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omments10.xml" ContentType="application/vnd.openxmlformats-officedocument.spreadsheetml.comments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omments11.xml" ContentType="application/vnd.openxmlformats-officedocument.spreadsheetml.comments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omments12.xml" ContentType="application/vnd.openxmlformats-officedocument.spreadsheetml.comments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comments13.xml" ContentType="application/vnd.openxmlformats-officedocument.spreadsheetml.comments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comments14.xml" ContentType="application/vnd.openxmlformats-officedocument.spreadsheetml.comments+xml"/>
  <Override PartName="/xl/charts/chart8.xml" ContentType="application/vnd.openxmlformats-officedocument.drawingml.chart+xml"/>
  <Override PartName="/xl/drawings/drawing13.xml" ContentType="application/vnd.openxmlformats-officedocument.drawing+xml"/>
  <Override PartName="/xl/comments15.xml" ContentType="application/vnd.openxmlformats-officedocument.spreadsheetml.comments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omments16.xml" ContentType="application/vnd.openxmlformats-officedocument.spreadsheetml.comments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comments17.xml" ContentType="application/vnd.openxmlformats-officedocument.spreadsheetml.comments+xml"/>
  <Override PartName="/xl/charts/chart11.xml" ContentType="application/vnd.openxmlformats-officedocument.drawingml.chart+xml"/>
  <Override PartName="/xl/drawings/drawing16.xml" ContentType="application/vnd.openxmlformats-officedocument.drawing+xml"/>
  <Override PartName="/xl/comments18.xml" ContentType="application/vnd.openxmlformats-officedocument.spreadsheetml.comments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omments19.xml" ContentType="application/vnd.openxmlformats-officedocument.spreadsheetml.comments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omments20.xml" ContentType="application/vnd.openxmlformats-officedocument.spreadsheetml.comments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comments21.xml" ContentType="application/vnd.openxmlformats-officedocument.spreadsheetml.comments+xml"/>
  <Override PartName="/xl/charts/chart15.xml" ContentType="application/vnd.openxmlformats-officedocument.drawingml.chart+xml"/>
  <Override PartName="/xl/drawings/drawing20.xml" ContentType="application/vnd.openxmlformats-officedocument.drawing+xml"/>
  <Override PartName="/xl/comments22.xml" ContentType="application/vnd.openxmlformats-officedocument.spreadsheetml.comments+xml"/>
  <Override PartName="/xl/charts/chart16.xml" ContentType="application/vnd.openxmlformats-officedocument.drawingml.chart+xml"/>
  <Override PartName="/xl/drawings/drawing21.xml" ContentType="application/vnd.openxmlformats-officedocument.drawing+xml"/>
  <Override PartName="/xl/comments23.xml" ContentType="application/vnd.openxmlformats-officedocument.spreadsheetml.comments+xml"/>
  <Override PartName="/xl/charts/chart17.xml" ContentType="application/vnd.openxmlformats-officedocument.drawingml.chart+xml"/>
  <Override PartName="/xl/drawings/drawing22.xml" ContentType="application/vnd.openxmlformats-officedocument.drawing+xml"/>
  <Override PartName="/xl/comments24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+xml"/>
  <Override PartName="/xl/comments25.xml" ContentType="application/vnd.openxmlformats-officedocument.spreadsheetml.comments+xml"/>
  <Override PartName="/xl/charts/chart19.xml" ContentType="application/vnd.openxmlformats-officedocument.drawingml.chart+xml"/>
  <Override PartName="/xl/drawings/drawing24.xml" ContentType="application/vnd.openxmlformats-officedocument.drawing+xml"/>
  <Override PartName="/xl/comments26.xml" ContentType="application/vnd.openxmlformats-officedocument.spreadsheetml.comments+xml"/>
  <Override PartName="/xl/charts/chart20.xml" ContentType="application/vnd.openxmlformats-officedocument.drawingml.chart+xml"/>
  <Override PartName="/xl/drawings/drawing25.xml" ContentType="application/vnd.openxmlformats-officedocument.drawing+xml"/>
  <Override PartName="/xl/comments27.xml" ContentType="application/vnd.openxmlformats-officedocument.spreadsheetml.comments+xml"/>
  <Override PartName="/xl/charts/chart21.xml" ContentType="application/vnd.openxmlformats-officedocument.drawingml.chart+xml"/>
  <Override PartName="/xl/drawings/drawing26.xml" ContentType="application/vnd.openxmlformats-officedocument.drawing+xml"/>
  <Override PartName="/xl/comments28.xml" ContentType="application/vnd.openxmlformats-officedocument.spreadsheetml.comments+xml"/>
  <Override PartName="/xl/charts/chart22.xml" ContentType="application/vnd.openxmlformats-officedocument.drawingml.chart+xml"/>
  <Override PartName="/xl/drawings/drawing27.xml" ContentType="application/vnd.openxmlformats-officedocument.drawing+xml"/>
  <Override PartName="/xl/comments29.xml" ContentType="application/vnd.openxmlformats-officedocument.spreadsheetml.comments+xml"/>
  <Override PartName="/xl/charts/chart23.xml" ContentType="application/vnd.openxmlformats-officedocument.drawingml.chart+xml"/>
  <Override PartName="/xl/drawings/drawing28.xml" ContentType="application/vnd.openxmlformats-officedocument.drawing+xml"/>
  <Override PartName="/xl/comments30.xml" ContentType="application/vnd.openxmlformats-officedocument.spreadsheetml.comments+xml"/>
  <Override PartName="/xl/charts/chart24.xml" ContentType="application/vnd.openxmlformats-officedocument.drawingml.chart+xml"/>
  <Override PartName="/xl/drawings/drawing29.xml" ContentType="application/vnd.openxmlformats-officedocument.drawing+xml"/>
  <Override PartName="/xl/comments31.xml" ContentType="application/vnd.openxmlformats-officedocument.spreadsheetml.comments+xml"/>
  <Override PartName="/xl/charts/chart25.xml" ContentType="application/vnd.openxmlformats-officedocument.drawingml.chart+xml"/>
  <Override PartName="/xl/drawings/drawing30.xml" ContentType="application/vnd.openxmlformats-officedocument.drawing+xml"/>
  <Override PartName="/xl/comments32.xml" ContentType="application/vnd.openxmlformats-officedocument.spreadsheetml.comments+xml"/>
  <Override PartName="/xl/charts/chart26.xml" ContentType="application/vnd.openxmlformats-officedocument.drawingml.chart+xml"/>
  <Override PartName="/xl/drawings/drawing31.xml" ContentType="application/vnd.openxmlformats-officedocument.drawing+xml"/>
  <Override PartName="/xl/comments33.xml" ContentType="application/vnd.openxmlformats-officedocument.spreadsheetml.comments+xml"/>
  <Override PartName="/xl/charts/chart27.xml" ContentType="application/vnd.openxmlformats-officedocument.drawingml.chart+xml"/>
  <Override PartName="/xl/drawings/drawing32.xml" ContentType="application/vnd.openxmlformats-officedocument.drawing+xml"/>
  <Override PartName="/xl/comments34.xml" ContentType="application/vnd.openxmlformats-officedocument.spreadsheetml.comments+xml"/>
  <Override PartName="/xl/charts/chart28.xml" ContentType="application/vnd.openxmlformats-officedocument.drawingml.chart+xml"/>
  <Override PartName="/xl/drawings/drawing33.xml" ContentType="application/vnd.openxmlformats-officedocument.drawing+xml"/>
  <Override PartName="/xl/comments35.xml" ContentType="application/vnd.openxmlformats-officedocument.spreadsheetml.comments+xml"/>
  <Override PartName="/xl/charts/chart29.xml" ContentType="application/vnd.openxmlformats-officedocument.drawingml.chart+xml"/>
  <Override PartName="/xl/drawings/drawing34.xml" ContentType="application/vnd.openxmlformats-officedocument.drawing+xml"/>
  <Override PartName="/xl/comments36.xml" ContentType="application/vnd.openxmlformats-officedocument.spreadsheetml.comments+xml"/>
  <Override PartName="/xl/charts/chart30.xml" ContentType="application/vnd.openxmlformats-officedocument.drawingml.chart+xml"/>
  <Override PartName="/xl/drawings/drawing35.xml" ContentType="application/vnd.openxmlformats-officedocument.drawing+xml"/>
  <Override PartName="/xl/comments37.xml" ContentType="application/vnd.openxmlformats-officedocument.spreadsheetml.comments+xml"/>
  <Override PartName="/xl/charts/chart31.xml" ContentType="application/vnd.openxmlformats-officedocument.drawingml.chart+xml"/>
  <Override PartName="/xl/drawings/drawing36.xml" ContentType="application/vnd.openxmlformats-officedocument.drawing+xml"/>
  <Override PartName="/xl/comments38.xml" ContentType="application/vnd.openxmlformats-officedocument.spreadsheetml.comments+xml"/>
  <Override PartName="/xl/charts/chart32.xml" ContentType="application/vnd.openxmlformats-officedocument.drawingml.chart+xml"/>
  <Override PartName="/xl/drawings/drawing37.xml" ContentType="application/vnd.openxmlformats-officedocument.drawing+xml"/>
  <Override PartName="/xl/comments39.xml" ContentType="application/vnd.openxmlformats-officedocument.spreadsheetml.comments+xml"/>
  <Override PartName="/xl/charts/chart3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29"/>
  <workbookPr codeName="DieseArbeitsmappe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Robert\Desktop\"/>
    </mc:Choice>
  </mc:AlternateContent>
  <workbookProtection workbookPassword="CC22" lockStructure="1"/>
  <bookViews>
    <workbookView xWindow="15" yWindow="4065" windowWidth="15360" windowHeight="8310" tabRatio="909"/>
  </bookViews>
  <sheets>
    <sheet name="Da" sheetId="41" r:id="rId1"/>
    <sheet name="Werte1" sheetId="4" r:id="rId2"/>
    <sheet name="Test1" sheetId="73" r:id="rId3"/>
    <sheet name="Test1Detail" sheetId="74" r:id="rId4"/>
    <sheet name="Diagramm1" sheetId="39" r:id="rId5"/>
    <sheet name="Werte2" sheetId="79" r:id="rId6"/>
    <sheet name="Test2" sheetId="113" r:id="rId7"/>
    <sheet name="Test2Detail" sheetId="114" r:id="rId8"/>
    <sheet name="Lösung" sheetId="78" r:id="rId9"/>
    <sheet name="S1" sheetId="6" r:id="rId10"/>
    <sheet name="S2" sheetId="80" r:id="rId11"/>
    <sheet name="S3" sheetId="144" r:id="rId12"/>
    <sheet name="S4" sheetId="143" r:id="rId13"/>
    <sheet name="S5" sheetId="142" r:id="rId14"/>
    <sheet name="S6" sheetId="141" r:id="rId15"/>
    <sheet name="S7" sheetId="140" r:id="rId16"/>
    <sheet name="S8" sheetId="139" r:id="rId17"/>
    <sheet name="S9" sheetId="138" r:id="rId18"/>
    <sheet name="S10" sheetId="137" r:id="rId19"/>
    <sheet name="S11" sheetId="136" r:id="rId20"/>
    <sheet name="S12" sheetId="135" r:id="rId21"/>
    <sheet name="S13" sheetId="134" r:id="rId22"/>
    <sheet name="S14" sheetId="133" r:id="rId23"/>
    <sheet name="S15" sheetId="132" r:id="rId24"/>
    <sheet name="S16" sheetId="131" r:id="rId25"/>
    <sheet name="S17" sheetId="130" r:id="rId26"/>
    <sheet name="S18" sheetId="129" r:id="rId27"/>
    <sheet name="S19" sheetId="128" r:id="rId28"/>
    <sheet name="S20" sheetId="127" r:id="rId29"/>
    <sheet name="S21" sheetId="126" r:id="rId30"/>
    <sheet name="S22" sheetId="125" r:id="rId31"/>
    <sheet name="S23" sheetId="124" r:id="rId32"/>
    <sheet name="S24" sheetId="123" r:id="rId33"/>
    <sheet name="S25" sheetId="122" r:id="rId34"/>
    <sheet name="S26" sheetId="121" r:id="rId35"/>
    <sheet name="S27" sheetId="120" r:id="rId36"/>
    <sheet name="S28" sheetId="119" r:id="rId37"/>
    <sheet name="S29" sheetId="118" r:id="rId38"/>
    <sheet name="S30" sheetId="117" r:id="rId39"/>
    <sheet name="S31" sheetId="116" r:id="rId40"/>
    <sheet name="S32" sheetId="115" r:id="rId41"/>
    <sheet name="Pro" sheetId="77" r:id="rId42"/>
  </sheets>
  <definedNames>
    <definedName name="_xlnm._FilterDatabase" localSheetId="0" hidden="1">Da!$K$13:$K$24</definedName>
    <definedName name="Berufsbereiche">Da!#REF!</definedName>
    <definedName name="_xlnm.Print_Area" localSheetId="0">Da!$A$1:$L$56</definedName>
    <definedName name="_xlnm.Print_Area" localSheetId="4">Diagramm1!$A$1:$R$57</definedName>
    <definedName name="_xlnm.Print_Area" localSheetId="41">Pro!$A$1:$N$68</definedName>
    <definedName name="_xlnm.Print_Area" localSheetId="9">'S1'!$A$1:$N$80</definedName>
    <definedName name="_xlnm.Print_Area" localSheetId="18">'S10'!$A$1:$M$81</definedName>
    <definedName name="_xlnm.Print_Area" localSheetId="19">'S11'!$A$1:$M$81</definedName>
    <definedName name="_xlnm.Print_Area" localSheetId="20">'S12'!$A$1:$M$81</definedName>
    <definedName name="_xlnm.Print_Area" localSheetId="21">'S13'!$A$1:$M$81</definedName>
    <definedName name="_xlnm.Print_Area" localSheetId="22">'S14'!$A$1:$M$81</definedName>
    <definedName name="_xlnm.Print_Area" localSheetId="23">'S15'!$A$1:$M$81</definedName>
    <definedName name="_xlnm.Print_Area" localSheetId="24">'S16'!$A$1:$M$81</definedName>
    <definedName name="_xlnm.Print_Area" localSheetId="25">'S17'!$A$1:$M$81</definedName>
    <definedName name="_xlnm.Print_Area" localSheetId="26">'S18'!$A$1:$M$81</definedName>
    <definedName name="_xlnm.Print_Area" localSheetId="27">'S19'!$A$1:$M$81</definedName>
    <definedName name="_xlnm.Print_Area" localSheetId="10">'S2'!$A$1:$M$80</definedName>
    <definedName name="_xlnm.Print_Area" localSheetId="28">'S20'!$A$1:$M$81</definedName>
    <definedName name="_xlnm.Print_Area" localSheetId="29">'S21'!$A$1:$M$81</definedName>
    <definedName name="_xlnm.Print_Area" localSheetId="30">'S22'!$A$1:$M$81</definedName>
    <definedName name="_xlnm.Print_Area" localSheetId="31">'S23'!$A$1:$M$81</definedName>
    <definedName name="_xlnm.Print_Area" localSheetId="32">'S24'!$A$1:$M$81</definedName>
    <definedName name="_xlnm.Print_Area" localSheetId="33">'S25'!$A$1:$M$81</definedName>
    <definedName name="_xlnm.Print_Area" localSheetId="34">'S26'!$A$1:$M$81</definedName>
    <definedName name="_xlnm.Print_Area" localSheetId="35">'S27'!$A$1:$M$81</definedName>
    <definedName name="_xlnm.Print_Area" localSheetId="36">'S28'!$A$1:$M$81</definedName>
    <definedName name="_xlnm.Print_Area" localSheetId="37">'S29'!$A$1:$M$81</definedName>
    <definedName name="_xlnm.Print_Area" localSheetId="11">'S3'!$A$1:$M$80</definedName>
    <definedName name="_xlnm.Print_Area" localSheetId="38">'S30'!$A$1:$M$81</definedName>
    <definedName name="_xlnm.Print_Area" localSheetId="39">'S31'!$A$1:$M$81</definedName>
    <definedName name="_xlnm.Print_Area" localSheetId="40">'S32'!$A$1:$M$81</definedName>
    <definedName name="_xlnm.Print_Area" localSheetId="12">'S4'!$A$1:$M$81</definedName>
    <definedName name="_xlnm.Print_Area" localSheetId="13">'S5'!$A$1:$M$81</definedName>
    <definedName name="_xlnm.Print_Area" localSheetId="14">'S6'!$A$1:$L$81</definedName>
    <definedName name="_xlnm.Print_Area" localSheetId="15">'S7'!$A$1:$M$81</definedName>
    <definedName name="_xlnm.Print_Area" localSheetId="16">'S8'!$A$1:$M$81</definedName>
    <definedName name="_xlnm.Print_Area" localSheetId="17">'S9'!$A$1:$M$81</definedName>
    <definedName name="_xlnm.Print_Area" localSheetId="2">Test1!$A$1:$R$39</definedName>
    <definedName name="_xlnm.Print_Area" localSheetId="3">Test1Detail!$A$1:$AQ$40</definedName>
    <definedName name="_xlnm.Print_Area" localSheetId="6">Test2!$A$1:$S$39</definedName>
    <definedName name="_xlnm.Print_Area" localSheetId="7">Test2Detail!$A$1:$AQ$40</definedName>
    <definedName name="_xlnm.Print_Area" localSheetId="1">Werte1!$A$1:$EC$39</definedName>
    <definedName name="_xlnm.Print_Area" localSheetId="5">Werte2!$A$1:$EC$39</definedName>
    <definedName name="_xlnm.Print_Titles" localSheetId="0">Da!$13:$13</definedName>
    <definedName name="_xlnm.Print_Titles" localSheetId="41">Pro!$A:$D</definedName>
    <definedName name="_xlnm.Print_Titles" localSheetId="3">Test1Detail!$B:$B,Test1Detail!$1:$4</definedName>
    <definedName name="Muttersprache">Da!#REF!</definedName>
  </definedNames>
  <calcPr calcId="162913"/>
  <fileRecoveryPr autoRecover="0"/>
</workbook>
</file>

<file path=xl/calcChain.xml><?xml version="1.0" encoding="utf-8"?>
<calcChain xmlns="http://schemas.openxmlformats.org/spreadsheetml/2006/main">
  <c r="FB36" i="79" l="1"/>
  <c r="FB35" i="79"/>
  <c r="FB34" i="79"/>
  <c r="FB33" i="79"/>
  <c r="FB32" i="79"/>
  <c r="FB31" i="79"/>
  <c r="FB30" i="79"/>
  <c r="FB29" i="79"/>
  <c r="FB28" i="79"/>
  <c r="FB27" i="79"/>
  <c r="FB26" i="79"/>
  <c r="FB25" i="79"/>
  <c r="FB24" i="79"/>
  <c r="FB23" i="79"/>
  <c r="FB22" i="79"/>
  <c r="FB21" i="79"/>
  <c r="FB20" i="79"/>
  <c r="FB19" i="79"/>
  <c r="FB18" i="79"/>
  <c r="FB17" i="79"/>
  <c r="FB16" i="79"/>
  <c r="FB15" i="79"/>
  <c r="FB14" i="79"/>
  <c r="FB13" i="79"/>
  <c r="FB12" i="79"/>
  <c r="FB11" i="79"/>
  <c r="FB10" i="79"/>
  <c r="FB9" i="79"/>
  <c r="FB8" i="79"/>
  <c r="FB7" i="79"/>
  <c r="FB6" i="79"/>
  <c r="FB5" i="79"/>
  <c r="FA36" i="79"/>
  <c r="FA35" i="79"/>
  <c r="FA34" i="79"/>
  <c r="FA33" i="79"/>
  <c r="FA32" i="79"/>
  <c r="FA31" i="79"/>
  <c r="FA30" i="79"/>
  <c r="FA29" i="79"/>
  <c r="FA28" i="79"/>
  <c r="FA27" i="79"/>
  <c r="FA26" i="79"/>
  <c r="FA25" i="79"/>
  <c r="FA24" i="79"/>
  <c r="FA23" i="79"/>
  <c r="FA22" i="79"/>
  <c r="FA21" i="79"/>
  <c r="FA20" i="79"/>
  <c r="FA19" i="79"/>
  <c r="FA18" i="79"/>
  <c r="FA17" i="79"/>
  <c r="FA16" i="79"/>
  <c r="FA15" i="79"/>
  <c r="FA14" i="79"/>
  <c r="FA13" i="79"/>
  <c r="FA12" i="79"/>
  <c r="FA11" i="79"/>
  <c r="FA10" i="79"/>
  <c r="FA9" i="79"/>
  <c r="FA8" i="79"/>
  <c r="FA7" i="79"/>
  <c r="FA6" i="79"/>
  <c r="FA5" i="79"/>
  <c r="EZ36" i="79"/>
  <c r="EZ35" i="79"/>
  <c r="EZ34" i="79"/>
  <c r="EZ33" i="79"/>
  <c r="EZ32" i="79"/>
  <c r="EZ31" i="79"/>
  <c r="EZ30" i="79"/>
  <c r="EZ29" i="79"/>
  <c r="EZ28" i="79"/>
  <c r="EZ27" i="79"/>
  <c r="EZ26" i="79"/>
  <c r="EZ25" i="79"/>
  <c r="EZ24" i="79"/>
  <c r="EZ23" i="79"/>
  <c r="EZ22" i="79"/>
  <c r="EZ21" i="79"/>
  <c r="EZ20" i="79"/>
  <c r="EZ19" i="79"/>
  <c r="EZ18" i="79"/>
  <c r="EZ17" i="79"/>
  <c r="EZ16" i="79"/>
  <c r="EZ15" i="79"/>
  <c r="EZ14" i="79"/>
  <c r="EZ13" i="79"/>
  <c r="EZ12" i="79"/>
  <c r="EZ11" i="79"/>
  <c r="EZ10" i="79"/>
  <c r="EZ9" i="79"/>
  <c r="EZ8" i="79"/>
  <c r="EZ7" i="79"/>
  <c r="EZ6" i="79"/>
  <c r="EZ5" i="79"/>
  <c r="FB6" i="4"/>
  <c r="FB7" i="4"/>
  <c r="FB8" i="4"/>
  <c r="FB9" i="4"/>
  <c r="FB10" i="4"/>
  <c r="FB11" i="4"/>
  <c r="FB12" i="4"/>
  <c r="FB13" i="4"/>
  <c r="FB14" i="4"/>
  <c r="FB15" i="4"/>
  <c r="FB16" i="4"/>
  <c r="FB17" i="4"/>
  <c r="FB18" i="4"/>
  <c r="FB19" i="4"/>
  <c r="FB20" i="4"/>
  <c r="FB21" i="4"/>
  <c r="FB22" i="4"/>
  <c r="FB23" i="4"/>
  <c r="FB24" i="4"/>
  <c r="FB25" i="4"/>
  <c r="FB26" i="4"/>
  <c r="FB27" i="4"/>
  <c r="FB28" i="4"/>
  <c r="FB29" i="4"/>
  <c r="FB30" i="4"/>
  <c r="FB31" i="4"/>
  <c r="FB32" i="4"/>
  <c r="FB33" i="4"/>
  <c r="FB34" i="4"/>
  <c r="FB35" i="4"/>
  <c r="FB36" i="4"/>
  <c r="FB5" i="4"/>
  <c r="EZ36" i="4"/>
  <c r="EZ35" i="4"/>
  <c r="EZ34" i="4"/>
  <c r="EZ33" i="4"/>
  <c r="EZ32" i="4"/>
  <c r="EZ31" i="4"/>
  <c r="EZ30" i="4"/>
  <c r="EZ29" i="4"/>
  <c r="EZ28" i="4"/>
  <c r="EZ27" i="4"/>
  <c r="EZ26" i="4"/>
  <c r="EZ25" i="4"/>
  <c r="EZ24" i="4"/>
  <c r="EZ23" i="4"/>
  <c r="EZ22" i="4"/>
  <c r="EZ21" i="4"/>
  <c r="EZ20" i="4"/>
  <c r="EZ19" i="4"/>
  <c r="EZ18" i="4"/>
  <c r="EZ17" i="4"/>
  <c r="EZ16" i="4"/>
  <c r="EZ15" i="4"/>
  <c r="EZ14" i="4"/>
  <c r="EZ13" i="4"/>
  <c r="EZ12" i="4"/>
  <c r="EZ11" i="4"/>
  <c r="EZ10" i="4"/>
  <c r="EZ9" i="4"/>
  <c r="EZ8" i="4"/>
  <c r="EZ7" i="4"/>
  <c r="EZ6" i="4"/>
  <c r="EZ5" i="4"/>
  <c r="DN37" i="4"/>
  <c r="CN37" i="4"/>
  <c r="BN37" i="4"/>
  <c r="AN37" i="4"/>
  <c r="N37" i="4"/>
  <c r="FL36" i="4"/>
  <c r="FA36" i="4"/>
  <c r="EU36" i="4"/>
  <c r="EN36" i="4"/>
  <c r="EI36" i="4"/>
  <c r="BY36" i="4"/>
  <c r="O36" i="4"/>
  <c r="FL35" i="4"/>
  <c r="FA35" i="4"/>
  <c r="EU35" i="4"/>
  <c r="EN35" i="4"/>
  <c r="EI35" i="4"/>
  <c r="BY35" i="4"/>
  <c r="O35" i="4"/>
  <c r="FL34" i="4"/>
  <c r="FA34" i="4"/>
  <c r="EU34" i="4"/>
  <c r="EN34" i="4"/>
  <c r="EI34" i="4"/>
  <c r="BY34" i="4"/>
  <c r="O34" i="4"/>
  <c r="FL33" i="4"/>
  <c r="FA33" i="4"/>
  <c r="EU33" i="4"/>
  <c r="EN33" i="4"/>
  <c r="EI33" i="4"/>
  <c r="BY33" i="4"/>
  <c r="O33" i="4"/>
  <c r="FL32" i="4"/>
  <c r="FA32" i="4"/>
  <c r="EU32" i="4"/>
  <c r="EN32" i="4"/>
  <c r="EI32" i="4"/>
  <c r="BY32" i="4"/>
  <c r="O32" i="4"/>
  <c r="FL31" i="4"/>
  <c r="FA31" i="4"/>
  <c r="EU31" i="4"/>
  <c r="EN31" i="4"/>
  <c r="EI31" i="4"/>
  <c r="BY31" i="4"/>
  <c r="O31" i="4"/>
  <c r="FL30" i="4"/>
  <c r="FA30" i="4"/>
  <c r="EU30" i="4"/>
  <c r="EN30" i="4"/>
  <c r="EI30" i="4"/>
  <c r="BY30" i="4"/>
  <c r="O30" i="4"/>
  <c r="FL29" i="4"/>
  <c r="FA29" i="4"/>
  <c r="EU29" i="4"/>
  <c r="EN29" i="4"/>
  <c r="EI29" i="4"/>
  <c r="BY29" i="4"/>
  <c r="O29" i="4"/>
  <c r="FL28" i="4"/>
  <c r="FA28" i="4"/>
  <c r="EU28" i="4"/>
  <c r="EN28" i="4"/>
  <c r="EI28" i="4"/>
  <c r="BY28" i="4"/>
  <c r="O28" i="4"/>
  <c r="FL27" i="4"/>
  <c r="FA27" i="4"/>
  <c r="EU27" i="4"/>
  <c r="EN27" i="4"/>
  <c r="EI27" i="4"/>
  <c r="BY27" i="4"/>
  <c r="O27" i="4"/>
  <c r="FL26" i="4"/>
  <c r="FA26" i="4"/>
  <c r="EU26" i="4"/>
  <c r="EN26" i="4"/>
  <c r="EI26" i="4"/>
  <c r="BY26" i="4"/>
  <c r="O26" i="4"/>
  <c r="FL25" i="4"/>
  <c r="FA25" i="4"/>
  <c r="EU25" i="4"/>
  <c r="EN25" i="4"/>
  <c r="EI25" i="4"/>
  <c r="BY25" i="4"/>
  <c r="O25" i="4"/>
  <c r="FL24" i="4"/>
  <c r="FA24" i="4"/>
  <c r="EU24" i="4"/>
  <c r="EN24" i="4"/>
  <c r="EI24" i="4"/>
  <c r="BY24" i="4"/>
  <c r="O24" i="4"/>
  <c r="FL23" i="4"/>
  <c r="FA23" i="4"/>
  <c r="EU23" i="4"/>
  <c r="EN23" i="4"/>
  <c r="EI23" i="4"/>
  <c r="BY23" i="4"/>
  <c r="O23" i="4"/>
  <c r="FL22" i="4"/>
  <c r="FA22" i="4"/>
  <c r="EU22" i="4"/>
  <c r="EN22" i="4"/>
  <c r="EI22" i="4"/>
  <c r="BY22" i="4"/>
  <c r="O22" i="4"/>
  <c r="FL21" i="4"/>
  <c r="FA21" i="4"/>
  <c r="EU21" i="4"/>
  <c r="EN21" i="4"/>
  <c r="EI21" i="4"/>
  <c r="BY21" i="4"/>
  <c r="O21" i="4"/>
  <c r="FL20" i="4"/>
  <c r="FA20" i="4"/>
  <c r="EU20" i="4"/>
  <c r="EN20" i="4"/>
  <c r="EI20" i="4"/>
  <c r="BY20" i="4"/>
  <c r="O20" i="4"/>
  <c r="FL19" i="4"/>
  <c r="FA19" i="4"/>
  <c r="EU19" i="4"/>
  <c r="EN19" i="4"/>
  <c r="EI19" i="4"/>
  <c r="BY19" i="4"/>
  <c r="O19" i="4"/>
  <c r="FL18" i="4"/>
  <c r="FA18" i="4"/>
  <c r="EU18" i="4"/>
  <c r="EN18" i="4"/>
  <c r="EI18" i="4"/>
  <c r="BY18" i="4"/>
  <c r="O18" i="4"/>
  <c r="FL17" i="4"/>
  <c r="FA17" i="4"/>
  <c r="EU17" i="4"/>
  <c r="EN17" i="4"/>
  <c r="EI17" i="4"/>
  <c r="BY17" i="4"/>
  <c r="O17" i="4"/>
  <c r="FL16" i="4"/>
  <c r="FA16" i="4"/>
  <c r="EU16" i="4"/>
  <c r="EN16" i="4"/>
  <c r="EI16" i="4"/>
  <c r="BY16" i="4"/>
  <c r="O16" i="4"/>
  <c r="FL15" i="4"/>
  <c r="FA15" i="4"/>
  <c r="EU15" i="4"/>
  <c r="EN15" i="4"/>
  <c r="EI15" i="4"/>
  <c r="BY15" i="4"/>
  <c r="O15" i="4"/>
  <c r="FL14" i="4"/>
  <c r="FA14" i="4"/>
  <c r="EU14" i="4"/>
  <c r="EN14" i="4"/>
  <c r="EI14" i="4"/>
  <c r="BY14" i="4"/>
  <c r="O14" i="4"/>
  <c r="FL13" i="4"/>
  <c r="FA13" i="4"/>
  <c r="EU13" i="4"/>
  <c r="EN13" i="4"/>
  <c r="EI13" i="4"/>
  <c r="BY13" i="4"/>
  <c r="O13" i="4"/>
  <c r="FL12" i="4"/>
  <c r="FA12" i="4"/>
  <c r="EU12" i="4"/>
  <c r="EN12" i="4"/>
  <c r="EI12" i="4"/>
  <c r="BY12" i="4"/>
  <c r="O12" i="4"/>
  <c r="FL11" i="4"/>
  <c r="FA11" i="4"/>
  <c r="EU11" i="4"/>
  <c r="EN11" i="4"/>
  <c r="EI11" i="4"/>
  <c r="BY11" i="4"/>
  <c r="O11" i="4"/>
  <c r="FL10" i="4"/>
  <c r="FA10" i="4"/>
  <c r="EU10" i="4"/>
  <c r="EN10" i="4"/>
  <c r="EI10" i="4"/>
  <c r="BY10" i="4"/>
  <c r="O10" i="4"/>
  <c r="FL9" i="4"/>
  <c r="FA9" i="4"/>
  <c r="EU9" i="4"/>
  <c r="EN9" i="4"/>
  <c r="EI9" i="4"/>
  <c r="BY9" i="4"/>
  <c r="O9" i="4"/>
  <c r="FL8" i="4"/>
  <c r="FA8" i="4"/>
  <c r="EU8" i="4"/>
  <c r="EN8" i="4"/>
  <c r="EI8" i="4"/>
  <c r="BY8" i="4"/>
  <c r="O8" i="4"/>
  <c r="FL7" i="4"/>
  <c r="FA7" i="4"/>
  <c r="EU7" i="4"/>
  <c r="EN7" i="4"/>
  <c r="EI7" i="4"/>
  <c r="BY7" i="4"/>
  <c r="O7" i="4"/>
  <c r="FL6" i="4"/>
  <c r="FA6" i="4"/>
  <c r="EU6" i="4"/>
  <c r="EN6" i="4"/>
  <c r="EI6" i="4"/>
  <c r="BY6" i="4"/>
  <c r="O6" i="4"/>
  <c r="FL5" i="4"/>
  <c r="FA5" i="4"/>
  <c r="EU5" i="4"/>
  <c r="EN5" i="4"/>
  <c r="EI5" i="4"/>
  <c r="BY5" i="4"/>
  <c r="O5" i="4"/>
  <c r="DQ26" i="79" l="1"/>
  <c r="DK26" i="79"/>
  <c r="DA26" i="79"/>
  <c r="CS26" i="79"/>
  <c r="CL26" i="79"/>
  <c r="BY26" i="79"/>
  <c r="BM26" i="79"/>
  <c r="BB26" i="79"/>
  <c r="AP26" i="79"/>
  <c r="AD26" i="79"/>
  <c r="O26" i="79"/>
  <c r="DQ25" i="79"/>
  <c r="DK25" i="79"/>
  <c r="DA25" i="79"/>
  <c r="CS25" i="79"/>
  <c r="CL25" i="79"/>
  <c r="BY25" i="79"/>
  <c r="BM25" i="79"/>
  <c r="BB25" i="79"/>
  <c r="AP25" i="79"/>
  <c r="AD25" i="79"/>
  <c r="O25" i="79"/>
  <c r="DQ24" i="79"/>
  <c r="DK24" i="79"/>
  <c r="DA24" i="79"/>
  <c r="CS24" i="79"/>
  <c r="CL24" i="79"/>
  <c r="BY24" i="79"/>
  <c r="BM24" i="79"/>
  <c r="BB24" i="79"/>
  <c r="AP24" i="79"/>
  <c r="AD24" i="79"/>
  <c r="O24" i="79"/>
  <c r="DQ23" i="79"/>
  <c r="DK23" i="79"/>
  <c r="DA23" i="79"/>
  <c r="CS23" i="79"/>
  <c r="CL23" i="79"/>
  <c r="BY23" i="79"/>
  <c r="BM23" i="79"/>
  <c r="BB23" i="79"/>
  <c r="AP23" i="79"/>
  <c r="AD23" i="79"/>
  <c r="O23" i="79"/>
  <c r="DQ22" i="79"/>
  <c r="DK22" i="79"/>
  <c r="DA22" i="79"/>
  <c r="CS22" i="79"/>
  <c r="CL22" i="79"/>
  <c r="BY22" i="79"/>
  <c r="BM22" i="79"/>
  <c r="BB22" i="79"/>
  <c r="AP22" i="79"/>
  <c r="AD22" i="79"/>
  <c r="O22" i="79"/>
  <c r="DQ21" i="79"/>
  <c r="DK21" i="79"/>
  <c r="DA21" i="79"/>
  <c r="CS21" i="79"/>
  <c r="CL21" i="79"/>
  <c r="BY21" i="79"/>
  <c r="BM21" i="79"/>
  <c r="BB21" i="79"/>
  <c r="AP21" i="79"/>
  <c r="AD21" i="79"/>
  <c r="O21" i="79"/>
  <c r="DQ20" i="79"/>
  <c r="DK20" i="79"/>
  <c r="DA20" i="79"/>
  <c r="CS20" i="79"/>
  <c r="CL20" i="79"/>
  <c r="BY20" i="79"/>
  <c r="BM20" i="79"/>
  <c r="BB20" i="79"/>
  <c r="AP20" i="79"/>
  <c r="AD20" i="79"/>
  <c r="O20" i="79"/>
  <c r="DQ19" i="79"/>
  <c r="DK19" i="79"/>
  <c r="DA19" i="79"/>
  <c r="CS19" i="79"/>
  <c r="CL19" i="79"/>
  <c r="BY19" i="79"/>
  <c r="BM19" i="79"/>
  <c r="BB19" i="79"/>
  <c r="AP19" i="79"/>
  <c r="AD19" i="79"/>
  <c r="O19" i="79"/>
  <c r="DQ18" i="79"/>
  <c r="DK18" i="79"/>
  <c r="DA18" i="79"/>
  <c r="CS18" i="79"/>
  <c r="CL18" i="79"/>
  <c r="BY18" i="79"/>
  <c r="BM18" i="79"/>
  <c r="BB18" i="79"/>
  <c r="AP18" i="79"/>
  <c r="AD18" i="79"/>
  <c r="O18" i="79"/>
  <c r="DQ17" i="79"/>
  <c r="DK17" i="79"/>
  <c r="DA17" i="79"/>
  <c r="CS17" i="79"/>
  <c r="CL17" i="79"/>
  <c r="BY17" i="79"/>
  <c r="BM17" i="79"/>
  <c r="BB17" i="79"/>
  <c r="AP17" i="79"/>
  <c r="AD17" i="79"/>
  <c r="O17" i="79"/>
  <c r="DQ16" i="79"/>
  <c r="DK16" i="79"/>
  <c r="DA16" i="79"/>
  <c r="CS16" i="79"/>
  <c r="CL16" i="79"/>
  <c r="BY16" i="79"/>
  <c r="BM16" i="79"/>
  <c r="BB16" i="79"/>
  <c r="AP16" i="79"/>
  <c r="AD16" i="79"/>
  <c r="O16" i="79"/>
  <c r="DQ15" i="79"/>
  <c r="DK15" i="79"/>
  <c r="DA15" i="79"/>
  <c r="CS15" i="79"/>
  <c r="CL15" i="79"/>
  <c r="BY15" i="79"/>
  <c r="BM15" i="79"/>
  <c r="BB15" i="79"/>
  <c r="AP15" i="79"/>
  <c r="AD15" i="79"/>
  <c r="O15" i="79"/>
  <c r="DQ14" i="79"/>
  <c r="DK14" i="79"/>
  <c r="DA14" i="79"/>
  <c r="CS14" i="79"/>
  <c r="CL14" i="79"/>
  <c r="BY14" i="79"/>
  <c r="BM14" i="79"/>
  <c r="BB14" i="79"/>
  <c r="AP14" i="79"/>
  <c r="AD14" i="79"/>
  <c r="O14" i="79"/>
  <c r="DQ13" i="79"/>
  <c r="DK13" i="79"/>
  <c r="DA13" i="79"/>
  <c r="CS13" i="79"/>
  <c r="CL13" i="79"/>
  <c r="BY13" i="79"/>
  <c r="BM13" i="79"/>
  <c r="BB13" i="79"/>
  <c r="AP13" i="79"/>
  <c r="AD13" i="79"/>
  <c r="O13" i="79"/>
  <c r="DQ12" i="79"/>
  <c r="DK12" i="79"/>
  <c r="DA12" i="79"/>
  <c r="CS12" i="79"/>
  <c r="CL12" i="79"/>
  <c r="BY12" i="79"/>
  <c r="BM12" i="79"/>
  <c r="BB12" i="79"/>
  <c r="AP12" i="79"/>
  <c r="AD12" i="79"/>
  <c r="O12" i="79"/>
  <c r="DQ11" i="79"/>
  <c r="DK11" i="79"/>
  <c r="DA11" i="79"/>
  <c r="CS11" i="79"/>
  <c r="CL11" i="79"/>
  <c r="BY11" i="79"/>
  <c r="BM11" i="79"/>
  <c r="BB11" i="79"/>
  <c r="AP11" i="79"/>
  <c r="AD11" i="79"/>
  <c r="O11" i="79"/>
  <c r="DQ10" i="79"/>
  <c r="DK10" i="79"/>
  <c r="DA10" i="79"/>
  <c r="CS10" i="79"/>
  <c r="CL10" i="79"/>
  <c r="BY10" i="79"/>
  <c r="BM10" i="79"/>
  <c r="BB10" i="79"/>
  <c r="AP10" i="79"/>
  <c r="AD10" i="79"/>
  <c r="O10" i="79"/>
  <c r="DQ9" i="79"/>
  <c r="DK9" i="79"/>
  <c r="DA9" i="79"/>
  <c r="CS9" i="79"/>
  <c r="CL9" i="79"/>
  <c r="BY9" i="79"/>
  <c r="BM9" i="79"/>
  <c r="BB9" i="79"/>
  <c r="AP9" i="79"/>
  <c r="AD9" i="79"/>
  <c r="O9" i="79"/>
  <c r="DQ8" i="79"/>
  <c r="DK8" i="79"/>
  <c r="DA8" i="79"/>
  <c r="CS8" i="79"/>
  <c r="CL8" i="79"/>
  <c r="BY8" i="79"/>
  <c r="BM8" i="79"/>
  <c r="BB8" i="79"/>
  <c r="AP8" i="79"/>
  <c r="AD8" i="79"/>
  <c r="O8" i="79"/>
  <c r="DQ7" i="79"/>
  <c r="DK7" i="79"/>
  <c r="DA7" i="79"/>
  <c r="CS7" i="79"/>
  <c r="CL7" i="79"/>
  <c r="BY7" i="79"/>
  <c r="BM7" i="79"/>
  <c r="BB7" i="79"/>
  <c r="AP7" i="79"/>
  <c r="AD7" i="79"/>
  <c r="O7" i="79"/>
  <c r="DQ6" i="79"/>
  <c r="DK6" i="79"/>
  <c r="DA6" i="79"/>
  <c r="CS6" i="79"/>
  <c r="CL6" i="79"/>
  <c r="BY6" i="79"/>
  <c r="BM6" i="79"/>
  <c r="BB6" i="79"/>
  <c r="AP6" i="79"/>
  <c r="AD6" i="79"/>
  <c r="O6" i="79"/>
  <c r="DQ5" i="79"/>
  <c r="DK5" i="79"/>
  <c r="DA5" i="79"/>
  <c r="CS5" i="79"/>
  <c r="CL5" i="79"/>
  <c r="BY5" i="79"/>
  <c r="BM5" i="79"/>
  <c r="BB5" i="79"/>
  <c r="AP5" i="79"/>
  <c r="AD5" i="79"/>
  <c r="O5" i="79"/>
  <c r="DQ26" i="4"/>
  <c r="DK26" i="4"/>
  <c r="DA26" i="4"/>
  <c r="CS26" i="4"/>
  <c r="CL26" i="4"/>
  <c r="BM26" i="4"/>
  <c r="BB26" i="4"/>
  <c r="AP26" i="4"/>
  <c r="AD26" i="4"/>
  <c r="DQ25" i="4"/>
  <c r="DK25" i="4"/>
  <c r="DA25" i="4"/>
  <c r="CS25" i="4"/>
  <c r="CL25" i="4"/>
  <c r="BM25" i="4"/>
  <c r="BB25" i="4"/>
  <c r="AP25" i="4"/>
  <c r="AD25" i="4"/>
  <c r="DQ24" i="4"/>
  <c r="DK24" i="4"/>
  <c r="DA24" i="4"/>
  <c r="CS24" i="4"/>
  <c r="CL24" i="4"/>
  <c r="BM24" i="4"/>
  <c r="BB24" i="4"/>
  <c r="AP24" i="4"/>
  <c r="AD24" i="4"/>
  <c r="DQ23" i="4"/>
  <c r="DK23" i="4"/>
  <c r="DA23" i="4"/>
  <c r="CS23" i="4"/>
  <c r="CL23" i="4"/>
  <c r="BM23" i="4"/>
  <c r="BB23" i="4"/>
  <c r="AP23" i="4"/>
  <c r="AD23" i="4"/>
  <c r="DQ22" i="4"/>
  <c r="DK22" i="4"/>
  <c r="DA22" i="4"/>
  <c r="CS22" i="4"/>
  <c r="CL22" i="4"/>
  <c r="BM22" i="4"/>
  <c r="BB22" i="4"/>
  <c r="AP22" i="4"/>
  <c r="AD22" i="4"/>
  <c r="DQ21" i="4"/>
  <c r="DK21" i="4"/>
  <c r="DA21" i="4"/>
  <c r="CS21" i="4"/>
  <c r="CL21" i="4"/>
  <c r="BM21" i="4"/>
  <c r="BB21" i="4"/>
  <c r="AP21" i="4"/>
  <c r="AD21" i="4"/>
  <c r="DQ20" i="4"/>
  <c r="DK20" i="4"/>
  <c r="DA20" i="4"/>
  <c r="CS20" i="4"/>
  <c r="CL20" i="4"/>
  <c r="BM20" i="4"/>
  <c r="BB20" i="4"/>
  <c r="AP20" i="4"/>
  <c r="AD20" i="4"/>
  <c r="DQ19" i="4"/>
  <c r="DK19" i="4"/>
  <c r="DA19" i="4"/>
  <c r="CS19" i="4"/>
  <c r="CL19" i="4"/>
  <c r="BM19" i="4"/>
  <c r="BB19" i="4"/>
  <c r="AP19" i="4"/>
  <c r="AD19" i="4"/>
  <c r="DQ18" i="4"/>
  <c r="DK18" i="4"/>
  <c r="DA18" i="4"/>
  <c r="CS18" i="4"/>
  <c r="CL18" i="4"/>
  <c r="BM18" i="4"/>
  <c r="BB18" i="4"/>
  <c r="AP18" i="4"/>
  <c r="AD18" i="4"/>
  <c r="DQ17" i="4"/>
  <c r="DK17" i="4"/>
  <c r="DA17" i="4"/>
  <c r="CS17" i="4"/>
  <c r="CL17" i="4"/>
  <c r="BM17" i="4"/>
  <c r="BB17" i="4"/>
  <c r="AP17" i="4"/>
  <c r="AD17" i="4"/>
  <c r="DQ16" i="4"/>
  <c r="DK16" i="4"/>
  <c r="DA16" i="4"/>
  <c r="CS16" i="4"/>
  <c r="CL16" i="4"/>
  <c r="BM16" i="4"/>
  <c r="BB16" i="4"/>
  <c r="AP16" i="4"/>
  <c r="AD16" i="4"/>
  <c r="DQ15" i="4"/>
  <c r="DK15" i="4"/>
  <c r="DA15" i="4"/>
  <c r="CS15" i="4"/>
  <c r="CL15" i="4"/>
  <c r="BM15" i="4"/>
  <c r="BB15" i="4"/>
  <c r="AP15" i="4"/>
  <c r="AD15" i="4"/>
  <c r="DQ14" i="4"/>
  <c r="DK14" i="4"/>
  <c r="DA14" i="4"/>
  <c r="CS14" i="4"/>
  <c r="CL14" i="4"/>
  <c r="BM14" i="4"/>
  <c r="BB14" i="4"/>
  <c r="AP14" i="4"/>
  <c r="AD14" i="4"/>
  <c r="DQ13" i="4"/>
  <c r="DK13" i="4"/>
  <c r="DA13" i="4"/>
  <c r="CS13" i="4"/>
  <c r="CL13" i="4"/>
  <c r="BM13" i="4"/>
  <c r="BB13" i="4"/>
  <c r="AP13" i="4"/>
  <c r="AD13" i="4"/>
  <c r="DQ12" i="4"/>
  <c r="DK12" i="4"/>
  <c r="DA12" i="4"/>
  <c r="CS12" i="4"/>
  <c r="CL12" i="4"/>
  <c r="BM12" i="4"/>
  <c r="BB12" i="4"/>
  <c r="AP12" i="4"/>
  <c r="AD12" i="4"/>
  <c r="DQ11" i="4"/>
  <c r="DK11" i="4"/>
  <c r="DA11" i="4"/>
  <c r="CS11" i="4"/>
  <c r="CL11" i="4"/>
  <c r="BM11" i="4"/>
  <c r="BB11" i="4"/>
  <c r="AP11" i="4"/>
  <c r="AD11" i="4"/>
  <c r="DQ10" i="4"/>
  <c r="DK10" i="4"/>
  <c r="DA10" i="4"/>
  <c r="CS10" i="4"/>
  <c r="CL10" i="4"/>
  <c r="BM10" i="4"/>
  <c r="BB10" i="4"/>
  <c r="AP10" i="4"/>
  <c r="AD10" i="4"/>
  <c r="DQ9" i="4"/>
  <c r="DK9" i="4"/>
  <c r="DA9" i="4"/>
  <c r="CS9" i="4"/>
  <c r="CL9" i="4"/>
  <c r="BM9" i="4"/>
  <c r="BB9" i="4"/>
  <c r="AP9" i="4"/>
  <c r="AD9" i="4"/>
  <c r="DQ8" i="4"/>
  <c r="DK8" i="4"/>
  <c r="DA8" i="4"/>
  <c r="CS8" i="4"/>
  <c r="CL8" i="4"/>
  <c r="BM8" i="4"/>
  <c r="BB8" i="4"/>
  <c r="AP8" i="4"/>
  <c r="AD8" i="4"/>
  <c r="DQ7" i="4"/>
  <c r="DK7" i="4"/>
  <c r="DA7" i="4"/>
  <c r="CS7" i="4"/>
  <c r="CL7" i="4"/>
  <c r="BM7" i="4"/>
  <c r="BB7" i="4"/>
  <c r="AP7" i="4"/>
  <c r="AD7" i="4"/>
  <c r="DQ6" i="4"/>
  <c r="DK6" i="4"/>
  <c r="DA6" i="4"/>
  <c r="CS6" i="4"/>
  <c r="CL6" i="4"/>
  <c r="BM6" i="4"/>
  <c r="BB6" i="4"/>
  <c r="AP6" i="4"/>
  <c r="AD6" i="4"/>
  <c r="DQ5" i="4"/>
  <c r="DK5" i="4"/>
  <c r="DA5" i="4"/>
  <c r="CS5" i="4"/>
  <c r="CL5" i="4"/>
  <c r="BM5" i="4"/>
  <c r="BB5" i="4"/>
  <c r="AP5" i="4"/>
  <c r="AD5" i="4"/>
  <c r="C40" i="74" l="1"/>
  <c r="DQ36" i="79"/>
  <c r="DK36" i="79"/>
  <c r="DA36" i="79"/>
  <c r="CS36" i="79"/>
  <c r="CL36" i="79"/>
  <c r="BY36" i="79"/>
  <c r="BM36" i="79"/>
  <c r="BB36" i="79"/>
  <c r="AP36" i="79"/>
  <c r="AD36" i="79"/>
  <c r="O36" i="79"/>
  <c r="DQ35" i="79"/>
  <c r="DK35" i="79"/>
  <c r="DA35" i="79"/>
  <c r="CS35" i="79"/>
  <c r="CL35" i="79"/>
  <c r="BY35" i="79"/>
  <c r="BM35" i="79"/>
  <c r="BB35" i="79"/>
  <c r="AP35" i="79"/>
  <c r="AD35" i="79"/>
  <c r="O35" i="79"/>
  <c r="DQ34" i="79"/>
  <c r="DK34" i="79"/>
  <c r="DA34" i="79"/>
  <c r="CS34" i="79"/>
  <c r="CL34" i="79"/>
  <c r="BY34" i="79"/>
  <c r="BM34" i="79"/>
  <c r="BB34" i="79"/>
  <c r="AP34" i="79"/>
  <c r="AD34" i="79"/>
  <c r="O34" i="79"/>
  <c r="DQ33" i="79"/>
  <c r="DK33" i="79"/>
  <c r="DA33" i="79"/>
  <c r="CS33" i="79"/>
  <c r="CL33" i="79"/>
  <c r="BY33" i="79"/>
  <c r="BM33" i="79"/>
  <c r="BB33" i="79"/>
  <c r="AP33" i="79"/>
  <c r="AD33" i="79"/>
  <c r="O33" i="79"/>
  <c r="DQ32" i="79"/>
  <c r="DK32" i="79"/>
  <c r="DA32" i="79"/>
  <c r="CS32" i="79"/>
  <c r="CL32" i="79"/>
  <c r="BY32" i="79"/>
  <c r="BM32" i="79"/>
  <c r="BB32" i="79"/>
  <c r="AP32" i="79"/>
  <c r="AD32" i="79"/>
  <c r="O32" i="79"/>
  <c r="DQ31" i="79"/>
  <c r="DK31" i="79"/>
  <c r="DA31" i="79"/>
  <c r="CS31" i="79"/>
  <c r="CL31" i="79"/>
  <c r="BY31" i="79"/>
  <c r="BM31" i="79"/>
  <c r="BB31" i="79"/>
  <c r="AP31" i="79"/>
  <c r="AD31" i="79"/>
  <c r="O31" i="79"/>
  <c r="DQ30" i="79"/>
  <c r="DK30" i="79"/>
  <c r="DA30" i="79"/>
  <c r="CS30" i="79"/>
  <c r="CL30" i="79"/>
  <c r="BY30" i="79"/>
  <c r="BM30" i="79"/>
  <c r="BB30" i="79"/>
  <c r="AP30" i="79"/>
  <c r="AD30" i="79"/>
  <c r="O30" i="79"/>
  <c r="DQ29" i="79"/>
  <c r="DK29" i="79"/>
  <c r="DA29" i="79"/>
  <c r="CS29" i="79"/>
  <c r="CL29" i="79"/>
  <c r="BY29" i="79"/>
  <c r="BM29" i="79"/>
  <c r="BB29" i="79"/>
  <c r="AP29" i="79"/>
  <c r="AD29" i="79"/>
  <c r="O29" i="79"/>
  <c r="DQ28" i="79"/>
  <c r="DK28" i="79"/>
  <c r="DA28" i="79"/>
  <c r="CS28" i="79"/>
  <c r="CL28" i="79"/>
  <c r="BY28" i="79"/>
  <c r="BM28" i="79"/>
  <c r="BB28" i="79"/>
  <c r="AP28" i="79"/>
  <c r="AD28" i="79"/>
  <c r="O28" i="79"/>
  <c r="DQ27" i="79"/>
  <c r="DK27" i="79"/>
  <c r="DA27" i="79"/>
  <c r="CS27" i="79"/>
  <c r="CL27" i="79"/>
  <c r="BY27" i="79"/>
  <c r="BM27" i="79"/>
  <c r="BB27" i="79"/>
  <c r="AP27" i="79"/>
  <c r="AD27" i="79"/>
  <c r="O27" i="79"/>
  <c r="EY6" i="4" l="1"/>
  <c r="EY7" i="4"/>
  <c r="EY8" i="4"/>
  <c r="EY9" i="4"/>
  <c r="EY10" i="4"/>
  <c r="E55" i="141" s="1"/>
  <c r="F55" i="141" s="1"/>
  <c r="EY11" i="4"/>
  <c r="EY12" i="4"/>
  <c r="EY13" i="4"/>
  <c r="EY14" i="4"/>
  <c r="EY15" i="4"/>
  <c r="EY16" i="4"/>
  <c r="EY17" i="4"/>
  <c r="EY18" i="4"/>
  <c r="EY19" i="4"/>
  <c r="EY20" i="4"/>
  <c r="EY21" i="4"/>
  <c r="EY22" i="4"/>
  <c r="EY23" i="4"/>
  <c r="EY24" i="4"/>
  <c r="EY25" i="4"/>
  <c r="EY26" i="4"/>
  <c r="EY27" i="4"/>
  <c r="EY28" i="4"/>
  <c r="EY29" i="4"/>
  <c r="EY30" i="4"/>
  <c r="EY31" i="4"/>
  <c r="EY32" i="4"/>
  <c r="EY33" i="4"/>
  <c r="EY34" i="4"/>
  <c r="E55" i="117" s="1"/>
  <c r="F55" i="117" s="1"/>
  <c r="EY35" i="4"/>
  <c r="EY36" i="4"/>
  <c r="EY5" i="4"/>
  <c r="EX6" i="4"/>
  <c r="EX7" i="4"/>
  <c r="EX8" i="4"/>
  <c r="FS8" i="4" s="1"/>
  <c r="EX9" i="4"/>
  <c r="EX10" i="4"/>
  <c r="EX11" i="4"/>
  <c r="EX12" i="4"/>
  <c r="EX13" i="4"/>
  <c r="EX14" i="4"/>
  <c r="E54" i="137" s="1"/>
  <c r="F54" i="137" s="1"/>
  <c r="EX15" i="4"/>
  <c r="EX16" i="4"/>
  <c r="EX17" i="4"/>
  <c r="EX18" i="4"/>
  <c r="EX19" i="4"/>
  <c r="EX20" i="4"/>
  <c r="EX21" i="4"/>
  <c r="EX22" i="4"/>
  <c r="EX23" i="4"/>
  <c r="EX24" i="4"/>
  <c r="EX25" i="4"/>
  <c r="EX26" i="4"/>
  <c r="EX27" i="4"/>
  <c r="EX28" i="4"/>
  <c r="EX29" i="4"/>
  <c r="EX30" i="4"/>
  <c r="EX31" i="4"/>
  <c r="EX32" i="4"/>
  <c r="EX33" i="4"/>
  <c r="EX34" i="4"/>
  <c r="EX35" i="4"/>
  <c r="EX36" i="4"/>
  <c r="EX5" i="4"/>
  <c r="O20" i="41"/>
  <c r="J87" i="132" s="1"/>
  <c r="O21" i="41"/>
  <c r="G56" i="77"/>
  <c r="G57" i="77"/>
  <c r="G58" i="77"/>
  <c r="G59" i="77"/>
  <c r="G60" i="77"/>
  <c r="G61" i="77"/>
  <c r="G62" i="77"/>
  <c r="G63" i="77"/>
  <c r="G64" i="77"/>
  <c r="G65" i="77"/>
  <c r="G66" i="77"/>
  <c r="G67" i="77"/>
  <c r="C56" i="77"/>
  <c r="C57" i="77"/>
  <c r="C58" i="77"/>
  <c r="H58" i="77" s="1"/>
  <c r="C59" i="77"/>
  <c r="C60" i="77"/>
  <c r="C61" i="77"/>
  <c r="D91" i="115" s="1"/>
  <c r="C63" i="77"/>
  <c r="C64" i="77"/>
  <c r="C65" i="77"/>
  <c r="C66" i="77"/>
  <c r="C67" i="77"/>
  <c r="O22" i="41"/>
  <c r="O23" i="41"/>
  <c r="O24" i="41"/>
  <c r="EB6" i="79"/>
  <c r="EB6" i="4"/>
  <c r="B67" i="77"/>
  <c r="B66" i="77"/>
  <c r="B65" i="77"/>
  <c r="H64" i="77"/>
  <c r="B64" i="77"/>
  <c r="H63" i="77"/>
  <c r="B63" i="77"/>
  <c r="C93" i="126" s="1"/>
  <c r="H62" i="77"/>
  <c r="B62" i="77"/>
  <c r="B61" i="77"/>
  <c r="B60" i="77"/>
  <c r="B59" i="77"/>
  <c r="B58" i="77"/>
  <c r="C88" i="131" s="1"/>
  <c r="H57" i="77"/>
  <c r="B57" i="77"/>
  <c r="H56" i="77"/>
  <c r="B56" i="77"/>
  <c r="EF6" i="79"/>
  <c r="EG6" i="79"/>
  <c r="EH6" i="79"/>
  <c r="EI6" i="79"/>
  <c r="EJ6" i="79"/>
  <c r="EK6" i="79"/>
  <c r="EL6" i="79"/>
  <c r="EM6" i="79"/>
  <c r="H39" i="80" s="1"/>
  <c r="EN6" i="79"/>
  <c r="EO6" i="79"/>
  <c r="EP6" i="79"/>
  <c r="EQ6" i="79"/>
  <c r="ER6" i="79"/>
  <c r="ES6" i="79"/>
  <c r="ET6" i="79"/>
  <c r="EU6" i="79"/>
  <c r="EV6" i="79"/>
  <c r="EW6" i="79"/>
  <c r="EX6" i="79"/>
  <c r="EY6" i="79"/>
  <c r="FC6" i="79"/>
  <c r="FD6" i="79"/>
  <c r="FE6" i="79"/>
  <c r="FF6" i="79"/>
  <c r="FG6" i="79"/>
  <c r="FH6" i="79"/>
  <c r="FI6" i="79"/>
  <c r="FJ6" i="79"/>
  <c r="FK6" i="79"/>
  <c r="FL6" i="79"/>
  <c r="FM6" i="79"/>
  <c r="FN6" i="79"/>
  <c r="FO6" i="79"/>
  <c r="FP6" i="79"/>
  <c r="FQ6" i="79"/>
  <c r="FR6" i="79"/>
  <c r="EF4" i="4"/>
  <c r="EG4" i="4"/>
  <c r="EH4" i="4"/>
  <c r="EI4" i="4"/>
  <c r="EJ4" i="4"/>
  <c r="EK4" i="4"/>
  <c r="EL4" i="4"/>
  <c r="EM4" i="4"/>
  <c r="EN4" i="4"/>
  <c r="EN37" i="4" s="1"/>
  <c r="EO4" i="4"/>
  <c r="EP4" i="4"/>
  <c r="EQ4" i="4"/>
  <c r="ER4" i="4"/>
  <c r="ES4" i="4"/>
  <c r="ES37" i="4" s="1"/>
  <c r="ET4" i="4"/>
  <c r="EU4" i="4"/>
  <c r="EV4" i="4"/>
  <c r="EW4" i="4"/>
  <c r="EX4" i="4"/>
  <c r="EY4" i="4"/>
  <c r="EZ4" i="4"/>
  <c r="FA4" i="4"/>
  <c r="FB4" i="4"/>
  <c r="FC4" i="4"/>
  <c r="FD4" i="4"/>
  <c r="FE4" i="4"/>
  <c r="FF4" i="4"/>
  <c r="FG4" i="4"/>
  <c r="FH4" i="4"/>
  <c r="FI4" i="4"/>
  <c r="FJ4" i="4"/>
  <c r="FK4" i="4"/>
  <c r="FK37" i="4" s="1"/>
  <c r="FL4" i="4"/>
  <c r="FM4" i="4"/>
  <c r="FN4" i="4"/>
  <c r="FO4" i="4"/>
  <c r="FP4" i="4"/>
  <c r="FQ4" i="4"/>
  <c r="FR4" i="4"/>
  <c r="EF6" i="4"/>
  <c r="EG6" i="4"/>
  <c r="EH6" i="4"/>
  <c r="EJ6" i="4"/>
  <c r="EK6" i="4"/>
  <c r="EL6" i="4"/>
  <c r="EM6" i="4"/>
  <c r="EO6" i="4"/>
  <c r="EP6" i="4"/>
  <c r="EQ6" i="4"/>
  <c r="ER6" i="4"/>
  <c r="E46" i="80" s="1"/>
  <c r="F46" i="80" s="1"/>
  <c r="ES6" i="4"/>
  <c r="ET6" i="4"/>
  <c r="EV6" i="4"/>
  <c r="EW6" i="4"/>
  <c r="FC6" i="4"/>
  <c r="FD6" i="4"/>
  <c r="FE6" i="4"/>
  <c r="FF6" i="4"/>
  <c r="FG6" i="4"/>
  <c r="FH6" i="4"/>
  <c r="FI6" i="4"/>
  <c r="FJ6" i="4"/>
  <c r="FK6" i="4"/>
  <c r="FM6" i="4"/>
  <c r="FN6" i="4"/>
  <c r="FO6" i="4"/>
  <c r="FP6" i="4"/>
  <c r="FQ6" i="4"/>
  <c r="E78" i="80" s="1"/>
  <c r="F78" i="80" s="1"/>
  <c r="FR6" i="4"/>
  <c r="L2" i="6"/>
  <c r="H53" i="77"/>
  <c r="FR2" i="4"/>
  <c r="FR3" i="4"/>
  <c r="H52" i="77"/>
  <c r="FQ2" i="4"/>
  <c r="FQ3" i="4"/>
  <c r="H50" i="77"/>
  <c r="FP2" i="4"/>
  <c r="FP3" i="4"/>
  <c r="H49" i="77"/>
  <c r="FO2" i="4"/>
  <c r="FO3" i="4"/>
  <c r="H47" i="77"/>
  <c r="FN2" i="4"/>
  <c r="FN3" i="4"/>
  <c r="H46" i="77"/>
  <c r="FM2" i="4"/>
  <c r="FM3" i="4"/>
  <c r="H45" i="77"/>
  <c r="FL2" i="4"/>
  <c r="FL3" i="4"/>
  <c r="H43" i="77"/>
  <c r="FK2" i="4"/>
  <c r="FK3" i="4"/>
  <c r="H42" i="77"/>
  <c r="FJ2" i="4"/>
  <c r="FJ3" i="4"/>
  <c r="H41" i="77"/>
  <c r="FI2" i="4"/>
  <c r="FI3" i="4"/>
  <c r="H40" i="77"/>
  <c r="FH2" i="4"/>
  <c r="FH3" i="4"/>
  <c r="H38" i="77"/>
  <c r="FG2" i="4"/>
  <c r="FG3" i="4"/>
  <c r="H37" i="77"/>
  <c r="FF2" i="4"/>
  <c r="FF3" i="4"/>
  <c r="H36" i="77"/>
  <c r="FE2" i="4"/>
  <c r="FE3" i="4"/>
  <c r="H35" i="77"/>
  <c r="FD2" i="4"/>
  <c r="FD3" i="4"/>
  <c r="H34" i="77"/>
  <c r="FC2" i="4"/>
  <c r="FC3" i="4"/>
  <c r="H32" i="77"/>
  <c r="FB2" i="4"/>
  <c r="FB3" i="4"/>
  <c r="H31" i="77"/>
  <c r="FA2" i="4"/>
  <c r="FA3" i="4"/>
  <c r="H30" i="77"/>
  <c r="EZ2" i="4"/>
  <c r="EZ3" i="4"/>
  <c r="H29" i="77"/>
  <c r="EY2" i="4"/>
  <c r="EY3" i="4"/>
  <c r="H28" i="77"/>
  <c r="EX2" i="4"/>
  <c r="EX3" i="4"/>
  <c r="H26" i="77"/>
  <c r="EW2" i="4"/>
  <c r="EW3" i="4"/>
  <c r="H25" i="77"/>
  <c r="EV2" i="4"/>
  <c r="EV3" i="4"/>
  <c r="H24" i="77"/>
  <c r="EU2" i="4"/>
  <c r="EU3" i="4"/>
  <c r="H22" i="77"/>
  <c r="ET2" i="4"/>
  <c r="ET3" i="4"/>
  <c r="H21" i="77"/>
  <c r="ES2" i="4"/>
  <c r="ES3" i="4"/>
  <c r="H20" i="77"/>
  <c r="ER2" i="4"/>
  <c r="ER3" i="4"/>
  <c r="H18" i="77"/>
  <c r="EQ2" i="4"/>
  <c r="EQ3" i="4"/>
  <c r="H17" i="77"/>
  <c r="EP2" i="4"/>
  <c r="EP3" i="4"/>
  <c r="H16" i="77"/>
  <c r="EO2" i="4"/>
  <c r="EO3" i="4"/>
  <c r="H14" i="77"/>
  <c r="EN2" i="4"/>
  <c r="EN3" i="4"/>
  <c r="H13" i="77"/>
  <c r="EM2" i="4"/>
  <c r="EM3" i="4"/>
  <c r="H12" i="77"/>
  <c r="EL2" i="4"/>
  <c r="EL3" i="4"/>
  <c r="H10" i="77"/>
  <c r="EK2" i="4"/>
  <c r="EK3" i="4"/>
  <c r="H9" i="77"/>
  <c r="EJ2" i="4"/>
  <c r="EJ3" i="4"/>
  <c r="H7" i="77"/>
  <c r="EI2" i="4"/>
  <c r="EI3" i="4"/>
  <c r="H6" i="77"/>
  <c r="EH2" i="4"/>
  <c r="EH3" i="4"/>
  <c r="H5" i="77"/>
  <c r="EG2" i="4"/>
  <c r="EG3" i="4"/>
  <c r="H4" i="77"/>
  <c r="EF2" i="4"/>
  <c r="EF3" i="4"/>
  <c r="EF5" i="4"/>
  <c r="EG5" i="4"/>
  <c r="E31" i="6" s="1"/>
  <c r="F31" i="6" s="1"/>
  <c r="EH5" i="4"/>
  <c r="E32" i="6" s="1"/>
  <c r="F32" i="6" s="1"/>
  <c r="E33" i="6"/>
  <c r="F33" i="6" s="1"/>
  <c r="EJ5" i="4"/>
  <c r="E35" i="6" s="1"/>
  <c r="F35" i="6" s="1"/>
  <c r="EK5" i="4"/>
  <c r="E36" i="6" s="1"/>
  <c r="F36" i="6" s="1"/>
  <c r="EL5" i="4"/>
  <c r="E38" i="6" s="1"/>
  <c r="F38" i="6" s="1"/>
  <c r="EM5" i="4"/>
  <c r="E39" i="6" s="1"/>
  <c r="F39" i="6" s="1"/>
  <c r="E40" i="6"/>
  <c r="F40" i="6" s="1"/>
  <c r="EO5" i="4"/>
  <c r="E42" i="6" s="1"/>
  <c r="F42" i="6" s="1"/>
  <c r="EP5" i="4"/>
  <c r="E43" i="6" s="1"/>
  <c r="F43" i="6" s="1"/>
  <c r="EQ5" i="4"/>
  <c r="E44" i="6" s="1"/>
  <c r="F44" i="6" s="1"/>
  <c r="ER5" i="4"/>
  <c r="ES5" i="4"/>
  <c r="E47" i="6" s="1"/>
  <c r="F47" i="6" s="1"/>
  <c r="ET5" i="4"/>
  <c r="E48" i="6" s="1"/>
  <c r="F48" i="6" s="1"/>
  <c r="E50" i="6"/>
  <c r="F50" i="6" s="1"/>
  <c r="EV5" i="4"/>
  <c r="E51" i="6" s="1"/>
  <c r="F51" i="6" s="1"/>
  <c r="EW5" i="4"/>
  <c r="E52" i="6" s="1"/>
  <c r="F52" i="6" s="1"/>
  <c r="FH5" i="4"/>
  <c r="FI5" i="4"/>
  <c r="E67" i="6" s="1"/>
  <c r="F67" i="6" s="1"/>
  <c r="FJ5" i="4"/>
  <c r="E68" i="6" s="1"/>
  <c r="F68" i="6" s="1"/>
  <c r="FK5" i="4"/>
  <c r="E69" i="6" s="1"/>
  <c r="F69" i="6" s="1"/>
  <c r="E71" i="6"/>
  <c r="F71" i="6" s="1"/>
  <c r="FM5" i="4"/>
  <c r="E72" i="6" s="1"/>
  <c r="F72" i="6" s="1"/>
  <c r="FN5" i="4"/>
  <c r="FO5" i="4"/>
  <c r="E75" i="6" s="1"/>
  <c r="F75" i="6" s="1"/>
  <c r="FP5" i="4"/>
  <c r="E76" i="6" s="1"/>
  <c r="F76" i="6" s="1"/>
  <c r="FQ5" i="4"/>
  <c r="E78" i="6" s="1"/>
  <c r="F78" i="6" s="1"/>
  <c r="FR5" i="4"/>
  <c r="E79" i="6" s="1"/>
  <c r="F79" i="6" s="1"/>
  <c r="E54" i="6"/>
  <c r="F54" i="6" s="1"/>
  <c r="E55" i="6"/>
  <c r="F55" i="6" s="1"/>
  <c r="E56" i="6"/>
  <c r="F56" i="6" s="1"/>
  <c r="E57" i="6"/>
  <c r="E58" i="6"/>
  <c r="F58" i="6" s="1"/>
  <c r="FC5" i="4"/>
  <c r="E60" i="6" s="1"/>
  <c r="F60" i="6" s="1"/>
  <c r="FD5" i="4"/>
  <c r="E61" i="6" s="1"/>
  <c r="F61" i="6" s="1"/>
  <c r="FE5" i="4"/>
  <c r="E62" i="6" s="1"/>
  <c r="F62" i="6" s="1"/>
  <c r="FF5" i="4"/>
  <c r="E63" i="6" s="1"/>
  <c r="FG5" i="4"/>
  <c r="E64" i="6" s="1"/>
  <c r="EF5" i="79"/>
  <c r="H30" i="6" s="1"/>
  <c r="I30" i="6" s="1"/>
  <c r="EG5" i="79"/>
  <c r="H31" i="6" s="1"/>
  <c r="I31" i="6" s="1"/>
  <c r="EH5" i="79"/>
  <c r="H32" i="6" s="1"/>
  <c r="I32" i="6" s="1"/>
  <c r="EI5" i="79"/>
  <c r="EJ5" i="79"/>
  <c r="H35" i="6" s="1"/>
  <c r="I35" i="6" s="1"/>
  <c r="EK5" i="79"/>
  <c r="H36" i="6" s="1"/>
  <c r="I36" i="6" s="1"/>
  <c r="EL5" i="79"/>
  <c r="H38" i="6" s="1"/>
  <c r="I38" i="6" s="1"/>
  <c r="EM5" i="79"/>
  <c r="H39" i="6" s="1"/>
  <c r="I39" i="6" s="1"/>
  <c r="EN5" i="79"/>
  <c r="H40" i="6" s="1"/>
  <c r="I40" i="6" s="1"/>
  <c r="EO5" i="79"/>
  <c r="EP5" i="79"/>
  <c r="H43" i="6" s="1"/>
  <c r="I43" i="6" s="1"/>
  <c r="EQ5" i="79"/>
  <c r="H44" i="6" s="1"/>
  <c r="I44" i="6" s="1"/>
  <c r="ER5" i="79"/>
  <c r="H46" i="6" s="1"/>
  <c r="I46" i="6" s="1"/>
  <c r="ES5" i="79"/>
  <c r="H47" i="6" s="1"/>
  <c r="I47" i="6" s="1"/>
  <c r="ET5" i="79"/>
  <c r="H48" i="6" s="1"/>
  <c r="I48" i="6" s="1"/>
  <c r="EU5" i="79"/>
  <c r="EV5" i="79"/>
  <c r="H51" i="6" s="1"/>
  <c r="I51" i="6" s="1"/>
  <c r="EW5" i="79"/>
  <c r="H52" i="6" s="1"/>
  <c r="EX5" i="79"/>
  <c r="H54" i="6" s="1"/>
  <c r="I54" i="6" s="1"/>
  <c r="EY5" i="79"/>
  <c r="H55" i="6" s="1"/>
  <c r="I55" i="6" s="1"/>
  <c r="H56" i="6"/>
  <c r="I56" i="6" s="1"/>
  <c r="H57" i="6"/>
  <c r="I57" i="6" s="1"/>
  <c r="H58" i="6"/>
  <c r="I58" i="6" s="1"/>
  <c r="FC5" i="79"/>
  <c r="H60" i="6" s="1"/>
  <c r="I60" i="6" s="1"/>
  <c r="FD5" i="79"/>
  <c r="H61" i="6" s="1"/>
  <c r="I61" i="6" s="1"/>
  <c r="FE5" i="79"/>
  <c r="H62" i="6" s="1"/>
  <c r="I62" i="6" s="1"/>
  <c r="FF5" i="79"/>
  <c r="H63" i="6" s="1"/>
  <c r="I63" i="6" s="1"/>
  <c r="FG5" i="79"/>
  <c r="FH5" i="79"/>
  <c r="H66" i="6" s="1"/>
  <c r="I66" i="6" s="1"/>
  <c r="FI5" i="79"/>
  <c r="H67" i="6" s="1"/>
  <c r="I67" i="6" s="1"/>
  <c r="FJ5" i="79"/>
  <c r="H68" i="6" s="1"/>
  <c r="I68" i="6" s="1"/>
  <c r="FK5" i="79"/>
  <c r="H69" i="6" s="1"/>
  <c r="I69" i="6" s="1"/>
  <c r="FL5" i="79"/>
  <c r="H71" i="6" s="1"/>
  <c r="I71" i="6" s="1"/>
  <c r="FM5" i="79"/>
  <c r="FN5" i="79"/>
  <c r="H73" i="6" s="1"/>
  <c r="I73" i="6" s="1"/>
  <c r="FO5" i="79"/>
  <c r="H75" i="6" s="1"/>
  <c r="I75" i="6" s="1"/>
  <c r="FP5" i="79"/>
  <c r="H76" i="6" s="1"/>
  <c r="I76" i="6" s="1"/>
  <c r="FQ5" i="79"/>
  <c r="H78" i="6" s="1"/>
  <c r="I78" i="6" s="1"/>
  <c r="FR5" i="79"/>
  <c r="H79" i="6" s="1"/>
  <c r="I79" i="6" s="1"/>
  <c r="E84" i="6"/>
  <c r="H84" i="6"/>
  <c r="J84" i="6"/>
  <c r="B86" i="6"/>
  <c r="C86" i="6"/>
  <c r="D86" i="6"/>
  <c r="H86" i="6"/>
  <c r="B87" i="6"/>
  <c r="C87" i="6"/>
  <c r="D87" i="6"/>
  <c r="E87" i="6"/>
  <c r="H87" i="6"/>
  <c r="B88" i="6"/>
  <c r="D88" i="6"/>
  <c r="E88" i="6"/>
  <c r="H88" i="6"/>
  <c r="B89" i="6"/>
  <c r="C89" i="6"/>
  <c r="D89" i="6"/>
  <c r="E89" i="6"/>
  <c r="H89" i="6"/>
  <c r="B90" i="6"/>
  <c r="C90" i="6"/>
  <c r="E90" i="6"/>
  <c r="H90" i="6"/>
  <c r="C1" i="143"/>
  <c r="C1" i="144"/>
  <c r="B7" i="4"/>
  <c r="B7" i="73" s="1"/>
  <c r="B8" i="4"/>
  <c r="B8" i="73" s="1"/>
  <c r="S8" i="73" s="1"/>
  <c r="B9" i="4"/>
  <c r="B9" i="73" s="1"/>
  <c r="T9" i="73" s="1"/>
  <c r="B10" i="4"/>
  <c r="B10" i="73" s="1"/>
  <c r="B11" i="4"/>
  <c r="B11" i="73" s="1"/>
  <c r="T11" i="73" s="1"/>
  <c r="B12" i="4"/>
  <c r="B12" i="73" s="1"/>
  <c r="B13" i="4"/>
  <c r="B13" i="73" s="1"/>
  <c r="B14" i="4"/>
  <c r="B14" i="73" s="1"/>
  <c r="B15" i="4"/>
  <c r="B15" i="73" s="1"/>
  <c r="B16" i="4"/>
  <c r="B16" i="73" s="1"/>
  <c r="T16" i="73" s="1"/>
  <c r="B17" i="4"/>
  <c r="B17" i="73" s="1"/>
  <c r="T17" i="73" s="1"/>
  <c r="B18" i="4"/>
  <c r="B18" i="73" s="1"/>
  <c r="B19" i="4"/>
  <c r="B19" i="73" s="1"/>
  <c r="B20" i="4"/>
  <c r="B20" i="73" s="1"/>
  <c r="T20" i="73" s="1"/>
  <c r="B21" i="4"/>
  <c r="B21" i="73" s="1"/>
  <c r="B22" i="4"/>
  <c r="B22" i="73" s="1"/>
  <c r="B23" i="4"/>
  <c r="B23" i="73" s="1"/>
  <c r="B24" i="4"/>
  <c r="B24" i="73" s="1"/>
  <c r="B25" i="4"/>
  <c r="B25" i="73" s="1"/>
  <c r="B26" i="4"/>
  <c r="B27" i="4"/>
  <c r="B27" i="73" s="1"/>
  <c r="B28" i="4"/>
  <c r="B28" i="73" s="1"/>
  <c r="B29" i="4"/>
  <c r="B29" i="73" s="1"/>
  <c r="B30" i="4"/>
  <c r="B30" i="73" s="1"/>
  <c r="B31" i="4"/>
  <c r="B31" i="73" s="1"/>
  <c r="B32" i="4"/>
  <c r="B32" i="73" s="1"/>
  <c r="T32" i="73" s="1"/>
  <c r="B33" i="4"/>
  <c r="B33" i="73" s="1"/>
  <c r="B34" i="4"/>
  <c r="B34" i="73" s="1"/>
  <c r="B35" i="4"/>
  <c r="B35" i="73" s="1"/>
  <c r="B36" i="4"/>
  <c r="B36" i="73" s="1"/>
  <c r="L27" i="80"/>
  <c r="L27" i="131" s="1"/>
  <c r="L28" i="80"/>
  <c r="L28" i="138" s="1"/>
  <c r="L26" i="80"/>
  <c r="L26" i="117" s="1"/>
  <c r="K26" i="115"/>
  <c r="K26" i="116"/>
  <c r="L27" i="117"/>
  <c r="K26" i="117"/>
  <c r="K26" i="118"/>
  <c r="K26" i="119"/>
  <c r="K26" i="120"/>
  <c r="K26" i="121"/>
  <c r="K26" i="122"/>
  <c r="K26" i="123"/>
  <c r="K26" i="124"/>
  <c r="K26" i="125"/>
  <c r="K26" i="126"/>
  <c r="K26" i="127"/>
  <c r="K26" i="128"/>
  <c r="K26" i="129"/>
  <c r="L26" i="130"/>
  <c r="K26" i="130"/>
  <c r="K26" i="131"/>
  <c r="K26" i="132"/>
  <c r="K26" i="133"/>
  <c r="L27" i="134"/>
  <c r="K26" i="134"/>
  <c r="K26" i="135"/>
  <c r="K26" i="136"/>
  <c r="L27" i="137"/>
  <c r="K26" i="137"/>
  <c r="K26" i="138"/>
  <c r="K26" i="139"/>
  <c r="K26" i="140"/>
  <c r="K26" i="141"/>
  <c r="K26" i="142"/>
  <c r="K26" i="143"/>
  <c r="K26" i="144"/>
  <c r="M1" i="113"/>
  <c r="B2" i="113"/>
  <c r="K56" i="77"/>
  <c r="K57" i="77"/>
  <c r="K58" i="77"/>
  <c r="K59" i="77"/>
  <c r="K60" i="77"/>
  <c r="K61" i="77"/>
  <c r="K62" i="77"/>
  <c r="K63" i="77"/>
  <c r="K64" i="77"/>
  <c r="K65" i="77"/>
  <c r="K66" i="77"/>
  <c r="K67" i="77"/>
  <c r="D87" i="115"/>
  <c r="B2" i="73"/>
  <c r="H97" i="115"/>
  <c r="H86" i="115"/>
  <c r="H87" i="115"/>
  <c r="H88" i="115"/>
  <c r="H89" i="115"/>
  <c r="H90" i="115"/>
  <c r="H91" i="115"/>
  <c r="H92" i="115"/>
  <c r="EB36" i="79"/>
  <c r="H93" i="115" s="1"/>
  <c r="H94" i="115"/>
  <c r="H95" i="115"/>
  <c r="H96" i="115"/>
  <c r="D86" i="115"/>
  <c r="D88" i="115"/>
  <c r="D89" i="115"/>
  <c r="D92" i="115"/>
  <c r="D93" i="115"/>
  <c r="D94" i="115"/>
  <c r="D95" i="115"/>
  <c r="D96" i="115"/>
  <c r="H97" i="116"/>
  <c r="H86" i="116"/>
  <c r="H87" i="116"/>
  <c r="H88" i="116"/>
  <c r="H89" i="116"/>
  <c r="H90" i="116"/>
  <c r="H91" i="116"/>
  <c r="H92" i="116"/>
  <c r="EB35" i="79"/>
  <c r="H93" i="116" s="1"/>
  <c r="H94" i="116"/>
  <c r="H95" i="116"/>
  <c r="H96" i="116"/>
  <c r="D86" i="116"/>
  <c r="D87" i="116"/>
  <c r="D88" i="116"/>
  <c r="D89" i="116"/>
  <c r="D92" i="116"/>
  <c r="D93" i="116"/>
  <c r="D94" i="116"/>
  <c r="D95" i="116"/>
  <c r="F95" i="116" s="1"/>
  <c r="D96" i="116"/>
  <c r="H97" i="117"/>
  <c r="H86" i="117"/>
  <c r="H87" i="117"/>
  <c r="H88" i="117"/>
  <c r="H89" i="117"/>
  <c r="H90" i="117"/>
  <c r="H91" i="117"/>
  <c r="H92" i="117"/>
  <c r="EB34" i="79"/>
  <c r="H93" i="117" s="1"/>
  <c r="H94" i="117"/>
  <c r="H95" i="117"/>
  <c r="H96" i="117"/>
  <c r="D86" i="117"/>
  <c r="D87" i="117"/>
  <c r="D88" i="117"/>
  <c r="D89" i="117"/>
  <c r="D92" i="117"/>
  <c r="D93" i="117"/>
  <c r="D94" i="117"/>
  <c r="D95" i="117"/>
  <c r="D96" i="117"/>
  <c r="H97" i="118"/>
  <c r="H86" i="118"/>
  <c r="H87" i="118"/>
  <c r="H88" i="118"/>
  <c r="H89" i="118"/>
  <c r="H90" i="118"/>
  <c r="H91" i="118"/>
  <c r="H92" i="118"/>
  <c r="EB33" i="79"/>
  <c r="H93" i="118" s="1"/>
  <c r="H94" i="118"/>
  <c r="H95" i="118"/>
  <c r="I95" i="118" s="1"/>
  <c r="O33" i="113" s="1"/>
  <c r="H96" i="118"/>
  <c r="D86" i="118"/>
  <c r="D87" i="118"/>
  <c r="D88" i="118"/>
  <c r="D89" i="118"/>
  <c r="D92" i="118"/>
  <c r="D93" i="118"/>
  <c r="D94" i="118"/>
  <c r="D95" i="118"/>
  <c r="D96" i="118"/>
  <c r="H86" i="119"/>
  <c r="H87" i="119"/>
  <c r="H88" i="119"/>
  <c r="H89" i="119"/>
  <c r="H90" i="119"/>
  <c r="H91" i="119"/>
  <c r="H92" i="119"/>
  <c r="EB32" i="79"/>
  <c r="H93" i="119" s="1"/>
  <c r="H94" i="119"/>
  <c r="H95" i="119"/>
  <c r="H96" i="119"/>
  <c r="H97" i="119"/>
  <c r="D86" i="119"/>
  <c r="D87" i="119"/>
  <c r="D88" i="119"/>
  <c r="D89" i="119"/>
  <c r="D92" i="119"/>
  <c r="D93" i="119"/>
  <c r="D94" i="119"/>
  <c r="D95" i="119"/>
  <c r="D96" i="119"/>
  <c r="H97" i="120"/>
  <c r="H86" i="120"/>
  <c r="H87" i="120"/>
  <c r="H88" i="120"/>
  <c r="H89" i="120"/>
  <c r="H90" i="120"/>
  <c r="H91" i="120"/>
  <c r="H92" i="120"/>
  <c r="EB31" i="79"/>
  <c r="H93" i="120" s="1"/>
  <c r="H94" i="120"/>
  <c r="H95" i="120"/>
  <c r="H96" i="120"/>
  <c r="D86" i="120"/>
  <c r="I86" i="120" s="1"/>
  <c r="H31" i="113" s="1"/>
  <c r="D87" i="120"/>
  <c r="D88" i="120"/>
  <c r="D89" i="120"/>
  <c r="D92" i="120"/>
  <c r="D93" i="120"/>
  <c r="D94" i="120"/>
  <c r="D95" i="120"/>
  <c r="D96" i="120"/>
  <c r="H97" i="121"/>
  <c r="H86" i="121"/>
  <c r="H87" i="121"/>
  <c r="H88" i="121"/>
  <c r="H89" i="121"/>
  <c r="H90" i="121"/>
  <c r="H91" i="121"/>
  <c r="H92" i="121"/>
  <c r="I92" i="121" s="1"/>
  <c r="R30" i="113" s="1"/>
  <c r="EB30" i="79"/>
  <c r="H93" i="121" s="1"/>
  <c r="H94" i="121"/>
  <c r="H95" i="121"/>
  <c r="H96" i="121"/>
  <c r="D86" i="121"/>
  <c r="D87" i="121"/>
  <c r="D88" i="121"/>
  <c r="D89" i="121"/>
  <c r="D92" i="121"/>
  <c r="D93" i="121"/>
  <c r="D94" i="121"/>
  <c r="D95" i="121"/>
  <c r="D96" i="121"/>
  <c r="H97" i="122"/>
  <c r="H86" i="122"/>
  <c r="H87" i="122"/>
  <c r="H88" i="122"/>
  <c r="H89" i="122"/>
  <c r="H90" i="122"/>
  <c r="H91" i="122"/>
  <c r="H92" i="122"/>
  <c r="EB29" i="79"/>
  <c r="H93" i="122" s="1"/>
  <c r="H94" i="122"/>
  <c r="H95" i="122"/>
  <c r="H96" i="122"/>
  <c r="D86" i="122"/>
  <c r="D87" i="122"/>
  <c r="D88" i="122"/>
  <c r="I88" i="122" s="1"/>
  <c r="J29" i="113" s="1"/>
  <c r="D89" i="122"/>
  <c r="D91" i="122"/>
  <c r="D92" i="122"/>
  <c r="D93" i="122"/>
  <c r="D94" i="122"/>
  <c r="D95" i="122"/>
  <c r="D96" i="122"/>
  <c r="H97" i="123"/>
  <c r="H86" i="123"/>
  <c r="H87" i="123"/>
  <c r="H88" i="123"/>
  <c r="H89" i="123"/>
  <c r="H90" i="123"/>
  <c r="H91" i="123"/>
  <c r="H92" i="123"/>
  <c r="EB28" i="79"/>
  <c r="H93" i="123" s="1"/>
  <c r="H94" i="123"/>
  <c r="H95" i="123"/>
  <c r="H96" i="123"/>
  <c r="D86" i="123"/>
  <c r="D87" i="123"/>
  <c r="D88" i="123"/>
  <c r="D89" i="123"/>
  <c r="D91" i="123"/>
  <c r="D92" i="123"/>
  <c r="D93" i="123"/>
  <c r="D94" i="123"/>
  <c r="D95" i="123"/>
  <c r="D96" i="123"/>
  <c r="H97" i="124"/>
  <c r="H86" i="124"/>
  <c r="H87" i="124"/>
  <c r="H88" i="124"/>
  <c r="H89" i="124"/>
  <c r="H90" i="124"/>
  <c r="H91" i="124"/>
  <c r="H92" i="124"/>
  <c r="EB27" i="79"/>
  <c r="H93" i="124" s="1"/>
  <c r="H94" i="124"/>
  <c r="H95" i="124"/>
  <c r="H96" i="124"/>
  <c r="D86" i="124"/>
  <c r="D87" i="124"/>
  <c r="D88" i="124"/>
  <c r="D89" i="124"/>
  <c r="D91" i="124"/>
  <c r="D92" i="124"/>
  <c r="D93" i="124"/>
  <c r="D94" i="124"/>
  <c r="D95" i="124"/>
  <c r="D96" i="124"/>
  <c r="H97" i="125"/>
  <c r="H86" i="125"/>
  <c r="H87" i="125"/>
  <c r="H88" i="125"/>
  <c r="H89" i="125"/>
  <c r="H90" i="125"/>
  <c r="H91" i="125"/>
  <c r="H92" i="125"/>
  <c r="EB26" i="79"/>
  <c r="H93" i="125" s="1"/>
  <c r="H94" i="125"/>
  <c r="H95" i="125"/>
  <c r="H96" i="125"/>
  <c r="D86" i="125"/>
  <c r="D87" i="125"/>
  <c r="D88" i="125"/>
  <c r="D89" i="125"/>
  <c r="D91" i="125"/>
  <c r="D92" i="125"/>
  <c r="D93" i="125"/>
  <c r="D94" i="125"/>
  <c r="I94" i="125" s="1"/>
  <c r="N26" i="113" s="1"/>
  <c r="D95" i="125"/>
  <c r="D96" i="125"/>
  <c r="H97" i="126"/>
  <c r="H86" i="126"/>
  <c r="H87" i="126"/>
  <c r="H88" i="126"/>
  <c r="H89" i="126"/>
  <c r="H90" i="126"/>
  <c r="H91" i="126"/>
  <c r="H92" i="126"/>
  <c r="EB25" i="79"/>
  <c r="H93" i="126" s="1"/>
  <c r="H94" i="126"/>
  <c r="H95" i="126"/>
  <c r="H96" i="126"/>
  <c r="D86" i="126"/>
  <c r="D87" i="126"/>
  <c r="D88" i="126"/>
  <c r="D89" i="126"/>
  <c r="D91" i="126"/>
  <c r="D92" i="126"/>
  <c r="D93" i="126"/>
  <c r="D94" i="126"/>
  <c r="I94" i="126" s="1"/>
  <c r="N25" i="113" s="1"/>
  <c r="D95" i="126"/>
  <c r="D96" i="126"/>
  <c r="H97" i="127"/>
  <c r="H86" i="127"/>
  <c r="H87" i="127"/>
  <c r="H88" i="127"/>
  <c r="H89" i="127"/>
  <c r="H90" i="127"/>
  <c r="H91" i="127"/>
  <c r="H92" i="127"/>
  <c r="EB24" i="79"/>
  <c r="H93" i="127" s="1"/>
  <c r="H94" i="127"/>
  <c r="H95" i="127"/>
  <c r="H96" i="127"/>
  <c r="D86" i="127"/>
  <c r="D87" i="127"/>
  <c r="D88" i="127"/>
  <c r="D89" i="127"/>
  <c r="D91" i="127"/>
  <c r="D92" i="127"/>
  <c r="D93" i="127"/>
  <c r="D94" i="127"/>
  <c r="D95" i="127"/>
  <c r="D96" i="127"/>
  <c r="H86" i="128"/>
  <c r="H87" i="128"/>
  <c r="H88" i="128"/>
  <c r="H89" i="128"/>
  <c r="H90" i="128"/>
  <c r="H91" i="128"/>
  <c r="H92" i="128"/>
  <c r="EB23" i="79"/>
  <c r="H93" i="128" s="1"/>
  <c r="H94" i="128"/>
  <c r="H95" i="128"/>
  <c r="H96" i="128"/>
  <c r="H97" i="128"/>
  <c r="D86" i="128"/>
  <c r="D87" i="128"/>
  <c r="D88" i="128"/>
  <c r="D89" i="128"/>
  <c r="D91" i="128"/>
  <c r="D92" i="128"/>
  <c r="D93" i="128"/>
  <c r="D94" i="128"/>
  <c r="D95" i="128"/>
  <c r="D96" i="128"/>
  <c r="H97" i="129"/>
  <c r="H86" i="129"/>
  <c r="H87" i="129"/>
  <c r="H88" i="129"/>
  <c r="H89" i="129"/>
  <c r="H90" i="129"/>
  <c r="H91" i="129"/>
  <c r="H92" i="129"/>
  <c r="EB22" i="79"/>
  <c r="H93" i="129" s="1"/>
  <c r="H94" i="129"/>
  <c r="H95" i="129"/>
  <c r="H96" i="129"/>
  <c r="D86" i="129"/>
  <c r="D87" i="129"/>
  <c r="D88" i="129"/>
  <c r="D89" i="129"/>
  <c r="D91" i="129"/>
  <c r="D92" i="129"/>
  <c r="D93" i="129"/>
  <c r="D94" i="129"/>
  <c r="D95" i="129"/>
  <c r="D96" i="129"/>
  <c r="H97" i="130"/>
  <c r="H86" i="130"/>
  <c r="H87" i="130"/>
  <c r="H88" i="130"/>
  <c r="H89" i="130"/>
  <c r="H90" i="130"/>
  <c r="H91" i="130"/>
  <c r="H92" i="130"/>
  <c r="EB21" i="79"/>
  <c r="H93" i="130" s="1"/>
  <c r="H94" i="130"/>
  <c r="H95" i="130"/>
  <c r="H96" i="130"/>
  <c r="D86" i="130"/>
  <c r="D87" i="130"/>
  <c r="D88" i="130"/>
  <c r="D89" i="130"/>
  <c r="D91" i="130"/>
  <c r="D92" i="130"/>
  <c r="D93" i="130"/>
  <c r="D94" i="130"/>
  <c r="D95" i="130"/>
  <c r="D96" i="130"/>
  <c r="H97" i="131"/>
  <c r="H86" i="131"/>
  <c r="H87" i="131"/>
  <c r="H88" i="131"/>
  <c r="H89" i="131"/>
  <c r="H90" i="131"/>
  <c r="H91" i="131"/>
  <c r="H92" i="131"/>
  <c r="I92" i="131" s="1"/>
  <c r="R20" i="113" s="1"/>
  <c r="EB20" i="79"/>
  <c r="H93" i="131" s="1"/>
  <c r="H94" i="131"/>
  <c r="H95" i="131"/>
  <c r="H96" i="131"/>
  <c r="D86" i="131"/>
  <c r="D87" i="131"/>
  <c r="D88" i="131"/>
  <c r="D89" i="131"/>
  <c r="D91" i="131"/>
  <c r="D92" i="131"/>
  <c r="D93" i="131"/>
  <c r="D94" i="131"/>
  <c r="D95" i="131"/>
  <c r="D96" i="131"/>
  <c r="H97" i="132"/>
  <c r="H86" i="132"/>
  <c r="H87" i="132"/>
  <c r="H88" i="132"/>
  <c r="H89" i="132"/>
  <c r="H90" i="132"/>
  <c r="H91" i="132"/>
  <c r="H92" i="132"/>
  <c r="EB19" i="79"/>
  <c r="H93" i="132" s="1"/>
  <c r="H94" i="132"/>
  <c r="H95" i="132"/>
  <c r="H96" i="132"/>
  <c r="D86" i="132"/>
  <c r="D87" i="132"/>
  <c r="D88" i="132"/>
  <c r="D89" i="132"/>
  <c r="D91" i="132"/>
  <c r="D92" i="132"/>
  <c r="D93" i="132"/>
  <c r="D94" i="132"/>
  <c r="D95" i="132"/>
  <c r="D96" i="132"/>
  <c r="H97" i="133"/>
  <c r="H86" i="133"/>
  <c r="H87" i="133"/>
  <c r="H88" i="133"/>
  <c r="H89" i="133"/>
  <c r="H90" i="133"/>
  <c r="H91" i="133"/>
  <c r="H92" i="133"/>
  <c r="EB18" i="79"/>
  <c r="H93" i="133" s="1"/>
  <c r="H94" i="133"/>
  <c r="H95" i="133"/>
  <c r="H96" i="133"/>
  <c r="D86" i="133"/>
  <c r="D87" i="133"/>
  <c r="D88" i="133"/>
  <c r="D89" i="133"/>
  <c r="D91" i="133"/>
  <c r="D92" i="133"/>
  <c r="D93" i="133"/>
  <c r="D94" i="133"/>
  <c r="D95" i="133"/>
  <c r="D96" i="133"/>
  <c r="H97" i="134"/>
  <c r="H86" i="134"/>
  <c r="H87" i="134"/>
  <c r="H88" i="134"/>
  <c r="H89" i="134"/>
  <c r="H90" i="134"/>
  <c r="H91" i="134"/>
  <c r="H92" i="134"/>
  <c r="I92" i="134" s="1"/>
  <c r="R17" i="113" s="1"/>
  <c r="EB17" i="79"/>
  <c r="H93" i="134" s="1"/>
  <c r="H94" i="134"/>
  <c r="H95" i="134"/>
  <c r="H96" i="134"/>
  <c r="D86" i="134"/>
  <c r="D87" i="134"/>
  <c r="D88" i="134"/>
  <c r="D89" i="134"/>
  <c r="D91" i="134"/>
  <c r="D92" i="134"/>
  <c r="D93" i="134"/>
  <c r="D94" i="134"/>
  <c r="D95" i="134"/>
  <c r="D96" i="134"/>
  <c r="H97" i="135"/>
  <c r="H86" i="135"/>
  <c r="H87" i="135"/>
  <c r="H88" i="135"/>
  <c r="H89" i="135"/>
  <c r="H90" i="135"/>
  <c r="H91" i="135"/>
  <c r="H92" i="135"/>
  <c r="EB16" i="79"/>
  <c r="H93" i="135" s="1"/>
  <c r="H94" i="135"/>
  <c r="H95" i="135"/>
  <c r="H96" i="135"/>
  <c r="D86" i="135"/>
  <c r="D87" i="135"/>
  <c r="D88" i="135"/>
  <c r="D89" i="135"/>
  <c r="D91" i="135"/>
  <c r="D92" i="135"/>
  <c r="D93" i="135"/>
  <c r="D94" i="135"/>
  <c r="D95" i="135"/>
  <c r="D96" i="135"/>
  <c r="H97" i="136"/>
  <c r="H86" i="136"/>
  <c r="H87" i="136"/>
  <c r="H88" i="136"/>
  <c r="H89" i="136"/>
  <c r="H90" i="136"/>
  <c r="H91" i="136"/>
  <c r="H92" i="136"/>
  <c r="EB15" i="79"/>
  <c r="H93" i="136" s="1"/>
  <c r="H94" i="136"/>
  <c r="H95" i="136"/>
  <c r="H96" i="136"/>
  <c r="D86" i="136"/>
  <c r="D87" i="136"/>
  <c r="D88" i="136"/>
  <c r="D89" i="136"/>
  <c r="D91" i="136"/>
  <c r="D92" i="136"/>
  <c r="D93" i="136"/>
  <c r="D94" i="136"/>
  <c r="D95" i="136"/>
  <c r="D96" i="136"/>
  <c r="H86" i="137"/>
  <c r="H87" i="137"/>
  <c r="H88" i="137"/>
  <c r="H89" i="137"/>
  <c r="H90" i="137"/>
  <c r="H91" i="137"/>
  <c r="H92" i="137"/>
  <c r="EB14" i="79"/>
  <c r="H93" i="137" s="1"/>
  <c r="H94" i="137"/>
  <c r="H95" i="137"/>
  <c r="H96" i="137"/>
  <c r="H97" i="137"/>
  <c r="D86" i="137"/>
  <c r="D87" i="137"/>
  <c r="D88" i="137"/>
  <c r="D89" i="137"/>
  <c r="D91" i="137"/>
  <c r="D92" i="137"/>
  <c r="D93" i="137"/>
  <c r="D94" i="137"/>
  <c r="D95" i="137"/>
  <c r="D96" i="137"/>
  <c r="H97" i="138"/>
  <c r="H86" i="138"/>
  <c r="H87" i="138"/>
  <c r="H88" i="138"/>
  <c r="H89" i="138"/>
  <c r="H90" i="138"/>
  <c r="H91" i="138"/>
  <c r="H92" i="138"/>
  <c r="EB13" i="79"/>
  <c r="H93" i="138" s="1"/>
  <c r="H94" i="138"/>
  <c r="H95" i="138"/>
  <c r="H96" i="138"/>
  <c r="D86" i="138"/>
  <c r="D87" i="138"/>
  <c r="D88" i="138"/>
  <c r="D89" i="138"/>
  <c r="D91" i="138"/>
  <c r="D92" i="138"/>
  <c r="D93" i="138"/>
  <c r="D94" i="138"/>
  <c r="D95" i="138"/>
  <c r="D96" i="138"/>
  <c r="H97" i="139"/>
  <c r="H86" i="139"/>
  <c r="H87" i="139"/>
  <c r="H88" i="139"/>
  <c r="H89" i="139"/>
  <c r="H90" i="139"/>
  <c r="H91" i="139"/>
  <c r="H92" i="139"/>
  <c r="EB12" i="79"/>
  <c r="H93" i="139" s="1"/>
  <c r="H94" i="139"/>
  <c r="H95" i="139"/>
  <c r="H96" i="139"/>
  <c r="D86" i="139"/>
  <c r="D87" i="139"/>
  <c r="D88" i="139"/>
  <c r="D89" i="139"/>
  <c r="D91" i="139"/>
  <c r="D92" i="139"/>
  <c r="D93" i="139"/>
  <c r="D94" i="139"/>
  <c r="D95" i="139"/>
  <c r="D96" i="139"/>
  <c r="H97" i="140"/>
  <c r="H86" i="140"/>
  <c r="H87" i="140"/>
  <c r="H88" i="140"/>
  <c r="H89" i="140"/>
  <c r="H90" i="140"/>
  <c r="H91" i="140"/>
  <c r="H92" i="140"/>
  <c r="EB11" i="79"/>
  <c r="H93" i="140" s="1"/>
  <c r="H94" i="140"/>
  <c r="H95" i="140"/>
  <c r="H96" i="140"/>
  <c r="D86" i="140"/>
  <c r="D87" i="140"/>
  <c r="D88" i="140"/>
  <c r="D89" i="140"/>
  <c r="D91" i="140"/>
  <c r="D92" i="140"/>
  <c r="D93" i="140"/>
  <c r="D94" i="140"/>
  <c r="D95" i="140"/>
  <c r="D96" i="140"/>
  <c r="H97" i="141"/>
  <c r="H86" i="141"/>
  <c r="H87" i="141"/>
  <c r="H88" i="141"/>
  <c r="H89" i="141"/>
  <c r="H90" i="141"/>
  <c r="H91" i="141"/>
  <c r="H92" i="141"/>
  <c r="EB10" i="79"/>
  <c r="H93" i="141" s="1"/>
  <c r="H94" i="141"/>
  <c r="H95" i="141"/>
  <c r="H96" i="141"/>
  <c r="D86" i="141"/>
  <c r="D87" i="141"/>
  <c r="D88" i="141"/>
  <c r="D89" i="141"/>
  <c r="D91" i="141"/>
  <c r="D92" i="141"/>
  <c r="D93" i="141"/>
  <c r="D94" i="141"/>
  <c r="I94" i="141" s="1"/>
  <c r="N10" i="113" s="1"/>
  <c r="D95" i="141"/>
  <c r="D96" i="141"/>
  <c r="H97" i="142"/>
  <c r="H86" i="142"/>
  <c r="H87" i="142"/>
  <c r="H88" i="142"/>
  <c r="H89" i="142"/>
  <c r="H90" i="142"/>
  <c r="H91" i="142"/>
  <c r="H92" i="142"/>
  <c r="EB9" i="79"/>
  <c r="H93" i="142" s="1"/>
  <c r="H94" i="142"/>
  <c r="H95" i="142"/>
  <c r="H96" i="142"/>
  <c r="D86" i="142"/>
  <c r="D87" i="142"/>
  <c r="D88" i="142"/>
  <c r="D89" i="142"/>
  <c r="D91" i="142"/>
  <c r="D92" i="142"/>
  <c r="D93" i="142"/>
  <c r="D94" i="142"/>
  <c r="D95" i="142"/>
  <c r="D96" i="142"/>
  <c r="H97" i="143"/>
  <c r="H86" i="143"/>
  <c r="H87" i="143"/>
  <c r="H88" i="143"/>
  <c r="H89" i="143"/>
  <c r="H90" i="143"/>
  <c r="H91" i="143"/>
  <c r="H92" i="143"/>
  <c r="I92" i="143" s="1"/>
  <c r="R8" i="113" s="1"/>
  <c r="EB8" i="79"/>
  <c r="H93" i="143" s="1"/>
  <c r="H94" i="143"/>
  <c r="H95" i="143"/>
  <c r="H96" i="143"/>
  <c r="D86" i="143"/>
  <c r="D87" i="143"/>
  <c r="D88" i="143"/>
  <c r="D89" i="143"/>
  <c r="D91" i="143"/>
  <c r="D92" i="143"/>
  <c r="D93" i="143"/>
  <c r="D94" i="143"/>
  <c r="D95" i="143"/>
  <c r="D96" i="143"/>
  <c r="H97" i="144"/>
  <c r="H86" i="144"/>
  <c r="H87" i="144"/>
  <c r="H88" i="144"/>
  <c r="H89" i="144"/>
  <c r="H90" i="144"/>
  <c r="H91" i="144"/>
  <c r="H92" i="144"/>
  <c r="H98" i="144" s="1"/>
  <c r="EB7" i="79"/>
  <c r="H93" i="144" s="1"/>
  <c r="H94" i="144"/>
  <c r="H95" i="144"/>
  <c r="H96" i="144"/>
  <c r="D86" i="144"/>
  <c r="D87" i="144"/>
  <c r="D88" i="144"/>
  <c r="D89" i="144"/>
  <c r="D91" i="144"/>
  <c r="D92" i="144"/>
  <c r="D93" i="144"/>
  <c r="D94" i="144"/>
  <c r="D95" i="144"/>
  <c r="D96" i="144"/>
  <c r="H97" i="80"/>
  <c r="H86" i="80"/>
  <c r="H87" i="80"/>
  <c r="H88" i="80"/>
  <c r="H89" i="80"/>
  <c r="H90" i="80"/>
  <c r="H91" i="80"/>
  <c r="H92" i="80"/>
  <c r="I92" i="80" s="1"/>
  <c r="R6" i="113" s="1"/>
  <c r="H93" i="80"/>
  <c r="H94" i="80"/>
  <c r="H95" i="80"/>
  <c r="H96" i="80"/>
  <c r="D86" i="80"/>
  <c r="D87" i="80"/>
  <c r="D88" i="80"/>
  <c r="D89" i="80"/>
  <c r="D91" i="80"/>
  <c r="D92" i="80"/>
  <c r="D93" i="80"/>
  <c r="D94" i="80"/>
  <c r="D95" i="80"/>
  <c r="D96" i="80"/>
  <c r="H97" i="6"/>
  <c r="H91" i="6"/>
  <c r="H92" i="6"/>
  <c r="I92" i="6" s="1"/>
  <c r="R5" i="113" s="1"/>
  <c r="EB5" i="79"/>
  <c r="H93" i="6" s="1"/>
  <c r="H94" i="6"/>
  <c r="H95" i="6"/>
  <c r="H96" i="6"/>
  <c r="D92" i="6"/>
  <c r="D93" i="6"/>
  <c r="D94" i="6"/>
  <c r="D95" i="6"/>
  <c r="D96" i="6"/>
  <c r="L1" i="114"/>
  <c r="FR36" i="79"/>
  <c r="AQ4" i="114"/>
  <c r="AQ5" i="114" s="1"/>
  <c r="AP4" i="114"/>
  <c r="FQ36" i="79"/>
  <c r="AO4" i="114"/>
  <c r="FP36" i="79"/>
  <c r="AN4" i="114"/>
  <c r="AN5" i="114" s="1"/>
  <c r="FO36" i="79"/>
  <c r="AM4" i="114"/>
  <c r="FN36" i="79"/>
  <c r="AL4" i="114"/>
  <c r="FM36" i="79"/>
  <c r="AK4" i="114"/>
  <c r="FL24" i="79"/>
  <c r="FL36" i="79"/>
  <c r="AJ4" i="114"/>
  <c r="FK36" i="79"/>
  <c r="AI4" i="114"/>
  <c r="FJ36" i="79"/>
  <c r="AH4" i="114"/>
  <c r="FI36" i="79"/>
  <c r="AG4" i="114"/>
  <c r="FH36" i="79"/>
  <c r="AF4" i="114"/>
  <c r="FG36" i="79"/>
  <c r="AE4" i="114"/>
  <c r="FF30" i="79"/>
  <c r="FF36" i="79"/>
  <c r="AD4" i="114"/>
  <c r="FE36" i="79"/>
  <c r="AC4" i="114"/>
  <c r="FD36" i="79"/>
  <c r="AB4" i="114"/>
  <c r="FC36" i="79"/>
  <c r="AA4" i="114"/>
  <c r="AA5" i="114" s="1"/>
  <c r="Z4" i="114"/>
  <c r="Z30" i="114" s="1"/>
  <c r="Y4" i="114"/>
  <c r="X4" i="114"/>
  <c r="EY36" i="79"/>
  <c r="W4" i="114"/>
  <c r="W6" i="114" s="1"/>
  <c r="EX36" i="79"/>
  <c r="V4" i="114"/>
  <c r="EW36" i="79"/>
  <c r="U4" i="114"/>
  <c r="U6" i="114" s="1"/>
  <c r="EV36" i="79"/>
  <c r="T4" i="114"/>
  <c r="EU36" i="79"/>
  <c r="S4" i="114"/>
  <c r="ET30" i="79"/>
  <c r="ET36" i="79"/>
  <c r="R4" i="114"/>
  <c r="R5" i="114" s="1"/>
  <c r="ES36" i="79"/>
  <c r="Q4" i="114"/>
  <c r="ER36" i="79"/>
  <c r="P4" i="114"/>
  <c r="EQ36" i="79"/>
  <c r="O4" i="114"/>
  <c r="EP36" i="79"/>
  <c r="N4" i="114"/>
  <c r="EO36" i="79"/>
  <c r="M4" i="114"/>
  <c r="EN26" i="79"/>
  <c r="EN36" i="79"/>
  <c r="L4" i="114"/>
  <c r="EM36" i="79"/>
  <c r="K4" i="114"/>
  <c r="EL36" i="79"/>
  <c r="J4" i="114"/>
  <c r="EK36" i="79"/>
  <c r="I4" i="114"/>
  <c r="EJ36" i="79"/>
  <c r="H4" i="114"/>
  <c r="EI36" i="79"/>
  <c r="G4" i="114"/>
  <c r="EH32" i="79"/>
  <c r="EH36" i="79"/>
  <c r="F4" i="114"/>
  <c r="EG36" i="79"/>
  <c r="E4" i="114"/>
  <c r="EF36" i="79"/>
  <c r="FR35" i="79"/>
  <c r="FQ35" i="79"/>
  <c r="FP35" i="79"/>
  <c r="FO35" i="79"/>
  <c r="FN35" i="79"/>
  <c r="FM35" i="79"/>
  <c r="AL35" i="114" s="1"/>
  <c r="FL35" i="79"/>
  <c r="FK35" i="79"/>
  <c r="FJ35" i="79"/>
  <c r="FI35" i="79"/>
  <c r="FH35" i="79"/>
  <c r="FG35" i="79"/>
  <c r="AF35" i="114" s="1"/>
  <c r="FF35" i="79"/>
  <c r="FE35" i="79"/>
  <c r="FD35" i="79"/>
  <c r="FC35" i="79"/>
  <c r="Z35" i="114"/>
  <c r="EY35" i="79"/>
  <c r="EX35" i="79"/>
  <c r="EW35" i="79"/>
  <c r="EV35" i="79"/>
  <c r="EU35" i="79"/>
  <c r="ET35" i="79"/>
  <c r="S35" i="114" s="1"/>
  <c r="ES35" i="79"/>
  <c r="ER35" i="79"/>
  <c r="EQ35" i="79"/>
  <c r="EP35" i="79"/>
  <c r="EO35" i="79"/>
  <c r="EN35" i="79"/>
  <c r="EM35" i="79"/>
  <c r="EL35" i="79"/>
  <c r="EK35" i="79"/>
  <c r="EJ35" i="79"/>
  <c r="EI35" i="79"/>
  <c r="H35" i="114" s="1"/>
  <c r="EH35" i="79"/>
  <c r="EG35" i="79"/>
  <c r="EF35" i="79"/>
  <c r="FR34" i="79"/>
  <c r="FQ34" i="79"/>
  <c r="FP34" i="79"/>
  <c r="FO34" i="79"/>
  <c r="FN34" i="79"/>
  <c r="FM34" i="79"/>
  <c r="FL34" i="79"/>
  <c r="FK34" i="79"/>
  <c r="FJ34" i="79"/>
  <c r="AI34" i="114" s="1"/>
  <c r="FI34" i="79"/>
  <c r="FH34" i="79"/>
  <c r="FG34" i="79"/>
  <c r="FF34" i="79"/>
  <c r="FE34" i="79"/>
  <c r="FD34" i="79"/>
  <c r="FC34" i="79"/>
  <c r="EY34" i="79"/>
  <c r="EX34" i="79"/>
  <c r="EW34" i="79"/>
  <c r="EV34" i="79"/>
  <c r="EU34" i="79"/>
  <c r="ET34" i="79"/>
  <c r="ES34" i="79"/>
  <c r="ER34" i="79"/>
  <c r="EQ34" i="79"/>
  <c r="EP34" i="79"/>
  <c r="EO34" i="79"/>
  <c r="N34" i="114" s="1"/>
  <c r="EN34" i="79"/>
  <c r="EM34" i="79"/>
  <c r="EL34" i="79"/>
  <c r="EK34" i="79"/>
  <c r="EJ34" i="79"/>
  <c r="EI34" i="79"/>
  <c r="EH34" i="79"/>
  <c r="EG34" i="79"/>
  <c r="EF34" i="79"/>
  <c r="FR33" i="79"/>
  <c r="FQ33" i="79"/>
  <c r="FP33" i="79"/>
  <c r="FO33" i="79"/>
  <c r="FN33" i="79"/>
  <c r="FM33" i="79"/>
  <c r="AL33" i="114" s="1"/>
  <c r="FL33" i="79"/>
  <c r="FK33" i="79"/>
  <c r="FJ33" i="79"/>
  <c r="FI33" i="79"/>
  <c r="FH33" i="79"/>
  <c r="FG33" i="79"/>
  <c r="FF33" i="79"/>
  <c r="FE33" i="79"/>
  <c r="FD33" i="79"/>
  <c r="FC33" i="79"/>
  <c r="Z33" i="114"/>
  <c r="EY33" i="79"/>
  <c r="EX33" i="79"/>
  <c r="EW33" i="79"/>
  <c r="EV33" i="79"/>
  <c r="EU33" i="79"/>
  <c r="ET33" i="79"/>
  <c r="S33" i="114" s="1"/>
  <c r="ES33" i="79"/>
  <c r="ER33" i="79"/>
  <c r="EQ33" i="79"/>
  <c r="EP33" i="79"/>
  <c r="O33" i="114" s="1"/>
  <c r="EO33" i="79"/>
  <c r="EN33" i="79"/>
  <c r="EM33" i="79"/>
  <c r="L33" i="114" s="1"/>
  <c r="EL33" i="79"/>
  <c r="EK33" i="79"/>
  <c r="EJ33" i="79"/>
  <c r="EI33" i="79"/>
  <c r="H33" i="114" s="1"/>
  <c r="EH33" i="79"/>
  <c r="EG33" i="79"/>
  <c r="EF33" i="79"/>
  <c r="FR32" i="79"/>
  <c r="FQ32" i="79"/>
  <c r="FP32" i="79"/>
  <c r="AO32" i="114" s="1"/>
  <c r="FO32" i="79"/>
  <c r="FN32" i="79"/>
  <c r="AM32" i="114" s="1"/>
  <c r="FM32" i="79"/>
  <c r="FL32" i="79"/>
  <c r="FK32" i="79"/>
  <c r="FJ32" i="79"/>
  <c r="AI32" i="114" s="1"/>
  <c r="FI32" i="79"/>
  <c r="FH32" i="79"/>
  <c r="FG32" i="79"/>
  <c r="FF32" i="79"/>
  <c r="FE32" i="79"/>
  <c r="FD32" i="79"/>
  <c r="AC32" i="114" s="1"/>
  <c r="FC32" i="79"/>
  <c r="EY32" i="79"/>
  <c r="EX32" i="79"/>
  <c r="EW32" i="79"/>
  <c r="EV32" i="79"/>
  <c r="EU32" i="79"/>
  <c r="ET32" i="79"/>
  <c r="ES32" i="79"/>
  <c r="R32" i="114" s="1"/>
  <c r="ER32" i="79"/>
  <c r="EQ32" i="79"/>
  <c r="EP32" i="79"/>
  <c r="EO32" i="79"/>
  <c r="N32" i="114" s="1"/>
  <c r="EN32" i="79"/>
  <c r="EM32" i="79"/>
  <c r="EL32" i="79"/>
  <c r="EK32" i="79"/>
  <c r="EJ32" i="79"/>
  <c r="I32" i="114" s="1"/>
  <c r="EI32" i="79"/>
  <c r="EG32" i="79"/>
  <c r="EF32" i="79"/>
  <c r="FR31" i="79"/>
  <c r="FQ31" i="79"/>
  <c r="FP31" i="79"/>
  <c r="FO31" i="79"/>
  <c r="FN31" i="79"/>
  <c r="FM31" i="79"/>
  <c r="FL31" i="79"/>
  <c r="FK31" i="79"/>
  <c r="AJ31" i="114" s="1"/>
  <c r="FJ31" i="79"/>
  <c r="FI31" i="79"/>
  <c r="FH31" i="79"/>
  <c r="FG31" i="79"/>
  <c r="FF31" i="79"/>
  <c r="FE31" i="79"/>
  <c r="FD31" i="79"/>
  <c r="FC31" i="79"/>
  <c r="Z31" i="114"/>
  <c r="EY31" i="79"/>
  <c r="EX31" i="79"/>
  <c r="W31" i="114" s="1"/>
  <c r="EW31" i="79"/>
  <c r="EV31" i="79"/>
  <c r="EU31" i="79"/>
  <c r="ET31" i="79"/>
  <c r="ES31" i="79"/>
  <c r="R31" i="114" s="1"/>
  <c r="ER31" i="79"/>
  <c r="Q31" i="114" s="1"/>
  <c r="EQ31" i="79"/>
  <c r="EP31" i="79"/>
  <c r="O31" i="114" s="1"/>
  <c r="EO31" i="79"/>
  <c r="EN31" i="79"/>
  <c r="EM31" i="79"/>
  <c r="EL31" i="79"/>
  <c r="EK31" i="79"/>
  <c r="EJ31" i="79"/>
  <c r="EI31" i="79"/>
  <c r="EH31" i="79"/>
  <c r="EG31" i="79"/>
  <c r="EF31" i="79"/>
  <c r="FR30" i="79"/>
  <c r="FQ30" i="79"/>
  <c r="FP30" i="79"/>
  <c r="FO30" i="79"/>
  <c r="FN30" i="79"/>
  <c r="FM30" i="79"/>
  <c r="FL30" i="79"/>
  <c r="FK30" i="79"/>
  <c r="FJ30" i="79"/>
  <c r="FI30" i="79"/>
  <c r="FH30" i="79"/>
  <c r="AG30" i="114" s="1"/>
  <c r="FG30" i="79"/>
  <c r="FE30" i="79"/>
  <c r="FD30" i="79"/>
  <c r="AC30" i="114" s="1"/>
  <c r="FC30" i="79"/>
  <c r="AA30" i="114"/>
  <c r="EY30" i="79"/>
  <c r="EX30" i="79"/>
  <c r="EW30" i="79"/>
  <c r="EV30" i="79"/>
  <c r="EU30" i="79"/>
  <c r="ES30" i="79"/>
  <c r="ER30" i="79"/>
  <c r="Q30" i="114" s="1"/>
  <c r="EQ30" i="79"/>
  <c r="EP30" i="79"/>
  <c r="O30" i="114" s="1"/>
  <c r="EO30" i="79"/>
  <c r="N30" i="114" s="1"/>
  <c r="EN30" i="79"/>
  <c r="EM30" i="79"/>
  <c r="L30" i="114" s="1"/>
  <c r="EL30" i="79"/>
  <c r="EK30" i="79"/>
  <c r="EJ30" i="79"/>
  <c r="EI30" i="79"/>
  <c r="H30" i="114" s="1"/>
  <c r="EH30" i="79"/>
  <c r="EG30" i="79"/>
  <c r="EF30" i="79"/>
  <c r="FR29" i="79"/>
  <c r="FQ29" i="79"/>
  <c r="FP29" i="79"/>
  <c r="AO29" i="114" s="1"/>
  <c r="FO29" i="79"/>
  <c r="FN29" i="79"/>
  <c r="FM29" i="79"/>
  <c r="FL29" i="79"/>
  <c r="FK29" i="79"/>
  <c r="AJ29" i="114" s="1"/>
  <c r="FJ29" i="79"/>
  <c r="AI29" i="114" s="1"/>
  <c r="FI29" i="79"/>
  <c r="FH29" i="79"/>
  <c r="FG29" i="79"/>
  <c r="FF29" i="79"/>
  <c r="FE29" i="79"/>
  <c r="FD29" i="79"/>
  <c r="FC29" i="79"/>
  <c r="Z29" i="114"/>
  <c r="EY29" i="79"/>
  <c r="EX29" i="79"/>
  <c r="EW29" i="79"/>
  <c r="EV29" i="79"/>
  <c r="EU29" i="79"/>
  <c r="ET29" i="79"/>
  <c r="S29" i="114" s="1"/>
  <c r="ES29" i="79"/>
  <c r="R29" i="114" s="1"/>
  <c r="ER29" i="79"/>
  <c r="EQ29" i="79"/>
  <c r="EP29" i="79"/>
  <c r="EO29" i="79"/>
  <c r="N29" i="114" s="1"/>
  <c r="EN29" i="79"/>
  <c r="EM29" i="79"/>
  <c r="EL29" i="79"/>
  <c r="EK29" i="79"/>
  <c r="EJ29" i="79"/>
  <c r="EI29" i="79"/>
  <c r="EH29" i="79"/>
  <c r="EG29" i="79"/>
  <c r="EF29" i="79"/>
  <c r="FR28" i="79"/>
  <c r="FQ28" i="79"/>
  <c r="FP28" i="79"/>
  <c r="FO28" i="79"/>
  <c r="FN28" i="79"/>
  <c r="FM28" i="79"/>
  <c r="AL28" i="114" s="1"/>
  <c r="FL28" i="79"/>
  <c r="FK28" i="79"/>
  <c r="FJ28" i="79"/>
  <c r="FI28" i="79"/>
  <c r="FH28" i="79"/>
  <c r="FG28" i="79"/>
  <c r="AF28" i="114" s="1"/>
  <c r="FF28" i="79"/>
  <c r="FE28" i="79"/>
  <c r="FD28" i="79"/>
  <c r="FC28" i="79"/>
  <c r="AA28" i="114"/>
  <c r="Z28" i="114"/>
  <c r="EY28" i="79"/>
  <c r="EX28" i="79"/>
  <c r="EW28" i="79"/>
  <c r="EV28" i="79"/>
  <c r="EU28" i="79"/>
  <c r="ET28" i="79"/>
  <c r="ES28" i="79"/>
  <c r="ER28" i="79"/>
  <c r="Q28" i="114" s="1"/>
  <c r="EQ28" i="79"/>
  <c r="EP28" i="79"/>
  <c r="O28" i="114" s="1"/>
  <c r="EO28" i="79"/>
  <c r="N28" i="114" s="1"/>
  <c r="EN28" i="79"/>
  <c r="EM28" i="79"/>
  <c r="EL28" i="79"/>
  <c r="K28" i="114" s="1"/>
  <c r="EK28" i="79"/>
  <c r="EJ28" i="79"/>
  <c r="EI28" i="79"/>
  <c r="H28" i="114" s="1"/>
  <c r="EH28" i="79"/>
  <c r="EG28" i="79"/>
  <c r="EF28" i="79"/>
  <c r="FR27" i="79"/>
  <c r="FQ27" i="79"/>
  <c r="FP27" i="79"/>
  <c r="AO27" i="114" s="1"/>
  <c r="FO27" i="79"/>
  <c r="FN27" i="79"/>
  <c r="FM27" i="79"/>
  <c r="FL27" i="79"/>
  <c r="FK27" i="79"/>
  <c r="FJ27" i="79"/>
  <c r="AI27" i="114" s="1"/>
  <c r="FI27" i="79"/>
  <c r="FH27" i="79"/>
  <c r="FG27" i="79"/>
  <c r="AF27" i="114" s="1"/>
  <c r="FF27" i="79"/>
  <c r="FE27" i="79"/>
  <c r="FD27" i="79"/>
  <c r="FC27" i="79"/>
  <c r="Z27" i="114"/>
  <c r="EY27" i="79"/>
  <c r="EX27" i="79"/>
  <c r="EW27" i="79"/>
  <c r="EV27" i="79"/>
  <c r="EU27" i="79"/>
  <c r="ET27" i="79"/>
  <c r="S27" i="114" s="1"/>
  <c r="ES27" i="79"/>
  <c r="R27" i="114" s="1"/>
  <c r="ER27" i="79"/>
  <c r="Q27" i="114" s="1"/>
  <c r="EQ27" i="79"/>
  <c r="EP27" i="79"/>
  <c r="EO27" i="79"/>
  <c r="EN27" i="79"/>
  <c r="EM27" i="79"/>
  <c r="EL27" i="79"/>
  <c r="K27" i="114" s="1"/>
  <c r="EK27" i="79"/>
  <c r="EJ27" i="79"/>
  <c r="I27" i="114" s="1"/>
  <c r="EI27" i="79"/>
  <c r="H27" i="114" s="1"/>
  <c r="EH27" i="79"/>
  <c r="G27" i="114" s="1"/>
  <c r="EG27" i="79"/>
  <c r="EF27" i="79"/>
  <c r="FR26" i="79"/>
  <c r="FQ26" i="79"/>
  <c r="AP26" i="114" s="1"/>
  <c r="FP26" i="79"/>
  <c r="FO26" i="79"/>
  <c r="FN26" i="79"/>
  <c r="FM26" i="79"/>
  <c r="AL26" i="114" s="1"/>
  <c r="FL26" i="79"/>
  <c r="FK26" i="79"/>
  <c r="FJ26" i="79"/>
  <c r="AI26" i="114" s="1"/>
  <c r="FI26" i="79"/>
  <c r="FH26" i="79"/>
  <c r="FG26" i="79"/>
  <c r="AF26" i="114" s="1"/>
  <c r="FF26" i="79"/>
  <c r="FE26" i="79"/>
  <c r="FD26" i="79"/>
  <c r="FC26" i="79"/>
  <c r="AA26" i="114"/>
  <c r="Z26" i="114"/>
  <c r="EY26" i="79"/>
  <c r="EX26" i="79"/>
  <c r="EW26" i="79"/>
  <c r="V26" i="114" s="1"/>
  <c r="EV26" i="79"/>
  <c r="U26" i="114" s="1"/>
  <c r="EU26" i="79"/>
  <c r="ET26" i="79"/>
  <c r="ES26" i="79"/>
  <c r="ER26" i="79"/>
  <c r="Q26" i="114" s="1"/>
  <c r="EQ26" i="79"/>
  <c r="EP26" i="79"/>
  <c r="EO26" i="79"/>
  <c r="N26" i="114" s="1"/>
  <c r="EM26" i="79"/>
  <c r="EL26" i="79"/>
  <c r="EK26" i="79"/>
  <c r="J26" i="114" s="1"/>
  <c r="EJ26" i="79"/>
  <c r="EI26" i="79"/>
  <c r="H26" i="114" s="1"/>
  <c r="EH26" i="79"/>
  <c r="EG26" i="79"/>
  <c r="EF26" i="79"/>
  <c r="FR25" i="79"/>
  <c r="FQ25" i="79"/>
  <c r="FP25" i="79"/>
  <c r="AO25" i="114" s="1"/>
  <c r="FO25" i="79"/>
  <c r="FN25" i="79"/>
  <c r="AM25" i="114" s="1"/>
  <c r="FM25" i="79"/>
  <c r="FL25" i="79"/>
  <c r="FK25" i="79"/>
  <c r="AJ25" i="114" s="1"/>
  <c r="FJ25" i="79"/>
  <c r="AI25" i="114" s="1"/>
  <c r="FI25" i="79"/>
  <c r="FH25" i="79"/>
  <c r="FG25" i="79"/>
  <c r="FF25" i="79"/>
  <c r="FE25" i="79"/>
  <c r="AD25" i="114" s="1"/>
  <c r="FD25" i="79"/>
  <c r="FC25" i="79"/>
  <c r="EY25" i="79"/>
  <c r="EX25" i="79"/>
  <c r="EW25" i="79"/>
  <c r="V25" i="114" s="1"/>
  <c r="EV25" i="79"/>
  <c r="EU25" i="79"/>
  <c r="T25" i="114" s="1"/>
  <c r="ET25" i="79"/>
  <c r="ES25" i="79"/>
  <c r="R25" i="114" s="1"/>
  <c r="ER25" i="79"/>
  <c r="EQ25" i="79"/>
  <c r="EP25" i="79"/>
  <c r="EO25" i="79"/>
  <c r="N25" i="114" s="1"/>
  <c r="EN25" i="79"/>
  <c r="EM25" i="79"/>
  <c r="EL25" i="79"/>
  <c r="K25" i="114" s="1"/>
  <c r="EK25" i="79"/>
  <c r="EJ25" i="79"/>
  <c r="EI25" i="79"/>
  <c r="EH25" i="79"/>
  <c r="EG25" i="79"/>
  <c r="EF25" i="79"/>
  <c r="FR24" i="79"/>
  <c r="FQ24" i="79"/>
  <c r="AP24" i="114" s="1"/>
  <c r="FP24" i="79"/>
  <c r="FO24" i="79"/>
  <c r="FN24" i="79"/>
  <c r="FM24" i="79"/>
  <c r="AL24" i="114" s="1"/>
  <c r="FK24" i="79"/>
  <c r="FJ24" i="79"/>
  <c r="FI24" i="79"/>
  <c r="FH24" i="79"/>
  <c r="AG24" i="114" s="1"/>
  <c r="FG24" i="79"/>
  <c r="AF24" i="114" s="1"/>
  <c r="FF24" i="79"/>
  <c r="FE24" i="79"/>
  <c r="FD24" i="79"/>
  <c r="FC24" i="79"/>
  <c r="AB24" i="114" s="1"/>
  <c r="AA24" i="114"/>
  <c r="Z24" i="114"/>
  <c r="EY24" i="79"/>
  <c r="EX24" i="79"/>
  <c r="EW24" i="79"/>
  <c r="EV24" i="79"/>
  <c r="EU24" i="79"/>
  <c r="ET24" i="79"/>
  <c r="ES24" i="79"/>
  <c r="ER24" i="79"/>
  <c r="Q24" i="114" s="1"/>
  <c r="EQ24" i="79"/>
  <c r="EP24" i="79"/>
  <c r="O24" i="114" s="1"/>
  <c r="EO24" i="79"/>
  <c r="EN24" i="79"/>
  <c r="EM24" i="79"/>
  <c r="EL24" i="79"/>
  <c r="EK24" i="79"/>
  <c r="EJ24" i="79"/>
  <c r="EI24" i="79"/>
  <c r="H24" i="114" s="1"/>
  <c r="EH24" i="79"/>
  <c r="G24" i="114" s="1"/>
  <c r="EG24" i="79"/>
  <c r="F24" i="114" s="1"/>
  <c r="EF24" i="79"/>
  <c r="FR23" i="79"/>
  <c r="FQ23" i="79"/>
  <c r="FP23" i="79"/>
  <c r="AO23" i="114" s="1"/>
  <c r="FO23" i="79"/>
  <c r="FN23" i="79"/>
  <c r="AM23" i="114" s="1"/>
  <c r="FM23" i="79"/>
  <c r="FL23" i="79"/>
  <c r="FK23" i="79"/>
  <c r="FJ23" i="79"/>
  <c r="AI23" i="114" s="1"/>
  <c r="FI23" i="79"/>
  <c r="FH23" i="79"/>
  <c r="AG23" i="114" s="1"/>
  <c r="FG23" i="79"/>
  <c r="FF23" i="79"/>
  <c r="AE23" i="114" s="1"/>
  <c r="FE23" i="79"/>
  <c r="FD23" i="79"/>
  <c r="FC23" i="79"/>
  <c r="AB23" i="114" s="1"/>
  <c r="AA23" i="114"/>
  <c r="EY23" i="79"/>
  <c r="EX23" i="79"/>
  <c r="EW23" i="79"/>
  <c r="EV23" i="79"/>
  <c r="U23" i="114" s="1"/>
  <c r="EU23" i="79"/>
  <c r="ET23" i="79"/>
  <c r="ES23" i="79"/>
  <c r="R23" i="114" s="1"/>
  <c r="ER23" i="79"/>
  <c r="Q23" i="114" s="1"/>
  <c r="EQ23" i="79"/>
  <c r="EP23" i="79"/>
  <c r="O23" i="114" s="1"/>
  <c r="EO23" i="79"/>
  <c r="N23" i="114" s="1"/>
  <c r="EN23" i="79"/>
  <c r="EM23" i="79"/>
  <c r="EL23" i="79"/>
  <c r="K23" i="114" s="1"/>
  <c r="EK23" i="79"/>
  <c r="EJ23" i="79"/>
  <c r="EI23" i="79"/>
  <c r="EH23" i="79"/>
  <c r="EG23" i="79"/>
  <c r="EF23" i="79"/>
  <c r="FR22" i="79"/>
  <c r="FQ22" i="79"/>
  <c r="AP22" i="114" s="1"/>
  <c r="FP22" i="79"/>
  <c r="FO22" i="79"/>
  <c r="FN22" i="79"/>
  <c r="AM22" i="114" s="1"/>
  <c r="FM22" i="79"/>
  <c r="AL22" i="114" s="1"/>
  <c r="FL22" i="79"/>
  <c r="FK22" i="79"/>
  <c r="AJ22" i="114" s="1"/>
  <c r="FJ22" i="79"/>
  <c r="FI22" i="79"/>
  <c r="AH22" i="114" s="1"/>
  <c r="FH22" i="79"/>
  <c r="AG22" i="114" s="1"/>
  <c r="FG22" i="79"/>
  <c r="AF22" i="114" s="1"/>
  <c r="FF22" i="79"/>
  <c r="FE22" i="79"/>
  <c r="AD22" i="114" s="1"/>
  <c r="FD22" i="79"/>
  <c r="FC22" i="79"/>
  <c r="AA22" i="114"/>
  <c r="Z22" i="114"/>
  <c r="EY22" i="79"/>
  <c r="EX22" i="79"/>
  <c r="EW22" i="79"/>
  <c r="EV22" i="79"/>
  <c r="EU22" i="79"/>
  <c r="ET22" i="79"/>
  <c r="ES22" i="79"/>
  <c r="R22" i="114" s="1"/>
  <c r="ER22" i="79"/>
  <c r="Q22" i="114" s="1"/>
  <c r="EQ22" i="79"/>
  <c r="EP22" i="79"/>
  <c r="EO22" i="79"/>
  <c r="N22" i="114" s="1"/>
  <c r="EN22" i="79"/>
  <c r="EM22" i="79"/>
  <c r="EL22" i="79"/>
  <c r="EK22" i="79"/>
  <c r="EJ22" i="79"/>
  <c r="I22" i="114" s="1"/>
  <c r="EI22" i="79"/>
  <c r="H22" i="114" s="1"/>
  <c r="EH22" i="79"/>
  <c r="EG22" i="79"/>
  <c r="F22" i="114" s="1"/>
  <c r="EF22" i="79"/>
  <c r="FR21" i="79"/>
  <c r="FQ21" i="79"/>
  <c r="AP21" i="114" s="1"/>
  <c r="FP21" i="79"/>
  <c r="AO21" i="114" s="1"/>
  <c r="FO21" i="79"/>
  <c r="FN21" i="79"/>
  <c r="AM21" i="114" s="1"/>
  <c r="FM21" i="79"/>
  <c r="AL21" i="114" s="1"/>
  <c r="FL21" i="79"/>
  <c r="FK21" i="79"/>
  <c r="FJ21" i="79"/>
  <c r="AI21" i="114" s="1"/>
  <c r="FI21" i="79"/>
  <c r="FH21" i="79"/>
  <c r="AG21" i="114" s="1"/>
  <c r="FG21" i="79"/>
  <c r="AF21" i="114" s="1"/>
  <c r="FF21" i="79"/>
  <c r="FE21" i="79"/>
  <c r="FD21" i="79"/>
  <c r="FC21" i="79"/>
  <c r="AA21" i="114"/>
  <c r="Z21" i="114"/>
  <c r="EY21" i="79"/>
  <c r="EX21" i="79"/>
  <c r="EW21" i="79"/>
  <c r="EV21" i="79"/>
  <c r="U21" i="114" s="1"/>
  <c r="EU21" i="79"/>
  <c r="ET21" i="79"/>
  <c r="ES21" i="79"/>
  <c r="ER21" i="79"/>
  <c r="Q21" i="114" s="1"/>
  <c r="EQ21" i="79"/>
  <c r="EP21" i="79"/>
  <c r="O21" i="114" s="1"/>
  <c r="EO21" i="79"/>
  <c r="N21" i="114" s="1"/>
  <c r="EN21" i="79"/>
  <c r="EM21" i="79"/>
  <c r="L21" i="114" s="1"/>
  <c r="EL21" i="79"/>
  <c r="K21" i="114" s="1"/>
  <c r="EK21" i="79"/>
  <c r="EJ21" i="79"/>
  <c r="EI21" i="79"/>
  <c r="H21" i="114" s="1"/>
  <c r="EH21" i="79"/>
  <c r="EG21" i="79"/>
  <c r="F21" i="114" s="1"/>
  <c r="EF21" i="79"/>
  <c r="FR20" i="79"/>
  <c r="FQ20" i="79"/>
  <c r="AP20" i="114" s="1"/>
  <c r="FP20" i="79"/>
  <c r="AO20" i="114" s="1"/>
  <c r="FO20" i="79"/>
  <c r="FN20" i="79"/>
  <c r="AM20" i="114" s="1"/>
  <c r="FM20" i="79"/>
  <c r="AL20" i="114" s="1"/>
  <c r="FL20" i="79"/>
  <c r="FK20" i="79"/>
  <c r="AJ20" i="114" s="1"/>
  <c r="FJ20" i="79"/>
  <c r="AI20" i="114" s="1"/>
  <c r="FI20" i="79"/>
  <c r="FH20" i="79"/>
  <c r="FG20" i="79"/>
  <c r="AF20" i="114" s="1"/>
  <c r="FF20" i="79"/>
  <c r="FE20" i="79"/>
  <c r="AD20" i="114" s="1"/>
  <c r="FD20" i="79"/>
  <c r="FC20" i="79"/>
  <c r="AB20" i="114" s="1"/>
  <c r="Z20" i="114"/>
  <c r="EY20" i="79"/>
  <c r="X20" i="114" s="1"/>
  <c r="EX20" i="79"/>
  <c r="EW20" i="79"/>
  <c r="EV20" i="79"/>
  <c r="EU20" i="79"/>
  <c r="ET20" i="79"/>
  <c r="S20" i="114" s="1"/>
  <c r="ES20" i="79"/>
  <c r="R20" i="114" s="1"/>
  <c r="ER20" i="79"/>
  <c r="Q20" i="114" s="1"/>
  <c r="EQ20" i="79"/>
  <c r="EP20" i="79"/>
  <c r="EO20" i="79"/>
  <c r="N20" i="114" s="1"/>
  <c r="EN20" i="79"/>
  <c r="EM20" i="79"/>
  <c r="EL20" i="79"/>
  <c r="K20" i="114" s="1"/>
  <c r="EK20" i="79"/>
  <c r="EJ20" i="79"/>
  <c r="I20" i="114" s="1"/>
  <c r="EI20" i="79"/>
  <c r="H20" i="114" s="1"/>
  <c r="EH20" i="79"/>
  <c r="EG20" i="79"/>
  <c r="F20" i="114" s="1"/>
  <c r="EF20" i="79"/>
  <c r="FR19" i="79"/>
  <c r="FQ19" i="79"/>
  <c r="AP19" i="114" s="1"/>
  <c r="FP19" i="79"/>
  <c r="AO19" i="114" s="1"/>
  <c r="FO19" i="79"/>
  <c r="FN19" i="79"/>
  <c r="AM19" i="114" s="1"/>
  <c r="FM19" i="79"/>
  <c r="AL19" i="114" s="1"/>
  <c r="FL19" i="79"/>
  <c r="FK19" i="79"/>
  <c r="AJ19" i="114" s="1"/>
  <c r="FJ19" i="79"/>
  <c r="AI19" i="114" s="1"/>
  <c r="FI19" i="79"/>
  <c r="FH19" i="79"/>
  <c r="AG19" i="114" s="1"/>
  <c r="FG19" i="79"/>
  <c r="AF19" i="114" s="1"/>
  <c r="FF19" i="79"/>
  <c r="FE19" i="79"/>
  <c r="FD19" i="79"/>
  <c r="FC19" i="79"/>
  <c r="AA19" i="114"/>
  <c r="Z19" i="114"/>
  <c r="EY19" i="79"/>
  <c r="EX19" i="79"/>
  <c r="EW19" i="79"/>
  <c r="V19" i="114" s="1"/>
  <c r="EV19" i="79"/>
  <c r="U19" i="114" s="1"/>
  <c r="EU19" i="79"/>
  <c r="ET19" i="79"/>
  <c r="ES19" i="79"/>
  <c r="ER19" i="79"/>
  <c r="Q19" i="114" s="1"/>
  <c r="EQ19" i="79"/>
  <c r="EP19" i="79"/>
  <c r="O19" i="114" s="1"/>
  <c r="EO19" i="79"/>
  <c r="N19" i="114" s="1"/>
  <c r="EN19" i="79"/>
  <c r="EM19" i="79"/>
  <c r="L19" i="114" s="1"/>
  <c r="EL19" i="79"/>
  <c r="K19" i="114" s="1"/>
  <c r="EK19" i="79"/>
  <c r="EJ19" i="79"/>
  <c r="EI19" i="79"/>
  <c r="H19" i="114" s="1"/>
  <c r="EH19" i="79"/>
  <c r="EG19" i="79"/>
  <c r="F19" i="114" s="1"/>
  <c r="EF19" i="79"/>
  <c r="FR18" i="79"/>
  <c r="FQ18" i="79"/>
  <c r="AP18" i="114" s="1"/>
  <c r="FP18" i="79"/>
  <c r="AO18" i="114" s="1"/>
  <c r="FO18" i="79"/>
  <c r="FN18" i="79"/>
  <c r="AM18" i="114" s="1"/>
  <c r="FM18" i="79"/>
  <c r="AL18" i="114" s="1"/>
  <c r="FL18" i="79"/>
  <c r="FK18" i="79"/>
  <c r="AJ18" i="114" s="1"/>
  <c r="FJ18" i="79"/>
  <c r="AI18" i="114" s="1"/>
  <c r="FI18" i="79"/>
  <c r="FH18" i="79"/>
  <c r="AG18" i="114" s="1"/>
  <c r="FG18" i="79"/>
  <c r="AF18" i="114" s="1"/>
  <c r="FF18" i="79"/>
  <c r="FE18" i="79"/>
  <c r="AD18" i="114" s="1"/>
  <c r="FD18" i="79"/>
  <c r="FC18" i="79"/>
  <c r="AB18" i="114" s="1"/>
  <c r="Z18" i="114"/>
  <c r="EY18" i="79"/>
  <c r="X18" i="114" s="1"/>
  <c r="EX18" i="79"/>
  <c r="W18" i="114" s="1"/>
  <c r="EW18" i="79"/>
  <c r="EV18" i="79"/>
  <c r="EU18" i="79"/>
  <c r="ET18" i="79"/>
  <c r="ES18" i="79"/>
  <c r="ER18" i="79"/>
  <c r="Q18" i="114" s="1"/>
  <c r="EQ18" i="79"/>
  <c r="EP18" i="79"/>
  <c r="EO18" i="79"/>
  <c r="N18" i="114" s="1"/>
  <c r="EN18" i="79"/>
  <c r="EM18" i="79"/>
  <c r="H39" i="133" s="1"/>
  <c r="EL18" i="79"/>
  <c r="K18" i="114" s="1"/>
  <c r="EK18" i="79"/>
  <c r="EJ18" i="79"/>
  <c r="I18" i="114" s="1"/>
  <c r="EI18" i="79"/>
  <c r="H18" i="114" s="1"/>
  <c r="EH18" i="79"/>
  <c r="G18" i="114" s="1"/>
  <c r="EG18" i="79"/>
  <c r="F18" i="114" s="1"/>
  <c r="EF18" i="79"/>
  <c r="FR17" i="79"/>
  <c r="FQ17" i="79"/>
  <c r="AP17" i="114" s="1"/>
  <c r="FP17" i="79"/>
  <c r="AO17" i="114" s="1"/>
  <c r="FO17" i="79"/>
  <c r="FN17" i="79"/>
  <c r="FM17" i="79"/>
  <c r="AL17" i="114" s="1"/>
  <c r="FL17" i="79"/>
  <c r="FK17" i="79"/>
  <c r="AJ17" i="114" s="1"/>
  <c r="FJ17" i="79"/>
  <c r="AI17" i="114" s="1"/>
  <c r="FI17" i="79"/>
  <c r="FH17" i="79"/>
  <c r="FG17" i="79"/>
  <c r="AF17" i="114" s="1"/>
  <c r="FF17" i="79"/>
  <c r="FE17" i="79"/>
  <c r="FD17" i="79"/>
  <c r="FC17" i="79"/>
  <c r="AB17" i="114" s="1"/>
  <c r="AA17" i="114"/>
  <c r="Z17" i="114"/>
  <c r="EY17" i="79"/>
  <c r="EX17" i="79"/>
  <c r="EW17" i="79"/>
  <c r="EV17" i="79"/>
  <c r="U17" i="114" s="1"/>
  <c r="EU17" i="79"/>
  <c r="ET17" i="79"/>
  <c r="ES17" i="79"/>
  <c r="ER17" i="79"/>
  <c r="Q17" i="114" s="1"/>
  <c r="EQ17" i="79"/>
  <c r="EP17" i="79"/>
  <c r="O17" i="114" s="1"/>
  <c r="EO17" i="79"/>
  <c r="EN17" i="79"/>
  <c r="EM17" i="79"/>
  <c r="L17" i="114" s="1"/>
  <c r="EL17" i="79"/>
  <c r="K17" i="114" s="1"/>
  <c r="EK17" i="79"/>
  <c r="J17" i="114" s="1"/>
  <c r="EJ17" i="79"/>
  <c r="EI17" i="79"/>
  <c r="H17" i="114" s="1"/>
  <c r="EH17" i="79"/>
  <c r="EG17" i="79"/>
  <c r="F17" i="114" s="1"/>
  <c r="EF17" i="79"/>
  <c r="FR16" i="79"/>
  <c r="FQ16" i="79"/>
  <c r="AP16" i="114" s="1"/>
  <c r="FP16" i="79"/>
  <c r="FO16" i="79"/>
  <c r="FN16" i="79"/>
  <c r="AM16" i="114" s="1"/>
  <c r="FM16" i="79"/>
  <c r="AL16" i="114" s="1"/>
  <c r="FL16" i="79"/>
  <c r="FK16" i="79"/>
  <c r="AJ16" i="114" s="1"/>
  <c r="FJ16" i="79"/>
  <c r="FI16" i="79"/>
  <c r="FH16" i="79"/>
  <c r="AG16" i="114" s="1"/>
  <c r="FG16" i="79"/>
  <c r="AF16" i="114" s="1"/>
  <c r="FF16" i="79"/>
  <c r="FE16" i="79"/>
  <c r="AD16" i="114" s="1"/>
  <c r="FD16" i="79"/>
  <c r="FC16" i="79"/>
  <c r="Z16" i="114"/>
  <c r="EY16" i="79"/>
  <c r="X16" i="114" s="1"/>
  <c r="EX16" i="79"/>
  <c r="W16" i="114" s="1"/>
  <c r="EW16" i="79"/>
  <c r="EV16" i="79"/>
  <c r="H51" i="135" s="1"/>
  <c r="I51" i="135" s="1"/>
  <c r="EU16" i="79"/>
  <c r="T16" i="114" s="1"/>
  <c r="ET16" i="79"/>
  <c r="ES16" i="79"/>
  <c r="R16" i="114" s="1"/>
  <c r="ER16" i="79"/>
  <c r="Q16" i="114" s="1"/>
  <c r="EQ16" i="79"/>
  <c r="EP16" i="79"/>
  <c r="EO16" i="79"/>
  <c r="N16" i="114" s="1"/>
  <c r="EN16" i="79"/>
  <c r="EM16" i="79"/>
  <c r="EL16" i="79"/>
  <c r="K16" i="114" s="1"/>
  <c r="EK16" i="79"/>
  <c r="EJ16" i="79"/>
  <c r="EI16" i="79"/>
  <c r="H16" i="114" s="1"/>
  <c r="EH16" i="79"/>
  <c r="EG16" i="79"/>
  <c r="F16" i="114" s="1"/>
  <c r="EF16" i="79"/>
  <c r="FR15" i="79"/>
  <c r="FQ15" i="79"/>
  <c r="FP15" i="79"/>
  <c r="AO15" i="114" s="1"/>
  <c r="FO15" i="79"/>
  <c r="FN15" i="79"/>
  <c r="AM15" i="114" s="1"/>
  <c r="FM15" i="79"/>
  <c r="AL15" i="114" s="1"/>
  <c r="FL15" i="79"/>
  <c r="FK15" i="79"/>
  <c r="FJ15" i="79"/>
  <c r="AI15" i="114" s="1"/>
  <c r="FI15" i="79"/>
  <c r="FH15" i="79"/>
  <c r="AG15" i="114" s="1"/>
  <c r="FG15" i="79"/>
  <c r="AF15" i="114" s="1"/>
  <c r="FF15" i="79"/>
  <c r="FE15" i="79"/>
  <c r="H62" i="136" s="1"/>
  <c r="I62" i="136" s="1"/>
  <c r="FD15" i="79"/>
  <c r="FC15" i="79"/>
  <c r="AA15" i="114"/>
  <c r="Z15" i="114"/>
  <c r="EY15" i="79"/>
  <c r="EX15" i="79"/>
  <c r="W15" i="114" s="1"/>
  <c r="EW15" i="79"/>
  <c r="EV15" i="79"/>
  <c r="U15" i="114" s="1"/>
  <c r="EU15" i="79"/>
  <c r="T15" i="114" s="1"/>
  <c r="ET15" i="79"/>
  <c r="ES15" i="79"/>
  <c r="R15" i="114" s="1"/>
  <c r="ER15" i="79"/>
  <c r="Q15" i="114" s="1"/>
  <c r="EQ15" i="79"/>
  <c r="EP15" i="79"/>
  <c r="O15" i="114" s="1"/>
  <c r="EO15" i="79"/>
  <c r="N15" i="114" s="1"/>
  <c r="EN15" i="79"/>
  <c r="EM15" i="79"/>
  <c r="L15" i="114" s="1"/>
  <c r="EL15" i="79"/>
  <c r="K15" i="114" s="1"/>
  <c r="EK15" i="79"/>
  <c r="EJ15" i="79"/>
  <c r="EI15" i="79"/>
  <c r="H15" i="114" s="1"/>
  <c r="EH15" i="79"/>
  <c r="EG15" i="79"/>
  <c r="F15" i="114" s="1"/>
  <c r="EF15" i="79"/>
  <c r="FR14" i="79"/>
  <c r="FQ14" i="79"/>
  <c r="AP14" i="114" s="1"/>
  <c r="FP14" i="79"/>
  <c r="AO14" i="114" s="1"/>
  <c r="FO14" i="79"/>
  <c r="FN14" i="79"/>
  <c r="AM14" i="114" s="1"/>
  <c r="FM14" i="79"/>
  <c r="AL14" i="114" s="1"/>
  <c r="FL14" i="79"/>
  <c r="FK14" i="79"/>
  <c r="AJ14" i="114" s="1"/>
  <c r="FJ14" i="79"/>
  <c r="AI14" i="114" s="1"/>
  <c r="FI14" i="79"/>
  <c r="FH14" i="79"/>
  <c r="AG14" i="114" s="1"/>
  <c r="FG14" i="79"/>
  <c r="AF14" i="114" s="1"/>
  <c r="FF14" i="79"/>
  <c r="FE14" i="79"/>
  <c r="AD14" i="114" s="1"/>
  <c r="FD14" i="79"/>
  <c r="FC14" i="79"/>
  <c r="AB14" i="114" s="1"/>
  <c r="Z14" i="114"/>
  <c r="EY14" i="79"/>
  <c r="X14" i="114" s="1"/>
  <c r="EX14" i="79"/>
  <c r="W14" i="114" s="1"/>
  <c r="EW14" i="79"/>
  <c r="EV14" i="79"/>
  <c r="EU14" i="79"/>
  <c r="T14" i="114" s="1"/>
  <c r="ET14" i="79"/>
  <c r="S14" i="114" s="1"/>
  <c r="ES14" i="79"/>
  <c r="R14" i="114" s="1"/>
  <c r="ER14" i="79"/>
  <c r="Q14" i="114" s="1"/>
  <c r="EQ14" i="79"/>
  <c r="EP14" i="79"/>
  <c r="O14" i="114" s="1"/>
  <c r="EO14" i="79"/>
  <c r="N14" i="114" s="1"/>
  <c r="EN14" i="79"/>
  <c r="EM14" i="79"/>
  <c r="EL14" i="79"/>
  <c r="K14" i="114" s="1"/>
  <c r="EK14" i="79"/>
  <c r="EJ14" i="79"/>
  <c r="I14" i="114" s="1"/>
  <c r="EI14" i="79"/>
  <c r="H14" i="114" s="1"/>
  <c r="EH14" i="79"/>
  <c r="EG14" i="79"/>
  <c r="F14" i="114" s="1"/>
  <c r="EF14" i="79"/>
  <c r="FR13" i="79"/>
  <c r="FQ13" i="79"/>
  <c r="AP13" i="114" s="1"/>
  <c r="FP13" i="79"/>
  <c r="AO13" i="114" s="1"/>
  <c r="FO13" i="79"/>
  <c r="AN13" i="114" s="1"/>
  <c r="FN13" i="79"/>
  <c r="AM13" i="114" s="1"/>
  <c r="FM13" i="79"/>
  <c r="FL13" i="79"/>
  <c r="FK13" i="79"/>
  <c r="AJ13" i="114" s="1"/>
  <c r="FJ13" i="79"/>
  <c r="AI13" i="114" s="1"/>
  <c r="FI13" i="79"/>
  <c r="FH13" i="79"/>
  <c r="AG13" i="114" s="1"/>
  <c r="FG13" i="79"/>
  <c r="FF13" i="79"/>
  <c r="FE13" i="79"/>
  <c r="AD13" i="114" s="1"/>
  <c r="FD13" i="79"/>
  <c r="FC13" i="79"/>
  <c r="AA13" i="114"/>
  <c r="EY13" i="79"/>
  <c r="X13" i="114" s="1"/>
  <c r="EX13" i="79"/>
  <c r="W13" i="114" s="1"/>
  <c r="EW13" i="79"/>
  <c r="V13" i="114" s="1"/>
  <c r="EV13" i="79"/>
  <c r="U13" i="114" s="1"/>
  <c r="EU13" i="79"/>
  <c r="T13" i="114" s="1"/>
  <c r="ET13" i="79"/>
  <c r="S13" i="114" s="1"/>
  <c r="ES13" i="79"/>
  <c r="R13" i="114" s="1"/>
  <c r="ER13" i="79"/>
  <c r="Q13" i="114" s="1"/>
  <c r="EQ13" i="79"/>
  <c r="EP13" i="79"/>
  <c r="O13" i="114" s="1"/>
  <c r="EO13" i="79"/>
  <c r="N13" i="114" s="1"/>
  <c r="EN13" i="79"/>
  <c r="EM13" i="79"/>
  <c r="L13" i="114" s="1"/>
  <c r="EL13" i="79"/>
  <c r="K13" i="114" s="1"/>
  <c r="EK13" i="79"/>
  <c r="EJ13" i="79"/>
  <c r="EI13" i="79"/>
  <c r="EH13" i="79"/>
  <c r="EG13" i="79"/>
  <c r="F13" i="114" s="1"/>
  <c r="EF13" i="79"/>
  <c r="FR12" i="79"/>
  <c r="FQ12" i="79"/>
  <c r="AP12" i="114" s="1"/>
  <c r="FP12" i="79"/>
  <c r="FO12" i="79"/>
  <c r="FN12" i="79"/>
  <c r="AM12" i="114" s="1"/>
  <c r="FM12" i="79"/>
  <c r="AL12" i="114" s="1"/>
  <c r="FL12" i="79"/>
  <c r="FK12" i="79"/>
  <c r="AJ12" i="114" s="1"/>
  <c r="FJ12" i="79"/>
  <c r="FI12" i="79"/>
  <c r="FH12" i="79"/>
  <c r="AG12" i="114" s="1"/>
  <c r="FG12" i="79"/>
  <c r="AF12" i="114" s="1"/>
  <c r="FF12" i="79"/>
  <c r="FE12" i="79"/>
  <c r="AD12" i="114" s="1"/>
  <c r="FD12" i="79"/>
  <c r="FC12" i="79"/>
  <c r="AB12" i="114" s="1"/>
  <c r="AA12" i="114"/>
  <c r="Z12" i="114"/>
  <c r="EY12" i="79"/>
  <c r="X12" i="114" s="1"/>
  <c r="EX12" i="79"/>
  <c r="W12" i="114" s="1"/>
  <c r="EW12" i="79"/>
  <c r="V12" i="114" s="1"/>
  <c r="EV12" i="79"/>
  <c r="U12" i="114" s="1"/>
  <c r="EU12" i="79"/>
  <c r="T12" i="114" s="1"/>
  <c r="ET12" i="79"/>
  <c r="ES12" i="79"/>
  <c r="R12" i="114" s="1"/>
  <c r="ER12" i="79"/>
  <c r="Q12" i="114" s="1"/>
  <c r="EQ12" i="79"/>
  <c r="EP12" i="79"/>
  <c r="O12" i="114" s="1"/>
  <c r="EO12" i="79"/>
  <c r="N12" i="114" s="1"/>
  <c r="EN12" i="79"/>
  <c r="EM12" i="79"/>
  <c r="L12" i="114" s="1"/>
  <c r="EL12" i="79"/>
  <c r="EK12" i="79"/>
  <c r="EJ12" i="79"/>
  <c r="I12" i="114" s="1"/>
  <c r="EI12" i="79"/>
  <c r="H12" i="114" s="1"/>
  <c r="EH12" i="79"/>
  <c r="EG12" i="79"/>
  <c r="F12" i="114" s="1"/>
  <c r="EF12" i="79"/>
  <c r="FR11" i="79"/>
  <c r="FQ11" i="79"/>
  <c r="AP11" i="114" s="1"/>
  <c r="FP11" i="79"/>
  <c r="AO11" i="114" s="1"/>
  <c r="FO11" i="79"/>
  <c r="FN11" i="79"/>
  <c r="AM11" i="114" s="1"/>
  <c r="FM11" i="79"/>
  <c r="FL11" i="79"/>
  <c r="FK11" i="79"/>
  <c r="AJ11" i="114" s="1"/>
  <c r="FJ11" i="79"/>
  <c r="AI11" i="114" s="1"/>
  <c r="FI11" i="79"/>
  <c r="FH11" i="79"/>
  <c r="AG11" i="114" s="1"/>
  <c r="FG11" i="79"/>
  <c r="FF11" i="79"/>
  <c r="FE11" i="79"/>
  <c r="AD11" i="114" s="1"/>
  <c r="FD11" i="79"/>
  <c r="FC11" i="79"/>
  <c r="AA11" i="114"/>
  <c r="H56" i="140"/>
  <c r="EY11" i="79"/>
  <c r="X11" i="114" s="1"/>
  <c r="EX11" i="79"/>
  <c r="W11" i="114" s="1"/>
  <c r="EW11" i="79"/>
  <c r="EV11" i="79"/>
  <c r="U11" i="114" s="1"/>
  <c r="EU11" i="79"/>
  <c r="T11" i="114" s="1"/>
  <c r="ET11" i="79"/>
  <c r="ES11" i="79"/>
  <c r="R11" i="114" s="1"/>
  <c r="ER11" i="79"/>
  <c r="Q11" i="114" s="1"/>
  <c r="EQ11" i="79"/>
  <c r="EP11" i="79"/>
  <c r="O11" i="114" s="1"/>
  <c r="EO11" i="79"/>
  <c r="N11" i="114" s="1"/>
  <c r="EN11" i="79"/>
  <c r="EM11" i="79"/>
  <c r="L11" i="114" s="1"/>
  <c r="EL11" i="79"/>
  <c r="K11" i="114" s="1"/>
  <c r="EK11" i="79"/>
  <c r="EJ11" i="79"/>
  <c r="I11" i="114" s="1"/>
  <c r="EI11" i="79"/>
  <c r="EH11" i="79"/>
  <c r="EG11" i="79"/>
  <c r="F11" i="114" s="1"/>
  <c r="EF11" i="79"/>
  <c r="FR10" i="79"/>
  <c r="FQ10" i="79"/>
  <c r="AP10" i="114" s="1"/>
  <c r="FP10" i="79"/>
  <c r="FO10" i="79"/>
  <c r="FN10" i="79"/>
  <c r="AM10" i="114" s="1"/>
  <c r="FM10" i="79"/>
  <c r="AL10" i="114" s="1"/>
  <c r="FL10" i="79"/>
  <c r="FK10" i="79"/>
  <c r="AJ10" i="114" s="1"/>
  <c r="FJ10" i="79"/>
  <c r="FI10" i="79"/>
  <c r="FH10" i="79"/>
  <c r="AG10" i="114" s="1"/>
  <c r="FG10" i="79"/>
  <c r="AF10" i="114" s="1"/>
  <c r="FF10" i="79"/>
  <c r="FE10" i="79"/>
  <c r="AD10" i="114" s="1"/>
  <c r="FD10" i="79"/>
  <c r="FC10" i="79"/>
  <c r="AA10" i="114"/>
  <c r="Z10" i="114"/>
  <c r="EY10" i="79"/>
  <c r="X10" i="114" s="1"/>
  <c r="EX10" i="79"/>
  <c r="W10" i="114" s="1"/>
  <c r="EW10" i="79"/>
  <c r="EV10" i="79"/>
  <c r="U10" i="114" s="1"/>
  <c r="EU10" i="79"/>
  <c r="T10" i="114" s="1"/>
  <c r="ET10" i="79"/>
  <c r="ES10" i="79"/>
  <c r="R10" i="114" s="1"/>
  <c r="ER10" i="79"/>
  <c r="Q10" i="114" s="1"/>
  <c r="EQ10" i="79"/>
  <c r="EP10" i="79"/>
  <c r="O10" i="114" s="1"/>
  <c r="EO10" i="79"/>
  <c r="N10" i="114" s="1"/>
  <c r="EN10" i="79"/>
  <c r="EM10" i="79"/>
  <c r="L10" i="114" s="1"/>
  <c r="EL10" i="79"/>
  <c r="EK10" i="79"/>
  <c r="EJ10" i="79"/>
  <c r="I10" i="114" s="1"/>
  <c r="EI10" i="79"/>
  <c r="H10" i="114" s="1"/>
  <c r="EH10" i="79"/>
  <c r="EG10" i="79"/>
  <c r="F10" i="114" s="1"/>
  <c r="EF10" i="79"/>
  <c r="FR9" i="79"/>
  <c r="FQ9" i="79"/>
  <c r="AP9" i="114" s="1"/>
  <c r="FP9" i="79"/>
  <c r="AO9" i="114" s="1"/>
  <c r="FO9" i="79"/>
  <c r="FN9" i="79"/>
  <c r="AM9" i="114" s="1"/>
  <c r="FM9" i="79"/>
  <c r="FL9" i="79"/>
  <c r="FK9" i="79"/>
  <c r="AJ9" i="114" s="1"/>
  <c r="FJ9" i="79"/>
  <c r="AI9" i="114" s="1"/>
  <c r="FI9" i="79"/>
  <c r="FH9" i="79"/>
  <c r="AG9" i="114" s="1"/>
  <c r="FG9" i="79"/>
  <c r="FF9" i="79"/>
  <c r="FE9" i="79"/>
  <c r="AD9" i="114" s="1"/>
  <c r="FD9" i="79"/>
  <c r="FC9" i="79"/>
  <c r="AA9" i="114"/>
  <c r="H56" i="142"/>
  <c r="EY9" i="79"/>
  <c r="X9" i="114" s="1"/>
  <c r="EX9" i="79"/>
  <c r="W9" i="114" s="1"/>
  <c r="EW9" i="79"/>
  <c r="EV9" i="79"/>
  <c r="U9" i="114" s="1"/>
  <c r="EU9" i="79"/>
  <c r="T9" i="114" s="1"/>
  <c r="ET9" i="79"/>
  <c r="ES9" i="79"/>
  <c r="R9" i="114" s="1"/>
  <c r="ER9" i="79"/>
  <c r="Q9" i="114" s="1"/>
  <c r="EQ9" i="79"/>
  <c r="EP9" i="79"/>
  <c r="O9" i="114" s="1"/>
  <c r="EO9" i="79"/>
  <c r="N9" i="114" s="1"/>
  <c r="EN9" i="79"/>
  <c r="EM9" i="79"/>
  <c r="L9" i="114" s="1"/>
  <c r="EL9" i="79"/>
  <c r="K9" i="114" s="1"/>
  <c r="EK9" i="79"/>
  <c r="EJ9" i="79"/>
  <c r="I9" i="114" s="1"/>
  <c r="EI9" i="79"/>
  <c r="EH9" i="79"/>
  <c r="EG9" i="79"/>
  <c r="F9" i="114" s="1"/>
  <c r="EF9" i="79"/>
  <c r="FR8" i="79"/>
  <c r="FQ8" i="79"/>
  <c r="AP8" i="114" s="1"/>
  <c r="FP8" i="79"/>
  <c r="FO8" i="79"/>
  <c r="FN8" i="79"/>
  <c r="AM8" i="114" s="1"/>
  <c r="FM8" i="79"/>
  <c r="AL8" i="114" s="1"/>
  <c r="FL8" i="79"/>
  <c r="FK8" i="79"/>
  <c r="AJ8" i="114" s="1"/>
  <c r="FJ8" i="79"/>
  <c r="FI8" i="79"/>
  <c r="FH8" i="79"/>
  <c r="AG8" i="114" s="1"/>
  <c r="FG8" i="79"/>
  <c r="AF8" i="114" s="1"/>
  <c r="FF8" i="79"/>
  <c r="FE8" i="79"/>
  <c r="AD8" i="114" s="1"/>
  <c r="FD8" i="79"/>
  <c r="FC8" i="79"/>
  <c r="AA8" i="114"/>
  <c r="Z8" i="114"/>
  <c r="EY8" i="79"/>
  <c r="X8" i="114" s="1"/>
  <c r="EX8" i="79"/>
  <c r="W8" i="114" s="1"/>
  <c r="EW8" i="79"/>
  <c r="EV8" i="79"/>
  <c r="U8" i="114" s="1"/>
  <c r="EU8" i="79"/>
  <c r="T8" i="114" s="1"/>
  <c r="ET8" i="79"/>
  <c r="ES8" i="79"/>
  <c r="R8" i="114" s="1"/>
  <c r="ER8" i="79"/>
  <c r="Q8" i="114" s="1"/>
  <c r="EQ8" i="79"/>
  <c r="EP8" i="79"/>
  <c r="O8" i="114" s="1"/>
  <c r="EO8" i="79"/>
  <c r="N8" i="114" s="1"/>
  <c r="EN8" i="79"/>
  <c r="EM8" i="79"/>
  <c r="L8" i="114" s="1"/>
  <c r="EL8" i="79"/>
  <c r="EK8" i="79"/>
  <c r="EJ8" i="79"/>
  <c r="I8" i="114" s="1"/>
  <c r="EI8" i="79"/>
  <c r="H8" i="114" s="1"/>
  <c r="EH8" i="79"/>
  <c r="EG8" i="79"/>
  <c r="F8" i="114" s="1"/>
  <c r="EF8" i="79"/>
  <c r="FR7" i="79"/>
  <c r="FQ7" i="79"/>
  <c r="AP7" i="114" s="1"/>
  <c r="FP7" i="79"/>
  <c r="AO7" i="114" s="1"/>
  <c r="FO7" i="79"/>
  <c r="FN7" i="79"/>
  <c r="AM7" i="114" s="1"/>
  <c r="FM7" i="79"/>
  <c r="FL7" i="79"/>
  <c r="FK7" i="79"/>
  <c r="AJ7" i="114" s="1"/>
  <c r="FJ7" i="79"/>
  <c r="AI7" i="114" s="1"/>
  <c r="FI7" i="79"/>
  <c r="FH7" i="79"/>
  <c r="AG7" i="114" s="1"/>
  <c r="FG7" i="79"/>
  <c r="FF7" i="79"/>
  <c r="FE7" i="79"/>
  <c r="AD7" i="114" s="1"/>
  <c r="FD7" i="79"/>
  <c r="AC7" i="114" s="1"/>
  <c r="FC7" i="79"/>
  <c r="AA7" i="114"/>
  <c r="EY7" i="79"/>
  <c r="X7" i="114" s="1"/>
  <c r="EX7" i="79"/>
  <c r="W7" i="114" s="1"/>
  <c r="EW7" i="79"/>
  <c r="EV7" i="79"/>
  <c r="U7" i="114" s="1"/>
  <c r="EU7" i="79"/>
  <c r="T7" i="114" s="1"/>
  <c r="ET7" i="79"/>
  <c r="ES7" i="79"/>
  <c r="R7" i="114" s="1"/>
  <c r="ER7" i="79"/>
  <c r="Q7" i="114" s="1"/>
  <c r="EQ7" i="79"/>
  <c r="EP7" i="79"/>
  <c r="O7" i="114" s="1"/>
  <c r="EO7" i="79"/>
  <c r="N7" i="114" s="1"/>
  <c r="EN7" i="79"/>
  <c r="EM7" i="79"/>
  <c r="L7" i="114" s="1"/>
  <c r="EL7" i="79"/>
  <c r="K7" i="114" s="1"/>
  <c r="EK7" i="79"/>
  <c r="EJ7" i="79"/>
  <c r="I7" i="114" s="1"/>
  <c r="EI7" i="79"/>
  <c r="EH7" i="79"/>
  <c r="EG7" i="79"/>
  <c r="F7" i="114" s="1"/>
  <c r="EF7" i="79"/>
  <c r="AP6" i="114"/>
  <c r="AO6" i="114"/>
  <c r="AL6" i="114"/>
  <c r="AJ6" i="114"/>
  <c r="AI6" i="114"/>
  <c r="AF6" i="114"/>
  <c r="AA6" i="114"/>
  <c r="Z6" i="114"/>
  <c r="T6" i="114"/>
  <c r="Q6" i="114"/>
  <c r="O6" i="114"/>
  <c r="N6" i="114"/>
  <c r="K6" i="114"/>
  <c r="I6" i="114"/>
  <c r="H6" i="114"/>
  <c r="AP5" i="114"/>
  <c r="AO5" i="114"/>
  <c r="AM5" i="114"/>
  <c r="AJ5" i="114"/>
  <c r="AI5" i="114"/>
  <c r="AG5" i="114"/>
  <c r="AD5" i="114"/>
  <c r="Z5" i="114"/>
  <c r="X5" i="114"/>
  <c r="W5" i="114"/>
  <c r="U5" i="114"/>
  <c r="Q5" i="114"/>
  <c r="O5" i="114"/>
  <c r="K5" i="114"/>
  <c r="I5" i="114"/>
  <c r="F5" i="114"/>
  <c r="C40" i="114"/>
  <c r="B34" i="114"/>
  <c r="AR34" i="114" s="1"/>
  <c r="B33" i="114"/>
  <c r="AR33" i="114" s="1"/>
  <c r="B32" i="114"/>
  <c r="AR32" i="114" s="1"/>
  <c r="B27" i="114"/>
  <c r="AR27" i="114" s="1"/>
  <c r="B22" i="114"/>
  <c r="AR22" i="114" s="1"/>
  <c r="B21" i="114"/>
  <c r="AR21" i="114" s="1"/>
  <c r="B20" i="114"/>
  <c r="AR20" i="114" s="1"/>
  <c r="B15" i="114"/>
  <c r="AR15" i="114" s="1"/>
  <c r="B6" i="4"/>
  <c r="B6" i="114" s="1"/>
  <c r="AR6" i="114" s="1"/>
  <c r="B5" i="4"/>
  <c r="B5" i="113" s="1"/>
  <c r="T5" i="113" s="1"/>
  <c r="B36" i="114"/>
  <c r="AR36" i="114" s="1"/>
  <c r="B35" i="114"/>
  <c r="AR35" i="114" s="1"/>
  <c r="B31" i="114"/>
  <c r="AR31" i="114" s="1"/>
  <c r="B30" i="114"/>
  <c r="AR30" i="114" s="1"/>
  <c r="B29" i="114"/>
  <c r="AR29" i="114" s="1"/>
  <c r="B25" i="114"/>
  <c r="AR25" i="114" s="1"/>
  <c r="B24" i="114"/>
  <c r="AR24" i="114" s="1"/>
  <c r="B23" i="114"/>
  <c r="AR23" i="114" s="1"/>
  <c r="B18" i="114"/>
  <c r="AR18" i="114" s="1"/>
  <c r="B17" i="114"/>
  <c r="AR17" i="114" s="1"/>
  <c r="B13" i="114"/>
  <c r="AR13" i="114" s="1"/>
  <c r="B12" i="114"/>
  <c r="AR12" i="114" s="1"/>
  <c r="AQ3" i="114"/>
  <c r="AP3" i="114"/>
  <c r="AO3" i="114"/>
  <c r="AN3" i="114"/>
  <c r="AM3" i="114"/>
  <c r="AL3" i="114"/>
  <c r="AK3" i="114"/>
  <c r="AJ3" i="114"/>
  <c r="AI3" i="114"/>
  <c r="AH3" i="114"/>
  <c r="AG3" i="114"/>
  <c r="AF3" i="114"/>
  <c r="AE3" i="114"/>
  <c r="AD3" i="114"/>
  <c r="AC3" i="114"/>
  <c r="AB3" i="114"/>
  <c r="AA3" i="114"/>
  <c r="Z3" i="114"/>
  <c r="Y3" i="114"/>
  <c r="X3" i="114"/>
  <c r="W3" i="114"/>
  <c r="V3" i="114"/>
  <c r="U3" i="114"/>
  <c r="T3" i="114"/>
  <c r="S3" i="114"/>
  <c r="R3" i="114"/>
  <c r="Q3" i="114"/>
  <c r="P3" i="114"/>
  <c r="O3" i="114"/>
  <c r="N3" i="114"/>
  <c r="M3" i="114"/>
  <c r="L3" i="114"/>
  <c r="K3" i="114"/>
  <c r="J3" i="114"/>
  <c r="I3" i="114"/>
  <c r="H3" i="114"/>
  <c r="G3" i="114"/>
  <c r="F3" i="114"/>
  <c r="E3" i="114"/>
  <c r="B2" i="114"/>
  <c r="L53" i="77"/>
  <c r="L52" i="77"/>
  <c r="L50" i="77"/>
  <c r="L49" i="77"/>
  <c r="L47" i="77"/>
  <c r="L46" i="77"/>
  <c r="L45" i="77"/>
  <c r="L43" i="77"/>
  <c r="L42" i="77"/>
  <c r="L41" i="77"/>
  <c r="L40" i="77"/>
  <c r="L38" i="77"/>
  <c r="L37" i="77"/>
  <c r="L36" i="77"/>
  <c r="L35" i="77"/>
  <c r="L34" i="77"/>
  <c r="L32" i="77"/>
  <c r="L31" i="77"/>
  <c r="L30" i="77"/>
  <c r="L29" i="77"/>
  <c r="L28" i="77"/>
  <c r="L26" i="77"/>
  <c r="L25" i="77"/>
  <c r="L24" i="77"/>
  <c r="L22" i="77"/>
  <c r="L21" i="77"/>
  <c r="L20" i="77"/>
  <c r="L18" i="77"/>
  <c r="L17" i="77"/>
  <c r="L16" i="77"/>
  <c r="L14" i="77"/>
  <c r="L13" i="77"/>
  <c r="L12" i="77"/>
  <c r="L10" i="77"/>
  <c r="L9" i="77"/>
  <c r="L7" i="77"/>
  <c r="L6" i="77"/>
  <c r="L5" i="77"/>
  <c r="L4" i="77"/>
  <c r="Q1" i="114"/>
  <c r="E91" i="6"/>
  <c r="E92" i="6"/>
  <c r="F92" i="6" s="1"/>
  <c r="Q5" i="73" s="1"/>
  <c r="EB5" i="4"/>
  <c r="E93" i="6" s="1"/>
  <c r="E94" i="6"/>
  <c r="E95" i="6"/>
  <c r="E96" i="6"/>
  <c r="F96" i="6" s="1"/>
  <c r="O5" i="73" s="1"/>
  <c r="E97" i="6"/>
  <c r="E87" i="139"/>
  <c r="E88" i="139"/>
  <c r="E89" i="139"/>
  <c r="E90" i="139"/>
  <c r="E91" i="139"/>
  <c r="E92" i="139"/>
  <c r="EB12" i="4"/>
  <c r="E93" i="139" s="1"/>
  <c r="E94" i="139"/>
  <c r="E95" i="139"/>
  <c r="E96" i="139"/>
  <c r="E97" i="139"/>
  <c r="I86" i="139"/>
  <c r="H12" i="113" s="1"/>
  <c r="E87" i="138"/>
  <c r="E88" i="138"/>
  <c r="E89" i="138"/>
  <c r="E90" i="138"/>
  <c r="E91" i="138"/>
  <c r="E92" i="138"/>
  <c r="EB13" i="4"/>
  <c r="E93" i="138" s="1"/>
  <c r="E94" i="138"/>
  <c r="E95" i="138"/>
  <c r="E96" i="138"/>
  <c r="E97" i="138"/>
  <c r="E87" i="137"/>
  <c r="E88" i="137"/>
  <c r="E89" i="137"/>
  <c r="E90" i="137"/>
  <c r="E91" i="137"/>
  <c r="E92" i="137"/>
  <c r="EB14" i="4"/>
  <c r="E93" i="137" s="1"/>
  <c r="E94" i="137"/>
  <c r="E95" i="137"/>
  <c r="E96" i="137"/>
  <c r="E97" i="137"/>
  <c r="I86" i="137"/>
  <c r="H14" i="113" s="1"/>
  <c r="E87" i="136"/>
  <c r="E88" i="136"/>
  <c r="E89" i="136"/>
  <c r="E90" i="136"/>
  <c r="E91" i="136"/>
  <c r="E92" i="136"/>
  <c r="F92" i="136" s="1"/>
  <c r="Q15" i="73" s="1"/>
  <c r="EB15" i="4"/>
  <c r="E93" i="136" s="1"/>
  <c r="E94" i="136"/>
  <c r="E95" i="136"/>
  <c r="E96" i="136"/>
  <c r="E97" i="136"/>
  <c r="I86" i="136"/>
  <c r="H15" i="113" s="1"/>
  <c r="E87" i="129"/>
  <c r="E88" i="129"/>
  <c r="E89" i="129"/>
  <c r="E90" i="129"/>
  <c r="E91" i="129"/>
  <c r="E92" i="129"/>
  <c r="EB22" i="4"/>
  <c r="E93" i="129" s="1"/>
  <c r="E94" i="129"/>
  <c r="E95" i="129"/>
  <c r="E96" i="129"/>
  <c r="E97" i="129"/>
  <c r="E87" i="127"/>
  <c r="E88" i="127"/>
  <c r="E89" i="127"/>
  <c r="E90" i="127"/>
  <c r="E91" i="127"/>
  <c r="E92" i="127"/>
  <c r="EB24" i="4"/>
  <c r="E93" i="127" s="1"/>
  <c r="E94" i="127"/>
  <c r="E95" i="127"/>
  <c r="E96" i="127"/>
  <c r="E97" i="127"/>
  <c r="I86" i="127"/>
  <c r="H24" i="113" s="1"/>
  <c r="E87" i="125"/>
  <c r="E88" i="125"/>
  <c r="E89" i="125"/>
  <c r="E90" i="125"/>
  <c r="E91" i="125"/>
  <c r="E92" i="125"/>
  <c r="EB26" i="4"/>
  <c r="E93" i="125" s="1"/>
  <c r="E94" i="125"/>
  <c r="E95" i="125"/>
  <c r="E96" i="125"/>
  <c r="E97" i="125"/>
  <c r="I86" i="125"/>
  <c r="H26" i="113" s="1"/>
  <c r="AD35" i="4"/>
  <c r="E87" i="116" s="1"/>
  <c r="AP35" i="4"/>
  <c r="E88" i="116" s="1"/>
  <c r="BB35" i="4"/>
  <c r="E89" i="116" s="1"/>
  <c r="BM35" i="4"/>
  <c r="E90" i="116" s="1"/>
  <c r="E91" i="116"/>
  <c r="DQ35" i="4"/>
  <c r="E92" i="116" s="1"/>
  <c r="EB35" i="4"/>
  <c r="E93" i="116" s="1"/>
  <c r="CL35" i="4"/>
  <c r="E94" i="116" s="1"/>
  <c r="CS35" i="4"/>
  <c r="E95" i="116" s="1"/>
  <c r="DA35" i="4"/>
  <c r="E96" i="116" s="1"/>
  <c r="DK35" i="4"/>
  <c r="E97" i="116" s="1"/>
  <c r="I86" i="116"/>
  <c r="H35" i="113" s="1"/>
  <c r="AD36" i="4"/>
  <c r="E87" i="115" s="1"/>
  <c r="AP36" i="4"/>
  <c r="E88" i="115" s="1"/>
  <c r="BB36" i="4"/>
  <c r="E89" i="115" s="1"/>
  <c r="BM36" i="4"/>
  <c r="E90" i="115" s="1"/>
  <c r="E91" i="115"/>
  <c r="DQ36" i="4"/>
  <c r="E92" i="115" s="1"/>
  <c r="F92" i="115" s="1"/>
  <c r="EB36" i="4"/>
  <c r="E93" i="115" s="1"/>
  <c r="CL36" i="4"/>
  <c r="E94" i="115" s="1"/>
  <c r="CS36" i="4"/>
  <c r="E95" i="115" s="1"/>
  <c r="F95" i="115" s="1"/>
  <c r="N36" i="73" s="1"/>
  <c r="DA36" i="4"/>
  <c r="E96" i="115" s="1"/>
  <c r="DK36" i="4"/>
  <c r="E97" i="115" s="1"/>
  <c r="AD34" i="4"/>
  <c r="E87" i="117" s="1"/>
  <c r="AP34" i="4"/>
  <c r="E88" i="117" s="1"/>
  <c r="BB34" i="4"/>
  <c r="E89" i="117" s="1"/>
  <c r="BM34" i="4"/>
  <c r="E90" i="117" s="1"/>
  <c r="E91" i="117"/>
  <c r="DQ34" i="4"/>
  <c r="E92" i="117" s="1"/>
  <c r="EB34" i="4"/>
  <c r="E93" i="117" s="1"/>
  <c r="CL34" i="4"/>
  <c r="E94" i="117" s="1"/>
  <c r="CS34" i="4"/>
  <c r="E95" i="117" s="1"/>
  <c r="DA34" i="4"/>
  <c r="E96" i="117" s="1"/>
  <c r="DK34" i="4"/>
  <c r="E97" i="117" s="1"/>
  <c r="AD33" i="4"/>
  <c r="E87" i="118" s="1"/>
  <c r="AP33" i="4"/>
  <c r="E88" i="118" s="1"/>
  <c r="BB33" i="4"/>
  <c r="E89" i="118" s="1"/>
  <c r="BM33" i="4"/>
  <c r="E90" i="118" s="1"/>
  <c r="E91" i="118"/>
  <c r="DQ33" i="4"/>
  <c r="E92" i="118" s="1"/>
  <c r="F92" i="118" s="1"/>
  <c r="Q33" i="73" s="1"/>
  <c r="EB33" i="4"/>
  <c r="E93" i="118" s="1"/>
  <c r="CL33" i="4"/>
  <c r="E94" i="118" s="1"/>
  <c r="F94" i="118" s="1"/>
  <c r="M33" i="73" s="1"/>
  <c r="CS33" i="4"/>
  <c r="E95" i="118" s="1"/>
  <c r="F95" i="118" s="1"/>
  <c r="N33" i="73" s="1"/>
  <c r="DA33" i="4"/>
  <c r="E96" i="118" s="1"/>
  <c r="DK33" i="4"/>
  <c r="E97" i="118" s="1"/>
  <c r="AD32" i="4"/>
  <c r="E87" i="119" s="1"/>
  <c r="AP32" i="4"/>
  <c r="E88" i="119" s="1"/>
  <c r="BB32" i="4"/>
  <c r="E89" i="119" s="1"/>
  <c r="BM32" i="4"/>
  <c r="E90" i="119" s="1"/>
  <c r="E91" i="119"/>
  <c r="DQ32" i="4"/>
  <c r="E92" i="119" s="1"/>
  <c r="EB32" i="4"/>
  <c r="E93" i="119" s="1"/>
  <c r="CL32" i="4"/>
  <c r="E94" i="119" s="1"/>
  <c r="CS32" i="4"/>
  <c r="E95" i="119" s="1"/>
  <c r="DA32" i="4"/>
  <c r="E96" i="119" s="1"/>
  <c r="DK32" i="4"/>
  <c r="E97" i="119" s="1"/>
  <c r="AD31" i="4"/>
  <c r="E87" i="120" s="1"/>
  <c r="AP31" i="4"/>
  <c r="E88" i="120" s="1"/>
  <c r="F88" i="120" s="1"/>
  <c r="I31" i="73" s="1"/>
  <c r="BB31" i="4"/>
  <c r="E89" i="120" s="1"/>
  <c r="F89" i="120" s="1"/>
  <c r="J31" i="73" s="1"/>
  <c r="BM31" i="4"/>
  <c r="E90" i="120" s="1"/>
  <c r="E91" i="120"/>
  <c r="DQ31" i="4"/>
  <c r="E92" i="120" s="1"/>
  <c r="EB31" i="4"/>
  <c r="E93" i="120" s="1"/>
  <c r="CL31" i="4"/>
  <c r="E94" i="120" s="1"/>
  <c r="CS31" i="4"/>
  <c r="E95" i="120" s="1"/>
  <c r="F95" i="120" s="1"/>
  <c r="N31" i="73" s="1"/>
  <c r="DA31" i="4"/>
  <c r="E96" i="120" s="1"/>
  <c r="DK31" i="4"/>
  <c r="E97" i="120" s="1"/>
  <c r="AD30" i="4"/>
  <c r="E87" i="121" s="1"/>
  <c r="AP30" i="4"/>
  <c r="E88" i="121" s="1"/>
  <c r="BB30" i="4"/>
  <c r="E89" i="121" s="1"/>
  <c r="BM30" i="4"/>
  <c r="E90" i="121" s="1"/>
  <c r="E91" i="121"/>
  <c r="DQ30" i="4"/>
  <c r="E92" i="121" s="1"/>
  <c r="F92" i="121" s="1"/>
  <c r="Q30" i="73" s="1"/>
  <c r="EB30" i="4"/>
  <c r="E93" i="121" s="1"/>
  <c r="CL30" i="4"/>
  <c r="E94" i="121" s="1"/>
  <c r="CS30" i="4"/>
  <c r="E95" i="121" s="1"/>
  <c r="F95" i="121" s="1"/>
  <c r="N30" i="73" s="1"/>
  <c r="DA30" i="4"/>
  <c r="E96" i="121" s="1"/>
  <c r="DK30" i="4"/>
  <c r="E97" i="121" s="1"/>
  <c r="AD29" i="4"/>
  <c r="E87" i="122" s="1"/>
  <c r="AP29" i="4"/>
  <c r="E88" i="122" s="1"/>
  <c r="BB29" i="4"/>
  <c r="E89" i="122" s="1"/>
  <c r="BM29" i="4"/>
  <c r="E90" i="122" s="1"/>
  <c r="E91" i="122"/>
  <c r="F91" i="122" s="1"/>
  <c r="L29" i="73" s="1"/>
  <c r="DQ29" i="4"/>
  <c r="E92" i="122" s="1"/>
  <c r="EB29" i="4"/>
  <c r="E93" i="122" s="1"/>
  <c r="CL29" i="4"/>
  <c r="E94" i="122" s="1"/>
  <c r="CS29" i="4"/>
  <c r="E95" i="122" s="1"/>
  <c r="DA29" i="4"/>
  <c r="E96" i="122" s="1"/>
  <c r="DK29" i="4"/>
  <c r="E97" i="122" s="1"/>
  <c r="AD28" i="4"/>
  <c r="E87" i="123" s="1"/>
  <c r="AP28" i="4"/>
  <c r="E88" i="123" s="1"/>
  <c r="BB28" i="4"/>
  <c r="E89" i="123" s="1"/>
  <c r="F89" i="123" s="1"/>
  <c r="J28" i="73" s="1"/>
  <c r="BM28" i="4"/>
  <c r="E90" i="123" s="1"/>
  <c r="E91" i="123"/>
  <c r="F91" i="123" s="1"/>
  <c r="L28" i="73" s="1"/>
  <c r="DQ28" i="4"/>
  <c r="E92" i="123" s="1"/>
  <c r="EB28" i="4"/>
  <c r="E93" i="123" s="1"/>
  <c r="CL28" i="4"/>
  <c r="E94" i="123" s="1"/>
  <c r="CS28" i="4"/>
  <c r="E95" i="123" s="1"/>
  <c r="DA28" i="4"/>
  <c r="E96" i="123" s="1"/>
  <c r="DK28" i="4"/>
  <c r="E97" i="123" s="1"/>
  <c r="AD27" i="4"/>
  <c r="E87" i="124" s="1"/>
  <c r="AP27" i="4"/>
  <c r="E88" i="124" s="1"/>
  <c r="BB27" i="4"/>
  <c r="E89" i="124" s="1"/>
  <c r="BM27" i="4"/>
  <c r="E90" i="124" s="1"/>
  <c r="E91" i="124"/>
  <c r="F91" i="124" s="1"/>
  <c r="L27" i="73" s="1"/>
  <c r="DQ27" i="4"/>
  <c r="E92" i="124" s="1"/>
  <c r="F92" i="124" s="1"/>
  <c r="Q27" i="73" s="1"/>
  <c r="EB27" i="4"/>
  <c r="E93" i="124" s="1"/>
  <c r="CL27" i="4"/>
  <c r="E94" i="124" s="1"/>
  <c r="F94" i="124" s="1"/>
  <c r="M27" i="73" s="1"/>
  <c r="CS27" i="4"/>
  <c r="E95" i="124" s="1"/>
  <c r="F95" i="124" s="1"/>
  <c r="N27" i="73" s="1"/>
  <c r="DA27" i="4"/>
  <c r="E96" i="124" s="1"/>
  <c r="DK27" i="4"/>
  <c r="E97" i="124" s="1"/>
  <c r="E87" i="126"/>
  <c r="E88" i="126"/>
  <c r="E89" i="126"/>
  <c r="E90" i="126"/>
  <c r="E91" i="126"/>
  <c r="F91" i="126" s="1"/>
  <c r="L25" i="73" s="1"/>
  <c r="E92" i="126"/>
  <c r="EB25" i="4"/>
  <c r="E93" i="126" s="1"/>
  <c r="E94" i="126"/>
  <c r="E95" i="126"/>
  <c r="E96" i="126"/>
  <c r="E97" i="126"/>
  <c r="E87" i="128"/>
  <c r="E88" i="128"/>
  <c r="E89" i="128"/>
  <c r="F89" i="128" s="1"/>
  <c r="J23" i="73" s="1"/>
  <c r="E90" i="128"/>
  <c r="E91" i="128"/>
  <c r="F91" i="128" s="1"/>
  <c r="L23" i="73" s="1"/>
  <c r="E92" i="128"/>
  <c r="EB23" i="4"/>
  <c r="E93" i="128" s="1"/>
  <c r="E94" i="128"/>
  <c r="E95" i="128"/>
  <c r="F95" i="128" s="1"/>
  <c r="N23" i="73" s="1"/>
  <c r="E96" i="128"/>
  <c r="E97" i="128"/>
  <c r="E87" i="130"/>
  <c r="E88" i="130"/>
  <c r="E89" i="130"/>
  <c r="E90" i="130"/>
  <c r="E91" i="130"/>
  <c r="F91" i="130" s="1"/>
  <c r="L21" i="73" s="1"/>
  <c r="E92" i="130"/>
  <c r="F92" i="130" s="1"/>
  <c r="Q21" i="73" s="1"/>
  <c r="EB21" i="4"/>
  <c r="E93" i="130" s="1"/>
  <c r="E94" i="130"/>
  <c r="E95" i="130"/>
  <c r="F95" i="130" s="1"/>
  <c r="N21" i="73" s="1"/>
  <c r="E96" i="130"/>
  <c r="E97" i="130"/>
  <c r="E87" i="131"/>
  <c r="E88" i="131"/>
  <c r="E89" i="131"/>
  <c r="E90" i="131"/>
  <c r="E91" i="131"/>
  <c r="F91" i="131" s="1"/>
  <c r="L20" i="73" s="1"/>
  <c r="E92" i="131"/>
  <c r="EB20" i="4"/>
  <c r="E93" i="131" s="1"/>
  <c r="E94" i="131"/>
  <c r="E95" i="131"/>
  <c r="E96" i="131"/>
  <c r="E97" i="131"/>
  <c r="E87" i="132"/>
  <c r="E88" i="132"/>
  <c r="E89" i="132"/>
  <c r="F89" i="132" s="1"/>
  <c r="J19" i="73" s="1"/>
  <c r="E90" i="132"/>
  <c r="E91" i="132"/>
  <c r="F91" i="132" s="1"/>
  <c r="L19" i="73" s="1"/>
  <c r="E92" i="132"/>
  <c r="EB19" i="4"/>
  <c r="E93" i="132" s="1"/>
  <c r="E94" i="132"/>
  <c r="E95" i="132"/>
  <c r="F95" i="132" s="1"/>
  <c r="N19" i="73" s="1"/>
  <c r="E96" i="132"/>
  <c r="E97" i="132"/>
  <c r="E87" i="133"/>
  <c r="E88" i="133"/>
  <c r="E89" i="133"/>
  <c r="E90" i="133"/>
  <c r="E91" i="133"/>
  <c r="F91" i="133" s="1"/>
  <c r="L18" i="73" s="1"/>
  <c r="E92" i="133"/>
  <c r="F92" i="133" s="1"/>
  <c r="Q18" i="73" s="1"/>
  <c r="EB18" i="4"/>
  <c r="E93" i="133" s="1"/>
  <c r="E94" i="133"/>
  <c r="F94" i="133" s="1"/>
  <c r="M18" i="73" s="1"/>
  <c r="E95" i="133"/>
  <c r="E96" i="133"/>
  <c r="E97" i="133"/>
  <c r="E87" i="134"/>
  <c r="E88" i="134"/>
  <c r="E89" i="134"/>
  <c r="E90" i="134"/>
  <c r="E91" i="134"/>
  <c r="F91" i="134" s="1"/>
  <c r="L17" i="73" s="1"/>
  <c r="E92" i="134"/>
  <c r="F92" i="134" s="1"/>
  <c r="Q17" i="73" s="1"/>
  <c r="EB17" i="4"/>
  <c r="E93" i="134" s="1"/>
  <c r="F93" i="134" s="1"/>
  <c r="R17" i="73" s="1"/>
  <c r="E94" i="134"/>
  <c r="E95" i="134"/>
  <c r="E96" i="134"/>
  <c r="F96" i="134" s="1"/>
  <c r="O17" i="73" s="1"/>
  <c r="E97" i="134"/>
  <c r="E87" i="135"/>
  <c r="F87" i="135" s="1"/>
  <c r="H16" i="73" s="1"/>
  <c r="E88" i="135"/>
  <c r="E89" i="135"/>
  <c r="F89" i="135" s="1"/>
  <c r="J16" i="73" s="1"/>
  <c r="E90" i="135"/>
  <c r="E91" i="135"/>
  <c r="F91" i="135" s="1"/>
  <c r="L16" i="73" s="1"/>
  <c r="E92" i="135"/>
  <c r="EB16" i="4"/>
  <c r="E93" i="135" s="1"/>
  <c r="F93" i="135" s="1"/>
  <c r="R16" i="73" s="1"/>
  <c r="E94" i="135"/>
  <c r="E95" i="135"/>
  <c r="F95" i="135" s="1"/>
  <c r="N16" i="73" s="1"/>
  <c r="E96" i="135"/>
  <c r="E97" i="135"/>
  <c r="E87" i="140"/>
  <c r="F87" i="140" s="1"/>
  <c r="H11" i="73" s="1"/>
  <c r="E88" i="140"/>
  <c r="E89" i="140"/>
  <c r="F89" i="140" s="1"/>
  <c r="J11" i="73" s="1"/>
  <c r="E90" i="140"/>
  <c r="E91" i="140"/>
  <c r="F91" i="140" s="1"/>
  <c r="L11" i="73" s="1"/>
  <c r="E92" i="140"/>
  <c r="F92" i="140" s="1"/>
  <c r="Q11" i="73" s="1"/>
  <c r="EB11" i="4"/>
  <c r="E93" i="140" s="1"/>
  <c r="F93" i="140" s="1"/>
  <c r="R11" i="73" s="1"/>
  <c r="E94" i="140"/>
  <c r="E95" i="140"/>
  <c r="F95" i="140" s="1"/>
  <c r="N11" i="73" s="1"/>
  <c r="E96" i="140"/>
  <c r="F96" i="140" s="1"/>
  <c r="O11" i="73" s="1"/>
  <c r="E97" i="140"/>
  <c r="E87" i="141"/>
  <c r="F87" i="141" s="1"/>
  <c r="H10" i="73" s="1"/>
  <c r="E88" i="141"/>
  <c r="E89" i="141"/>
  <c r="F89" i="141" s="1"/>
  <c r="J10" i="73" s="1"/>
  <c r="E90" i="141"/>
  <c r="E91" i="141"/>
  <c r="F91" i="141" s="1"/>
  <c r="L10" i="73" s="1"/>
  <c r="E92" i="141"/>
  <c r="F92" i="141" s="1"/>
  <c r="Q10" i="73" s="1"/>
  <c r="EB10" i="4"/>
  <c r="E93" i="141" s="1"/>
  <c r="F93" i="141" s="1"/>
  <c r="R10" i="73" s="1"/>
  <c r="E94" i="141"/>
  <c r="E95" i="141"/>
  <c r="F95" i="141" s="1"/>
  <c r="N10" i="73" s="1"/>
  <c r="E96" i="141"/>
  <c r="F96" i="141" s="1"/>
  <c r="O10" i="73" s="1"/>
  <c r="E97" i="141"/>
  <c r="E87" i="142"/>
  <c r="E88" i="142"/>
  <c r="E89" i="142"/>
  <c r="E90" i="142"/>
  <c r="E91" i="142"/>
  <c r="F91" i="142" s="1"/>
  <c r="L9" i="73" s="1"/>
  <c r="E92" i="142"/>
  <c r="F92" i="142" s="1"/>
  <c r="Q9" i="73" s="1"/>
  <c r="EB9" i="4"/>
  <c r="E93" i="142" s="1"/>
  <c r="E94" i="142"/>
  <c r="E95" i="142"/>
  <c r="E96" i="142"/>
  <c r="E97" i="142"/>
  <c r="E87" i="143"/>
  <c r="F87" i="143" s="1"/>
  <c r="H8" i="73" s="1"/>
  <c r="E88" i="143"/>
  <c r="E89" i="143"/>
  <c r="E90" i="143"/>
  <c r="E91" i="143"/>
  <c r="F91" i="143" s="1"/>
  <c r="L8" i="73" s="1"/>
  <c r="E92" i="143"/>
  <c r="F92" i="143" s="1"/>
  <c r="Q8" i="73" s="1"/>
  <c r="EB8" i="4"/>
  <c r="E93" i="143" s="1"/>
  <c r="E94" i="143"/>
  <c r="E95" i="143"/>
  <c r="E96" i="143"/>
  <c r="E97" i="143"/>
  <c r="E87" i="144"/>
  <c r="F87" i="144" s="1"/>
  <c r="H7" i="73" s="1"/>
  <c r="E88" i="144"/>
  <c r="E89" i="144"/>
  <c r="E90" i="144"/>
  <c r="E91" i="144"/>
  <c r="E92" i="144"/>
  <c r="F92" i="144" s="1"/>
  <c r="Q7" i="73" s="1"/>
  <c r="EB7" i="4"/>
  <c r="E93" i="144" s="1"/>
  <c r="E94" i="144"/>
  <c r="E95" i="144"/>
  <c r="E96" i="144"/>
  <c r="F96" i="144" s="1"/>
  <c r="O7" i="73" s="1"/>
  <c r="E97" i="144"/>
  <c r="E88" i="80"/>
  <c r="E89" i="80"/>
  <c r="E90" i="80"/>
  <c r="E91" i="80"/>
  <c r="E92" i="80"/>
  <c r="F92" i="80" s="1"/>
  <c r="Q6" i="73" s="1"/>
  <c r="E94" i="80"/>
  <c r="E95" i="80"/>
  <c r="E96" i="80"/>
  <c r="E97" i="80"/>
  <c r="T12" i="73"/>
  <c r="T18" i="73"/>
  <c r="T21" i="73"/>
  <c r="T22" i="73"/>
  <c r="T23" i="73"/>
  <c r="T24" i="73"/>
  <c r="T25" i="73"/>
  <c r="T27" i="73"/>
  <c r="T28" i="73"/>
  <c r="T29" i="73"/>
  <c r="T31" i="73"/>
  <c r="T33" i="73"/>
  <c r="T35" i="73"/>
  <c r="T36" i="73"/>
  <c r="AQ4" i="74"/>
  <c r="FR7" i="4"/>
  <c r="FR8" i="4"/>
  <c r="FR9" i="4"/>
  <c r="FR10" i="4"/>
  <c r="FR11" i="4"/>
  <c r="FR12" i="4"/>
  <c r="FR13" i="4"/>
  <c r="FR14" i="4"/>
  <c r="FR15" i="4"/>
  <c r="FR16" i="4"/>
  <c r="FR17" i="4"/>
  <c r="FR18" i="4"/>
  <c r="FR19" i="4"/>
  <c r="FR20" i="4"/>
  <c r="FR21" i="4"/>
  <c r="FR22" i="4"/>
  <c r="FR23" i="4"/>
  <c r="FR24" i="4"/>
  <c r="FR25" i="4"/>
  <c r="FR26" i="4"/>
  <c r="FR27" i="4"/>
  <c r="FR28" i="4"/>
  <c r="FR29" i="4"/>
  <c r="FR30" i="4"/>
  <c r="AQ30" i="74" s="1"/>
  <c r="FR31" i="4"/>
  <c r="FR32" i="4"/>
  <c r="FR33" i="4"/>
  <c r="FR34" i="4"/>
  <c r="FR35" i="4"/>
  <c r="FR36" i="4"/>
  <c r="AL4" i="74"/>
  <c r="AL6" i="74" s="1"/>
  <c r="FM7" i="4"/>
  <c r="FM8" i="4"/>
  <c r="FM9" i="4"/>
  <c r="FM10" i="4"/>
  <c r="FM11" i="4"/>
  <c r="FM12" i="4"/>
  <c r="FM13" i="4"/>
  <c r="FM14" i="4"/>
  <c r="FM15" i="4"/>
  <c r="FM16" i="4"/>
  <c r="FM17" i="4"/>
  <c r="FM18" i="4"/>
  <c r="FM19" i="4"/>
  <c r="FM20" i="4"/>
  <c r="FM21" i="4"/>
  <c r="FM22" i="4"/>
  <c r="FM23" i="4"/>
  <c r="FM24" i="4"/>
  <c r="FM25" i="4"/>
  <c r="FM26" i="4"/>
  <c r="FM27" i="4"/>
  <c r="FM28" i="4"/>
  <c r="FM29" i="4"/>
  <c r="FM30" i="4"/>
  <c r="FM31" i="4"/>
  <c r="FM32" i="4"/>
  <c r="FM33" i="4"/>
  <c r="FM34" i="4"/>
  <c r="FM35" i="4"/>
  <c r="FM36" i="4"/>
  <c r="AM4" i="74"/>
  <c r="FN7" i="4"/>
  <c r="FN8" i="4"/>
  <c r="FN9" i="4"/>
  <c r="FN10" i="4"/>
  <c r="FN11" i="4"/>
  <c r="FN12" i="4"/>
  <c r="AM12" i="74" s="1"/>
  <c r="FN13" i="4"/>
  <c r="FN14" i="4"/>
  <c r="FN15" i="4"/>
  <c r="FN16" i="4"/>
  <c r="FN17" i="4"/>
  <c r="FN18" i="4"/>
  <c r="FN19" i="4"/>
  <c r="FN20" i="4"/>
  <c r="FN21" i="4"/>
  <c r="FN22" i="4"/>
  <c r="FN23" i="4"/>
  <c r="FN24" i="4"/>
  <c r="FN25" i="4"/>
  <c r="FN26" i="4"/>
  <c r="FN27" i="4"/>
  <c r="FN28" i="4"/>
  <c r="FN29" i="4"/>
  <c r="FN30" i="4"/>
  <c r="AM30" i="74" s="1"/>
  <c r="FN31" i="4"/>
  <c r="FN32" i="4"/>
  <c r="FN33" i="4"/>
  <c r="FN34" i="4"/>
  <c r="FN35" i="4"/>
  <c r="FN36" i="4"/>
  <c r="AM36" i="74" s="1"/>
  <c r="AN4" i="74"/>
  <c r="FO7" i="4"/>
  <c r="FO8" i="4"/>
  <c r="FO9" i="4"/>
  <c r="FO10" i="4"/>
  <c r="FO11" i="4"/>
  <c r="FO12" i="4"/>
  <c r="FO13" i="4"/>
  <c r="FO14" i="4"/>
  <c r="FO15" i="4"/>
  <c r="FO16" i="4"/>
  <c r="FO17" i="4"/>
  <c r="FO18" i="4"/>
  <c r="AN18" i="74" s="1"/>
  <c r="FO19" i="4"/>
  <c r="FO20" i="4"/>
  <c r="FO21" i="4"/>
  <c r="FO22" i="4"/>
  <c r="AN22" i="74" s="1"/>
  <c r="FO23" i="4"/>
  <c r="FO24" i="4"/>
  <c r="FO25" i="4"/>
  <c r="FO26" i="4"/>
  <c r="FO27" i="4"/>
  <c r="FO28" i="4"/>
  <c r="FO29" i="4"/>
  <c r="FO30" i="4"/>
  <c r="FO31" i="4"/>
  <c r="FO32" i="4"/>
  <c r="FO33" i="4"/>
  <c r="FO34" i="4"/>
  <c r="FO35" i="4"/>
  <c r="FO36" i="4"/>
  <c r="AO4" i="74"/>
  <c r="FP13" i="4"/>
  <c r="FP7" i="4"/>
  <c r="FP8" i="4"/>
  <c r="FP9" i="4"/>
  <c r="FP10" i="4"/>
  <c r="FP11" i="4"/>
  <c r="FP12" i="4"/>
  <c r="FP14" i="4"/>
  <c r="FP15" i="4"/>
  <c r="FP16" i="4"/>
  <c r="FP17" i="4"/>
  <c r="FP18" i="4"/>
  <c r="FP19" i="4"/>
  <c r="FP20" i="4"/>
  <c r="FP21" i="4"/>
  <c r="FP22" i="4"/>
  <c r="FP23" i="4"/>
  <c r="FP24" i="4"/>
  <c r="FP25" i="4"/>
  <c r="FP26" i="4"/>
  <c r="FP27" i="4"/>
  <c r="FP28" i="4"/>
  <c r="FP29" i="4"/>
  <c r="FP30" i="4"/>
  <c r="FP31" i="4"/>
  <c r="FP32" i="4"/>
  <c r="FP33" i="4"/>
  <c r="FP34" i="4"/>
  <c r="FP35" i="4"/>
  <c r="FP36" i="4"/>
  <c r="AO36" i="74" s="1"/>
  <c r="AP4" i="74"/>
  <c r="FQ7" i="4"/>
  <c r="FQ8" i="4"/>
  <c r="FQ9" i="4"/>
  <c r="FQ10" i="4"/>
  <c r="FQ11" i="4"/>
  <c r="FQ12" i="4"/>
  <c r="FQ13" i="4"/>
  <c r="FQ14" i="4"/>
  <c r="FQ15" i="4"/>
  <c r="FQ16" i="4"/>
  <c r="FQ17" i="4"/>
  <c r="FQ18" i="4"/>
  <c r="FQ19" i="4"/>
  <c r="FQ20" i="4"/>
  <c r="FQ21" i="4"/>
  <c r="FQ22" i="4"/>
  <c r="FQ23" i="4"/>
  <c r="FQ24" i="4"/>
  <c r="FQ25" i="4"/>
  <c r="FQ26" i="4"/>
  <c r="FQ27" i="4"/>
  <c r="FQ28" i="4"/>
  <c r="FQ29" i="4"/>
  <c r="FQ30" i="4"/>
  <c r="FQ31" i="4"/>
  <c r="FQ32" i="4"/>
  <c r="FQ33" i="4"/>
  <c r="FQ34" i="4"/>
  <c r="FQ35" i="4"/>
  <c r="FQ36" i="4"/>
  <c r="AK4" i="74"/>
  <c r="AJ4" i="74"/>
  <c r="AJ5" i="74" s="1"/>
  <c r="FK14" i="4"/>
  <c r="FK7" i="4"/>
  <c r="FK8" i="4"/>
  <c r="FK9" i="4"/>
  <c r="FK10" i="4"/>
  <c r="FK11" i="4"/>
  <c r="FK12" i="4"/>
  <c r="FK13" i="4"/>
  <c r="FK15" i="4"/>
  <c r="FK16" i="4"/>
  <c r="FK17" i="4"/>
  <c r="FK18" i="4"/>
  <c r="FK19" i="4"/>
  <c r="FK20" i="4"/>
  <c r="FK21" i="4"/>
  <c r="FK22" i="4"/>
  <c r="FK23" i="4"/>
  <c r="FK24" i="4"/>
  <c r="FK25" i="4"/>
  <c r="FK26" i="4"/>
  <c r="FK27" i="4"/>
  <c r="FK28" i="4"/>
  <c r="FK29" i="4"/>
  <c r="FK30" i="4"/>
  <c r="FK31" i="4"/>
  <c r="FK32" i="4"/>
  <c r="FK33" i="4"/>
  <c r="FK34" i="4"/>
  <c r="FK35" i="4"/>
  <c r="FK36" i="4"/>
  <c r="AI4" i="74"/>
  <c r="FJ7" i="4"/>
  <c r="FJ8" i="4"/>
  <c r="FJ9" i="4"/>
  <c r="FJ10" i="4"/>
  <c r="FJ11" i="4"/>
  <c r="FJ12" i="4"/>
  <c r="FJ13" i="4"/>
  <c r="FJ14" i="4"/>
  <c r="FJ15" i="4"/>
  <c r="FJ16" i="4"/>
  <c r="FJ17" i="4"/>
  <c r="FJ18" i="4"/>
  <c r="FJ19" i="4"/>
  <c r="FJ20" i="4"/>
  <c r="FJ21" i="4"/>
  <c r="FJ22" i="4"/>
  <c r="FJ23" i="4"/>
  <c r="FJ24" i="4"/>
  <c r="FJ25" i="4"/>
  <c r="FJ26" i="4"/>
  <c r="FJ27" i="4"/>
  <c r="FJ28" i="4"/>
  <c r="FJ29" i="4"/>
  <c r="FJ30" i="4"/>
  <c r="FJ31" i="4"/>
  <c r="FJ32" i="4"/>
  <c r="FJ33" i="4"/>
  <c r="FJ34" i="4"/>
  <c r="FJ35" i="4"/>
  <c r="FJ36" i="4"/>
  <c r="AH4" i="74"/>
  <c r="AH6" i="74" s="1"/>
  <c r="FI7" i="4"/>
  <c r="FI8" i="4"/>
  <c r="FI9" i="4"/>
  <c r="FI10" i="4"/>
  <c r="FI11" i="4"/>
  <c r="FI12" i="4"/>
  <c r="FI13" i="4"/>
  <c r="FI14" i="4"/>
  <c r="FI15" i="4"/>
  <c r="FI16" i="4"/>
  <c r="FI17" i="4"/>
  <c r="FI18" i="4"/>
  <c r="FI19" i="4"/>
  <c r="FI20" i="4"/>
  <c r="FI21" i="4"/>
  <c r="FI22" i="4"/>
  <c r="AH22" i="74" s="1"/>
  <c r="FI23" i="4"/>
  <c r="FI24" i="4"/>
  <c r="AH24" i="74" s="1"/>
  <c r="FI25" i="4"/>
  <c r="FI26" i="4"/>
  <c r="FI27" i="4"/>
  <c r="FI28" i="4"/>
  <c r="FI29" i="4"/>
  <c r="FI30" i="4"/>
  <c r="FI31" i="4"/>
  <c r="FI32" i="4"/>
  <c r="FI33" i="4"/>
  <c r="FI34" i="4"/>
  <c r="FI35" i="4"/>
  <c r="FI36" i="4"/>
  <c r="AG4" i="74"/>
  <c r="AG6" i="74" s="1"/>
  <c r="FH7" i="4"/>
  <c r="FH8" i="4"/>
  <c r="FH9" i="4"/>
  <c r="FH10" i="4"/>
  <c r="FH11" i="4"/>
  <c r="FH12" i="4"/>
  <c r="FH13" i="4"/>
  <c r="FH14" i="4"/>
  <c r="FH15" i="4"/>
  <c r="FH16" i="4"/>
  <c r="FH17" i="4"/>
  <c r="FH18" i="4"/>
  <c r="FH19" i="4"/>
  <c r="FH20" i="4"/>
  <c r="FH21" i="4"/>
  <c r="FH22" i="4"/>
  <c r="FH23" i="4"/>
  <c r="FH24" i="4"/>
  <c r="FH25" i="4"/>
  <c r="FH26" i="4"/>
  <c r="FH27" i="4"/>
  <c r="FH28" i="4"/>
  <c r="FH29" i="4"/>
  <c r="FH30" i="4"/>
  <c r="FH31" i="4"/>
  <c r="FH32" i="4"/>
  <c r="FH33" i="4"/>
  <c r="FH34" i="4"/>
  <c r="FH35" i="4"/>
  <c r="FH36" i="4"/>
  <c r="E66" i="115" s="1"/>
  <c r="F66" i="115" s="1"/>
  <c r="AF4" i="74"/>
  <c r="AF5" i="74" s="1"/>
  <c r="FG11" i="4"/>
  <c r="FG7" i="4"/>
  <c r="FG8" i="4"/>
  <c r="FG9" i="4"/>
  <c r="FG10" i="4"/>
  <c r="FG12" i="4"/>
  <c r="AF12" i="74" s="1"/>
  <c r="FG13" i="4"/>
  <c r="FG14" i="4"/>
  <c r="FG15" i="4"/>
  <c r="FG16" i="4"/>
  <c r="FG17" i="4"/>
  <c r="FG18" i="4"/>
  <c r="FG19" i="4"/>
  <c r="FG20" i="4"/>
  <c r="FG21" i="4"/>
  <c r="FG22" i="4"/>
  <c r="FG23" i="4"/>
  <c r="FG24" i="4"/>
  <c r="FG25" i="4"/>
  <c r="FG26" i="4"/>
  <c r="FG27" i="4"/>
  <c r="FG28" i="4"/>
  <c r="FG29" i="4"/>
  <c r="FG30" i="4"/>
  <c r="AF30" i="74" s="1"/>
  <c r="FG31" i="4"/>
  <c r="FG32" i="4"/>
  <c r="FG33" i="4"/>
  <c r="FG34" i="4"/>
  <c r="FG35" i="4"/>
  <c r="FG36" i="4"/>
  <c r="AE4" i="74"/>
  <c r="FF7" i="4"/>
  <c r="FF8" i="4"/>
  <c r="FF9" i="4"/>
  <c r="FF10" i="4"/>
  <c r="FF11" i="4"/>
  <c r="FF12" i="4"/>
  <c r="AE12" i="74" s="1"/>
  <c r="FF13" i="4"/>
  <c r="FF14" i="4"/>
  <c r="FF15" i="4"/>
  <c r="FF16" i="4"/>
  <c r="FF17" i="4"/>
  <c r="FF18" i="4"/>
  <c r="AE18" i="74" s="1"/>
  <c r="FF19" i="4"/>
  <c r="FF20" i="4"/>
  <c r="FF21" i="4"/>
  <c r="FF22" i="4"/>
  <c r="FF23" i="4"/>
  <c r="FF24" i="4"/>
  <c r="AE24" i="74" s="1"/>
  <c r="FF25" i="4"/>
  <c r="FF26" i="4"/>
  <c r="FF27" i="4"/>
  <c r="FF28" i="4"/>
  <c r="FF29" i="4"/>
  <c r="FF30" i="4"/>
  <c r="AE30" i="74" s="1"/>
  <c r="FF31" i="4"/>
  <c r="FF32" i="4"/>
  <c r="FF33" i="4"/>
  <c r="FF34" i="4"/>
  <c r="FF35" i="4"/>
  <c r="FF36" i="4"/>
  <c r="AE36" i="74" s="1"/>
  <c r="AD4" i="74"/>
  <c r="FE8" i="4"/>
  <c r="FE7" i="4"/>
  <c r="FE9" i="4"/>
  <c r="FE10" i="4"/>
  <c r="FE11" i="4"/>
  <c r="FE12" i="4"/>
  <c r="FE13" i="4"/>
  <c r="FE14" i="4"/>
  <c r="FE15" i="4"/>
  <c r="FE16" i="4"/>
  <c r="FE17" i="4"/>
  <c r="FE18" i="4"/>
  <c r="FE19" i="4"/>
  <c r="FE20" i="4"/>
  <c r="FE21" i="4"/>
  <c r="FE22" i="4"/>
  <c r="FE23" i="4"/>
  <c r="FE24" i="4"/>
  <c r="FE25" i="4"/>
  <c r="FE26" i="4"/>
  <c r="FE27" i="4"/>
  <c r="FE28" i="4"/>
  <c r="FE29" i="4"/>
  <c r="FE30" i="4"/>
  <c r="FE31" i="4"/>
  <c r="FE32" i="4"/>
  <c r="FE33" i="4"/>
  <c r="FE34" i="4"/>
  <c r="FE35" i="4"/>
  <c r="FE36" i="4"/>
  <c r="AC4" i="74"/>
  <c r="FD7" i="4"/>
  <c r="FD8" i="4"/>
  <c r="FD9" i="4"/>
  <c r="FD10" i="4"/>
  <c r="FD11" i="4"/>
  <c r="FD12" i="4"/>
  <c r="FD13" i="4"/>
  <c r="FD14" i="4"/>
  <c r="FD15" i="4"/>
  <c r="FD16" i="4"/>
  <c r="FD17" i="4"/>
  <c r="FD18" i="4"/>
  <c r="FD19" i="4"/>
  <c r="FD20" i="4"/>
  <c r="FD21" i="4"/>
  <c r="FD22" i="4"/>
  <c r="FD23" i="4"/>
  <c r="FD24" i="4"/>
  <c r="FD25" i="4"/>
  <c r="FD26" i="4"/>
  <c r="FD27" i="4"/>
  <c r="FD28" i="4"/>
  <c r="FD29" i="4"/>
  <c r="FD30" i="4"/>
  <c r="FD31" i="4"/>
  <c r="FD32" i="4"/>
  <c r="FD33" i="4"/>
  <c r="FD34" i="4"/>
  <c r="FD35" i="4"/>
  <c r="FD36" i="4"/>
  <c r="AB4" i="74"/>
  <c r="AB5" i="74" s="1"/>
  <c r="FC7" i="4"/>
  <c r="FC8" i="4"/>
  <c r="FC9" i="4"/>
  <c r="FC10" i="4"/>
  <c r="AB10" i="74" s="1"/>
  <c r="FC11" i="4"/>
  <c r="FC12" i="4"/>
  <c r="FC13" i="4"/>
  <c r="FC14" i="4"/>
  <c r="FC15" i="4"/>
  <c r="FC16" i="4"/>
  <c r="FC17" i="4"/>
  <c r="FC18" i="4"/>
  <c r="FC19" i="4"/>
  <c r="FC20" i="4"/>
  <c r="FC21" i="4"/>
  <c r="FC22" i="4"/>
  <c r="AB22" i="74" s="1"/>
  <c r="FC23" i="4"/>
  <c r="FC24" i="4"/>
  <c r="FC25" i="4"/>
  <c r="FC26" i="4"/>
  <c r="FC27" i="4"/>
  <c r="FC28" i="4"/>
  <c r="AB28" i="74" s="1"/>
  <c r="FC29" i="4"/>
  <c r="FC30" i="4"/>
  <c r="FC31" i="4"/>
  <c r="FC32" i="4"/>
  <c r="FC33" i="4"/>
  <c r="FC34" i="4"/>
  <c r="AB34" i="74" s="1"/>
  <c r="FC35" i="4"/>
  <c r="FC36" i="4"/>
  <c r="AA4" i="74"/>
  <c r="AA32" i="74" s="1"/>
  <c r="AA24" i="74"/>
  <c r="AA35" i="74"/>
  <c r="Z4" i="74"/>
  <c r="Z5" i="74" s="1"/>
  <c r="Y4" i="74"/>
  <c r="Y6" i="74" s="1"/>
  <c r="Y12" i="74"/>
  <c r="Y18" i="74"/>
  <c r="Y30" i="74"/>
  <c r="E56" i="115"/>
  <c r="F56" i="115" s="1"/>
  <c r="X4" i="74"/>
  <c r="X6" i="74" s="1"/>
  <c r="X23" i="74"/>
  <c r="W4" i="74"/>
  <c r="W6" i="74" s="1"/>
  <c r="W10" i="74"/>
  <c r="W17" i="74"/>
  <c r="V4" i="74"/>
  <c r="EW7" i="4"/>
  <c r="EW8" i="4"/>
  <c r="EW9" i="4"/>
  <c r="EW10" i="4"/>
  <c r="EW11" i="4"/>
  <c r="EW12" i="4"/>
  <c r="EW13" i="4"/>
  <c r="EW14" i="4"/>
  <c r="EW15" i="4"/>
  <c r="EW16" i="4"/>
  <c r="EW17" i="4"/>
  <c r="EW18" i="4"/>
  <c r="EW19" i="4"/>
  <c r="EW20" i="4"/>
  <c r="EW21" i="4"/>
  <c r="EW22" i="4"/>
  <c r="EW23" i="4"/>
  <c r="EW24" i="4"/>
  <c r="EW25" i="4"/>
  <c r="EW26" i="4"/>
  <c r="V26" i="74" s="1"/>
  <c r="EW27" i="4"/>
  <c r="EW28" i="4"/>
  <c r="EW29" i="4"/>
  <c r="EW30" i="4"/>
  <c r="EW31" i="4"/>
  <c r="EW32" i="4"/>
  <c r="EW33" i="4"/>
  <c r="EW34" i="4"/>
  <c r="EW35" i="4"/>
  <c r="EW36" i="4"/>
  <c r="U4" i="74"/>
  <c r="EV7" i="4"/>
  <c r="U7" i="74" s="1"/>
  <c r="EV8" i="4"/>
  <c r="EV9" i="4"/>
  <c r="EV10" i="4"/>
  <c r="EV11" i="4"/>
  <c r="EV12" i="4"/>
  <c r="U12" i="74" s="1"/>
  <c r="EV13" i="4"/>
  <c r="U13" i="74" s="1"/>
  <c r="EV14" i="4"/>
  <c r="EV15" i="4"/>
  <c r="EV16" i="4"/>
  <c r="EV17" i="4"/>
  <c r="EV18" i="4"/>
  <c r="U18" i="74" s="1"/>
  <c r="EV19" i="4"/>
  <c r="U19" i="74" s="1"/>
  <c r="EV20" i="4"/>
  <c r="EV21" i="4"/>
  <c r="EV22" i="4"/>
  <c r="EV23" i="4"/>
  <c r="EV24" i="4"/>
  <c r="U24" i="74" s="1"/>
  <c r="EV25" i="4"/>
  <c r="U25" i="74" s="1"/>
  <c r="EV26" i="4"/>
  <c r="EV27" i="4"/>
  <c r="EV28" i="4"/>
  <c r="EV29" i="4"/>
  <c r="EV30" i="4"/>
  <c r="U30" i="74" s="1"/>
  <c r="EV31" i="4"/>
  <c r="U31" i="74" s="1"/>
  <c r="EV32" i="4"/>
  <c r="EV33" i="4"/>
  <c r="EV34" i="4"/>
  <c r="EV35" i="4"/>
  <c r="EV36" i="4"/>
  <c r="U36" i="74" s="1"/>
  <c r="T4" i="74"/>
  <c r="S4" i="74"/>
  <c r="S6" i="74" s="1"/>
  <c r="ET36" i="4"/>
  <c r="ET7" i="4"/>
  <c r="ET8" i="4"/>
  <c r="ET9" i="4"/>
  <c r="ET10" i="4"/>
  <c r="ET11" i="4"/>
  <c r="ET12" i="4"/>
  <c r="ET13" i="4"/>
  <c r="ET14" i="4"/>
  <c r="ET15" i="4"/>
  <c r="ET16" i="4"/>
  <c r="ET17" i="4"/>
  <c r="ET18" i="4"/>
  <c r="ET19" i="4"/>
  <c r="ET20" i="4"/>
  <c r="ET21" i="4"/>
  <c r="ET22" i="4"/>
  <c r="ET23" i="4"/>
  <c r="ET24" i="4"/>
  <c r="ET25" i="4"/>
  <c r="ET26" i="4"/>
  <c r="ET27" i="4"/>
  <c r="ET28" i="4"/>
  <c r="ET29" i="4"/>
  <c r="ET30" i="4"/>
  <c r="ET31" i="4"/>
  <c r="ET32" i="4"/>
  <c r="ET33" i="4"/>
  <c r="ET34" i="4"/>
  <c r="ET35" i="4"/>
  <c r="R4" i="74"/>
  <c r="R5" i="74" s="1"/>
  <c r="ES7" i="4"/>
  <c r="ES8" i="4"/>
  <c r="ES9" i="4"/>
  <c r="ES10" i="4"/>
  <c r="R10" i="74" s="1"/>
  <c r="ES11" i="4"/>
  <c r="ES12" i="4"/>
  <c r="ES13" i="4"/>
  <c r="ES14" i="4"/>
  <c r="ES15" i="4"/>
  <c r="ES16" i="4"/>
  <c r="ES17" i="4"/>
  <c r="ES18" i="4"/>
  <c r="ES19" i="4"/>
  <c r="ES20" i="4"/>
  <c r="ES21" i="4"/>
  <c r="ES22" i="4"/>
  <c r="ES23" i="4"/>
  <c r="ES24" i="4"/>
  <c r="ES25" i="4"/>
  <c r="ES26" i="4"/>
  <c r="ES27" i="4"/>
  <c r="ES28" i="4"/>
  <c r="ES29" i="4"/>
  <c r="ES30" i="4"/>
  <c r="ES31" i="4"/>
  <c r="ES32" i="4"/>
  <c r="ES33" i="4"/>
  <c r="ES34" i="4"/>
  <c r="ES35" i="4"/>
  <c r="ES36" i="4"/>
  <c r="Q4" i="74"/>
  <c r="ER7" i="4"/>
  <c r="ER8" i="4"/>
  <c r="ER9" i="4"/>
  <c r="ER10" i="4"/>
  <c r="ER11" i="4"/>
  <c r="ER12" i="4"/>
  <c r="ER13" i="4"/>
  <c r="Q13" i="74" s="1"/>
  <c r="ER14" i="4"/>
  <c r="ER15" i="4"/>
  <c r="ER16" i="4"/>
  <c r="ER17" i="4"/>
  <c r="ER18" i="4"/>
  <c r="ER19" i="4"/>
  <c r="Q19" i="74" s="1"/>
  <c r="ER20" i="4"/>
  <c r="ER21" i="4"/>
  <c r="Q21" i="74" s="1"/>
  <c r="ER22" i="4"/>
  <c r="ER23" i="4"/>
  <c r="ER24" i="4"/>
  <c r="ER25" i="4"/>
  <c r="Q25" i="74" s="1"/>
  <c r="ER26" i="4"/>
  <c r="ER27" i="4"/>
  <c r="Q27" i="74" s="1"/>
  <c r="ER28" i="4"/>
  <c r="ER29" i="4"/>
  <c r="ER30" i="4"/>
  <c r="ER31" i="4"/>
  <c r="Q31" i="74" s="1"/>
  <c r="ER32" i="4"/>
  <c r="ER33" i="4"/>
  <c r="ER34" i="4"/>
  <c r="ER35" i="4"/>
  <c r="ER36" i="4"/>
  <c r="P4" i="74"/>
  <c r="EQ36" i="4"/>
  <c r="EQ7" i="4"/>
  <c r="EQ8" i="4"/>
  <c r="EQ9" i="4"/>
  <c r="EQ10" i="4"/>
  <c r="EQ11" i="4"/>
  <c r="EQ12" i="4"/>
  <c r="EQ13" i="4"/>
  <c r="EQ14" i="4"/>
  <c r="EQ15" i="4"/>
  <c r="EQ16" i="4"/>
  <c r="EQ17" i="4"/>
  <c r="EQ18" i="4"/>
  <c r="EQ19" i="4"/>
  <c r="EQ20" i="4"/>
  <c r="EQ21" i="4"/>
  <c r="EQ22" i="4"/>
  <c r="EQ23" i="4"/>
  <c r="EQ24" i="4"/>
  <c r="EQ25" i="4"/>
  <c r="EQ26" i="4"/>
  <c r="EQ27" i="4"/>
  <c r="EQ28" i="4"/>
  <c r="EQ29" i="4"/>
  <c r="EQ30" i="4"/>
  <c r="EQ31" i="4"/>
  <c r="EQ32" i="4"/>
  <c r="EQ33" i="4"/>
  <c r="EQ34" i="4"/>
  <c r="EQ35" i="4"/>
  <c r="E44" i="116" s="1"/>
  <c r="F44" i="116" s="1"/>
  <c r="O4" i="74"/>
  <c r="O6" i="74" s="1"/>
  <c r="EP7" i="4"/>
  <c r="EP8" i="4"/>
  <c r="EP9" i="4"/>
  <c r="EP10" i="4"/>
  <c r="EP11" i="4"/>
  <c r="EP12" i="4"/>
  <c r="EP13" i="4"/>
  <c r="E43" i="138" s="1"/>
  <c r="F43" i="138" s="1"/>
  <c r="EP14" i="4"/>
  <c r="EP15" i="4"/>
  <c r="EP16" i="4"/>
  <c r="EP17" i="4"/>
  <c r="EP18" i="4"/>
  <c r="EP19" i="4"/>
  <c r="EP20" i="4"/>
  <c r="EP21" i="4"/>
  <c r="EP22" i="4"/>
  <c r="EP23" i="4"/>
  <c r="O23" i="74" s="1"/>
  <c r="EP24" i="4"/>
  <c r="EP25" i="4"/>
  <c r="EP26" i="4"/>
  <c r="EP27" i="4"/>
  <c r="EP28" i="4"/>
  <c r="EP29" i="4"/>
  <c r="EP30" i="4"/>
  <c r="EP31" i="4"/>
  <c r="EP32" i="4"/>
  <c r="EP33" i="4"/>
  <c r="EP34" i="4"/>
  <c r="EP35" i="4"/>
  <c r="EP36" i="4"/>
  <c r="N4" i="74"/>
  <c r="EO7" i="4"/>
  <c r="EO8" i="4"/>
  <c r="EO9" i="4"/>
  <c r="EO10" i="4"/>
  <c r="EO11" i="4"/>
  <c r="E42" i="140" s="1"/>
  <c r="F42" i="140" s="1"/>
  <c r="EO12" i="4"/>
  <c r="EO13" i="4"/>
  <c r="EO14" i="4"/>
  <c r="EO15" i="4"/>
  <c r="EO16" i="4"/>
  <c r="EO17" i="4"/>
  <c r="EO18" i="4"/>
  <c r="EO19" i="4"/>
  <c r="EO20" i="4"/>
  <c r="EO21" i="4"/>
  <c r="EO22" i="4"/>
  <c r="EO23" i="4"/>
  <c r="EO24" i="4"/>
  <c r="EO25" i="4"/>
  <c r="EO26" i="4"/>
  <c r="EO27" i="4"/>
  <c r="EO28" i="4"/>
  <c r="EO29" i="4"/>
  <c r="EO30" i="4"/>
  <c r="EO31" i="4"/>
  <c r="EO32" i="4"/>
  <c r="EO33" i="4"/>
  <c r="EO34" i="4"/>
  <c r="EO35" i="4"/>
  <c r="EO36" i="4"/>
  <c r="E42" i="115" s="1"/>
  <c r="F42" i="115" s="1"/>
  <c r="M4" i="74"/>
  <c r="M6" i="74" s="1"/>
  <c r="M11" i="74"/>
  <c r="M17" i="74"/>
  <c r="M23" i="74"/>
  <c r="M29" i="74"/>
  <c r="M31" i="74"/>
  <c r="M35" i="74"/>
  <c r="L4" i="74"/>
  <c r="EM7" i="4"/>
  <c r="EM8" i="4"/>
  <c r="EM9" i="4"/>
  <c r="EM10" i="4"/>
  <c r="EM11" i="4"/>
  <c r="EM12" i="4"/>
  <c r="L12" i="74" s="1"/>
  <c r="EM13" i="4"/>
  <c r="EM14" i="4"/>
  <c r="EM15" i="4"/>
  <c r="EM16" i="4"/>
  <c r="EM17" i="4"/>
  <c r="EM18" i="4"/>
  <c r="EM19" i="4"/>
  <c r="EM20" i="4"/>
  <c r="EM21" i="4"/>
  <c r="EM22" i="4"/>
  <c r="EM23" i="4"/>
  <c r="EM24" i="4"/>
  <c r="EM25" i="4"/>
  <c r="EM26" i="4"/>
  <c r="EM27" i="4"/>
  <c r="EM28" i="4"/>
  <c r="EM29" i="4"/>
  <c r="EM30" i="4"/>
  <c r="L30" i="74" s="1"/>
  <c r="EM31" i="4"/>
  <c r="EM32" i="4"/>
  <c r="EM33" i="4"/>
  <c r="EM34" i="4"/>
  <c r="EM35" i="4"/>
  <c r="E39" i="116" s="1"/>
  <c r="F39" i="116" s="1"/>
  <c r="EM36" i="4"/>
  <c r="K4" i="74"/>
  <c r="EL7" i="4"/>
  <c r="EL8" i="4"/>
  <c r="EL9" i="4"/>
  <c r="EL10" i="4"/>
  <c r="EL11" i="4"/>
  <c r="EL12" i="4"/>
  <c r="EL13" i="4"/>
  <c r="EL14" i="4"/>
  <c r="EL15" i="4"/>
  <c r="EL16" i="4"/>
  <c r="EL17" i="4"/>
  <c r="EL18" i="4"/>
  <c r="K18" i="74" s="1"/>
  <c r="EL19" i="4"/>
  <c r="EL20" i="4"/>
  <c r="EL21" i="4"/>
  <c r="EL22" i="4"/>
  <c r="EL23" i="4"/>
  <c r="EL24" i="4"/>
  <c r="K24" i="74" s="1"/>
  <c r="EL25" i="4"/>
  <c r="EL26" i="4"/>
  <c r="EL27" i="4"/>
  <c r="EL28" i="4"/>
  <c r="EL29" i="4"/>
  <c r="K29" i="74" s="1"/>
  <c r="EL30" i="4"/>
  <c r="EL31" i="4"/>
  <c r="EL32" i="4"/>
  <c r="EL33" i="4"/>
  <c r="EL34" i="4"/>
  <c r="EL35" i="4"/>
  <c r="K35" i="74" s="1"/>
  <c r="EL36" i="4"/>
  <c r="J4" i="74"/>
  <c r="EK7" i="4"/>
  <c r="EK8" i="4"/>
  <c r="EK9" i="4"/>
  <c r="EK10" i="4"/>
  <c r="EK11" i="4"/>
  <c r="EK12" i="4"/>
  <c r="J12" i="74" s="1"/>
  <c r="EK13" i="4"/>
  <c r="EK14" i="4"/>
  <c r="EK15" i="4"/>
  <c r="EK16" i="4"/>
  <c r="EK17" i="4"/>
  <c r="EK18" i="4"/>
  <c r="EK19" i="4"/>
  <c r="EK20" i="4"/>
  <c r="EK21" i="4"/>
  <c r="EK22" i="4"/>
  <c r="EK23" i="4"/>
  <c r="EK24" i="4"/>
  <c r="EK25" i="4"/>
  <c r="EK26" i="4"/>
  <c r="EK27" i="4"/>
  <c r="EK28" i="4"/>
  <c r="EK29" i="4"/>
  <c r="EK30" i="4"/>
  <c r="J30" i="74" s="1"/>
  <c r="EK31" i="4"/>
  <c r="EK32" i="4"/>
  <c r="EK33" i="4"/>
  <c r="EK34" i="4"/>
  <c r="EK35" i="4"/>
  <c r="EK36" i="4"/>
  <c r="AH5" i="74"/>
  <c r="AC5" i="74"/>
  <c r="AA5" i="74"/>
  <c r="U5" i="74"/>
  <c r="N5" i="74"/>
  <c r="M5" i="74"/>
  <c r="I4" i="74"/>
  <c r="I5" i="74" s="1"/>
  <c r="EJ7" i="4"/>
  <c r="EJ8" i="4"/>
  <c r="EJ9" i="4"/>
  <c r="EJ10" i="4"/>
  <c r="EJ11" i="4"/>
  <c r="EJ12" i="4"/>
  <c r="EJ13" i="4"/>
  <c r="EJ14" i="4"/>
  <c r="EJ15" i="4"/>
  <c r="EJ16" i="4"/>
  <c r="EJ17" i="4"/>
  <c r="EJ18" i="4"/>
  <c r="EJ19" i="4"/>
  <c r="E35" i="132" s="1"/>
  <c r="F35" i="132" s="1"/>
  <c r="EJ20" i="4"/>
  <c r="EJ21" i="4"/>
  <c r="EJ22" i="4"/>
  <c r="EJ23" i="4"/>
  <c r="EJ24" i="4"/>
  <c r="EJ25" i="4"/>
  <c r="E35" i="126" s="1"/>
  <c r="F35" i="126" s="1"/>
  <c r="EJ26" i="4"/>
  <c r="EJ27" i="4"/>
  <c r="EJ28" i="4"/>
  <c r="EJ29" i="4"/>
  <c r="EJ30" i="4"/>
  <c r="EJ31" i="4"/>
  <c r="EJ32" i="4"/>
  <c r="EJ33" i="4"/>
  <c r="EJ34" i="4"/>
  <c r="EJ35" i="4"/>
  <c r="EJ36" i="4"/>
  <c r="H4" i="74"/>
  <c r="G4" i="74"/>
  <c r="EH7" i="4"/>
  <c r="EH8" i="4"/>
  <c r="EH9" i="4"/>
  <c r="EH10" i="4"/>
  <c r="EH11" i="4"/>
  <c r="EH12" i="4"/>
  <c r="G12" i="74" s="1"/>
  <c r="EH13" i="4"/>
  <c r="EH14" i="4"/>
  <c r="E32" i="137" s="1"/>
  <c r="F32" i="137" s="1"/>
  <c r="EH15" i="4"/>
  <c r="EH16" i="4"/>
  <c r="EH17" i="4"/>
  <c r="EH18" i="4"/>
  <c r="G18" i="74" s="1"/>
  <c r="EH19" i="4"/>
  <c r="EH20" i="4"/>
  <c r="E32" i="131" s="1"/>
  <c r="F32" i="131" s="1"/>
  <c r="EH21" i="4"/>
  <c r="EH22" i="4"/>
  <c r="EH23" i="4"/>
  <c r="EH24" i="4"/>
  <c r="G24" i="74" s="1"/>
  <c r="EH25" i="4"/>
  <c r="EH26" i="4"/>
  <c r="E32" i="125" s="1"/>
  <c r="F32" i="125" s="1"/>
  <c r="EH27" i="4"/>
  <c r="EH28" i="4"/>
  <c r="EH29" i="4"/>
  <c r="EH30" i="4"/>
  <c r="G30" i="74" s="1"/>
  <c r="EH31" i="4"/>
  <c r="EH32" i="4"/>
  <c r="E32" i="119" s="1"/>
  <c r="F32" i="119" s="1"/>
  <c r="EH33" i="4"/>
  <c r="E32" i="118" s="1"/>
  <c r="F32" i="118" s="1"/>
  <c r="EH34" i="4"/>
  <c r="EH35" i="4"/>
  <c r="EH36" i="4"/>
  <c r="G36" i="74" s="1"/>
  <c r="F4" i="74"/>
  <c r="F6" i="74" s="1"/>
  <c r="EG9" i="4"/>
  <c r="E31" i="142" s="1"/>
  <c r="F31" i="142" s="1"/>
  <c r="EG7" i="4"/>
  <c r="EG8" i="4"/>
  <c r="EG10" i="4"/>
  <c r="EG11" i="4"/>
  <c r="EG12" i="4"/>
  <c r="EG13" i="4"/>
  <c r="E31" i="138" s="1"/>
  <c r="F31" i="138" s="1"/>
  <c r="EG14" i="4"/>
  <c r="EG15" i="4"/>
  <c r="EG16" i="4"/>
  <c r="EG17" i="4"/>
  <c r="EG18" i="4"/>
  <c r="EG19" i="4"/>
  <c r="E31" i="132" s="1"/>
  <c r="F31" i="132" s="1"/>
  <c r="EG20" i="4"/>
  <c r="EG21" i="4"/>
  <c r="EG22" i="4"/>
  <c r="EG23" i="4"/>
  <c r="EG24" i="4"/>
  <c r="EG25" i="4"/>
  <c r="E31" i="126" s="1"/>
  <c r="F31" i="126" s="1"/>
  <c r="EG26" i="4"/>
  <c r="EG27" i="4"/>
  <c r="EG28" i="4"/>
  <c r="EG29" i="4"/>
  <c r="EG30" i="4"/>
  <c r="EG31" i="4"/>
  <c r="E31" i="120" s="1"/>
  <c r="F31" i="120" s="1"/>
  <c r="EG32" i="4"/>
  <c r="EG33" i="4"/>
  <c r="EG34" i="4"/>
  <c r="E31" i="117" s="1"/>
  <c r="F31" i="117" s="1"/>
  <c r="EG35" i="4"/>
  <c r="EG36" i="4"/>
  <c r="E31" i="115" s="1"/>
  <c r="F31" i="115" s="1"/>
  <c r="E4" i="74"/>
  <c r="EF7" i="4"/>
  <c r="EF8" i="4"/>
  <c r="EF9" i="4"/>
  <c r="EF10" i="4"/>
  <c r="EF11" i="4"/>
  <c r="EF12" i="4"/>
  <c r="E30" i="139" s="1"/>
  <c r="F30" i="139" s="1"/>
  <c r="EF13" i="4"/>
  <c r="EF14" i="4"/>
  <c r="EF15" i="4"/>
  <c r="EF16" i="4"/>
  <c r="EF17" i="4"/>
  <c r="EF18" i="4"/>
  <c r="E30" i="133" s="1"/>
  <c r="F30" i="133" s="1"/>
  <c r="EF19" i="4"/>
  <c r="EF20" i="4"/>
  <c r="EF21" i="4"/>
  <c r="EF22" i="4"/>
  <c r="EF23" i="4"/>
  <c r="EF24" i="4"/>
  <c r="E30" i="127" s="1"/>
  <c r="F30" i="127" s="1"/>
  <c r="EF25" i="4"/>
  <c r="EF26" i="4"/>
  <c r="EF27" i="4"/>
  <c r="EF28" i="4"/>
  <c r="EF29" i="4"/>
  <c r="EF30" i="4"/>
  <c r="E30" i="121" s="1"/>
  <c r="F30" i="121" s="1"/>
  <c r="EF31" i="4"/>
  <c r="EF32" i="4"/>
  <c r="EF33" i="4"/>
  <c r="EF34" i="4"/>
  <c r="EF35" i="4"/>
  <c r="EF36" i="4"/>
  <c r="E30" i="115" s="1"/>
  <c r="F30" i="115" s="1"/>
  <c r="AQ3" i="74"/>
  <c r="B2" i="74"/>
  <c r="AP3" i="74"/>
  <c r="AO3" i="74"/>
  <c r="F50" i="77"/>
  <c r="AN3" i="74"/>
  <c r="AM3" i="74"/>
  <c r="AL3" i="74"/>
  <c r="AK3" i="74"/>
  <c r="AJ3" i="74"/>
  <c r="AI3" i="74"/>
  <c r="AH3" i="74"/>
  <c r="AG3" i="74"/>
  <c r="AF3" i="74"/>
  <c r="AE3" i="74"/>
  <c r="AD3" i="74"/>
  <c r="AC3" i="74"/>
  <c r="AB3" i="74"/>
  <c r="AA3" i="74"/>
  <c r="Z3" i="74"/>
  <c r="Y3" i="74"/>
  <c r="X3" i="74"/>
  <c r="W3" i="74"/>
  <c r="V3" i="74"/>
  <c r="U3" i="74"/>
  <c r="T3" i="74"/>
  <c r="S3" i="74"/>
  <c r="R3" i="74"/>
  <c r="Q3" i="74"/>
  <c r="P3" i="74"/>
  <c r="O3" i="74"/>
  <c r="N3" i="74"/>
  <c r="M3" i="74"/>
  <c r="L3" i="74"/>
  <c r="K3" i="74"/>
  <c r="J3" i="74"/>
  <c r="I3" i="74"/>
  <c r="H3" i="74"/>
  <c r="G3" i="74"/>
  <c r="F3" i="74"/>
  <c r="E3" i="74"/>
  <c r="F32" i="77"/>
  <c r="I88" i="138"/>
  <c r="J13" i="113" s="1"/>
  <c r="I96" i="115"/>
  <c r="P36" i="113" s="1"/>
  <c r="I94" i="115"/>
  <c r="N36" i="113" s="1"/>
  <c r="I93" i="115"/>
  <c r="S36" i="113" s="1"/>
  <c r="I88" i="115"/>
  <c r="J36" i="113" s="1"/>
  <c r="I87" i="115"/>
  <c r="I36" i="113" s="1"/>
  <c r="I96" i="116"/>
  <c r="P35" i="113" s="1"/>
  <c r="I94" i="116"/>
  <c r="N35" i="113" s="1"/>
  <c r="I92" i="116"/>
  <c r="R35" i="113" s="1"/>
  <c r="I88" i="116"/>
  <c r="J35" i="113" s="1"/>
  <c r="I96" i="117"/>
  <c r="P34" i="113" s="1"/>
  <c r="I95" i="117"/>
  <c r="O34" i="113" s="1"/>
  <c r="I93" i="117"/>
  <c r="S34" i="113" s="1"/>
  <c r="I92" i="117"/>
  <c r="R34" i="113" s="1"/>
  <c r="I89" i="117"/>
  <c r="K34" i="113" s="1"/>
  <c r="I87" i="117"/>
  <c r="I34" i="113" s="1"/>
  <c r="I86" i="117"/>
  <c r="H34" i="113" s="1"/>
  <c r="I96" i="118"/>
  <c r="P33" i="113" s="1"/>
  <c r="I94" i="118"/>
  <c r="N33" i="113" s="1"/>
  <c r="I93" i="118"/>
  <c r="S33" i="113" s="1"/>
  <c r="I92" i="118"/>
  <c r="R33" i="113" s="1"/>
  <c r="I89" i="118"/>
  <c r="K33" i="113" s="1"/>
  <c r="I87" i="118"/>
  <c r="I33" i="113" s="1"/>
  <c r="I86" i="118"/>
  <c r="H33" i="113" s="1"/>
  <c r="I96" i="119"/>
  <c r="P32" i="113" s="1"/>
  <c r="I94" i="119"/>
  <c r="N32" i="113" s="1"/>
  <c r="I93" i="119"/>
  <c r="S32" i="113" s="1"/>
  <c r="I88" i="119"/>
  <c r="J32" i="113" s="1"/>
  <c r="I87" i="119"/>
  <c r="I32" i="113" s="1"/>
  <c r="I96" i="120"/>
  <c r="P31" i="113" s="1"/>
  <c r="I95" i="120"/>
  <c r="O31" i="113" s="1"/>
  <c r="I92" i="120"/>
  <c r="R31" i="113" s="1"/>
  <c r="I89" i="120"/>
  <c r="K31" i="113" s="1"/>
  <c r="I88" i="120"/>
  <c r="J31" i="113" s="1"/>
  <c r="I87" i="120"/>
  <c r="I31" i="113" s="1"/>
  <c r="I96" i="121"/>
  <c r="P30" i="113" s="1"/>
  <c r="I95" i="121"/>
  <c r="O30" i="113" s="1"/>
  <c r="I94" i="121"/>
  <c r="N30" i="113" s="1"/>
  <c r="I93" i="121"/>
  <c r="S30" i="113" s="1"/>
  <c r="I89" i="121"/>
  <c r="K30" i="113" s="1"/>
  <c r="I88" i="121"/>
  <c r="J30" i="113" s="1"/>
  <c r="I87" i="121"/>
  <c r="I30" i="113" s="1"/>
  <c r="I96" i="122"/>
  <c r="P29" i="113" s="1"/>
  <c r="I94" i="122"/>
  <c r="N29" i="113" s="1"/>
  <c r="I93" i="122"/>
  <c r="S29" i="113" s="1"/>
  <c r="I92" i="122"/>
  <c r="R29" i="113" s="1"/>
  <c r="I89" i="122"/>
  <c r="K29" i="113" s="1"/>
  <c r="I87" i="122"/>
  <c r="I29" i="113" s="1"/>
  <c r="I86" i="122"/>
  <c r="H29" i="113" s="1"/>
  <c r="I93" i="123"/>
  <c r="S28" i="113" s="1"/>
  <c r="I92" i="123"/>
  <c r="R28" i="113" s="1"/>
  <c r="I91" i="123"/>
  <c r="M28" i="113" s="1"/>
  <c r="I88" i="123"/>
  <c r="J28" i="113" s="1"/>
  <c r="I87" i="123"/>
  <c r="I28" i="113" s="1"/>
  <c r="I86" i="123"/>
  <c r="H28" i="113" s="1"/>
  <c r="I96" i="124"/>
  <c r="P27" i="113" s="1"/>
  <c r="I94" i="124"/>
  <c r="N27" i="113" s="1"/>
  <c r="I92" i="124"/>
  <c r="R27" i="113" s="1"/>
  <c r="I91" i="124"/>
  <c r="M27" i="113" s="1"/>
  <c r="I89" i="124"/>
  <c r="K27" i="113" s="1"/>
  <c r="I88" i="124"/>
  <c r="J27" i="113" s="1"/>
  <c r="I87" i="124"/>
  <c r="I27" i="113" s="1"/>
  <c r="I96" i="125"/>
  <c r="P26" i="113" s="1"/>
  <c r="I95" i="125"/>
  <c r="O26" i="113" s="1"/>
  <c r="I93" i="125"/>
  <c r="S26" i="113" s="1"/>
  <c r="I91" i="125"/>
  <c r="M26" i="113" s="1"/>
  <c r="I89" i="125"/>
  <c r="K26" i="113" s="1"/>
  <c r="I88" i="125"/>
  <c r="J26" i="113" s="1"/>
  <c r="I87" i="125"/>
  <c r="I26" i="113" s="1"/>
  <c r="I96" i="126"/>
  <c r="P25" i="113" s="1"/>
  <c r="I95" i="126"/>
  <c r="O25" i="113" s="1"/>
  <c r="I93" i="126"/>
  <c r="S25" i="113" s="1"/>
  <c r="I92" i="126"/>
  <c r="R25" i="113" s="1"/>
  <c r="I91" i="126"/>
  <c r="M25" i="113" s="1"/>
  <c r="I89" i="126"/>
  <c r="K25" i="113" s="1"/>
  <c r="I88" i="126"/>
  <c r="J25" i="113" s="1"/>
  <c r="I87" i="126"/>
  <c r="I25" i="113" s="1"/>
  <c r="I86" i="126"/>
  <c r="H25" i="113" s="1"/>
  <c r="I95" i="127"/>
  <c r="O24" i="113" s="1"/>
  <c r="I94" i="127"/>
  <c r="N24" i="113" s="1"/>
  <c r="I92" i="127"/>
  <c r="R24" i="113" s="1"/>
  <c r="I91" i="127"/>
  <c r="M24" i="113" s="1"/>
  <c r="I89" i="127"/>
  <c r="K24" i="113" s="1"/>
  <c r="I88" i="127"/>
  <c r="J24" i="113" s="1"/>
  <c r="I87" i="127"/>
  <c r="I24" i="113" s="1"/>
  <c r="I96" i="128"/>
  <c r="P23" i="113" s="1"/>
  <c r="I95" i="128"/>
  <c r="O23" i="113" s="1"/>
  <c r="I93" i="128"/>
  <c r="S23" i="113" s="1"/>
  <c r="I92" i="128"/>
  <c r="R23" i="113" s="1"/>
  <c r="I91" i="128"/>
  <c r="M23" i="113" s="1"/>
  <c r="I89" i="128"/>
  <c r="K23" i="113" s="1"/>
  <c r="I87" i="128"/>
  <c r="I23" i="113" s="1"/>
  <c r="I86" i="128"/>
  <c r="H23" i="113" s="1"/>
  <c r="I96" i="129"/>
  <c r="P22" i="113" s="1"/>
  <c r="I93" i="129"/>
  <c r="S22" i="113" s="1"/>
  <c r="I92" i="129"/>
  <c r="R22" i="113" s="1"/>
  <c r="I91" i="129"/>
  <c r="M22" i="113" s="1"/>
  <c r="I89" i="129"/>
  <c r="K22" i="113" s="1"/>
  <c r="I87" i="129"/>
  <c r="I22" i="113" s="1"/>
  <c r="I96" i="130"/>
  <c r="P21" i="113" s="1"/>
  <c r="I95" i="130"/>
  <c r="O21" i="113" s="1"/>
  <c r="I93" i="130"/>
  <c r="S21" i="113" s="1"/>
  <c r="I91" i="130"/>
  <c r="M21" i="113" s="1"/>
  <c r="I89" i="130"/>
  <c r="K21" i="113" s="1"/>
  <c r="I88" i="130"/>
  <c r="J21" i="113" s="1"/>
  <c r="I87" i="130"/>
  <c r="I21" i="113" s="1"/>
  <c r="I86" i="130"/>
  <c r="H21" i="113" s="1"/>
  <c r="I96" i="131"/>
  <c r="P20" i="113" s="1"/>
  <c r="I95" i="131"/>
  <c r="O20" i="113" s="1"/>
  <c r="I94" i="131"/>
  <c r="N20" i="113" s="1"/>
  <c r="I93" i="131"/>
  <c r="S20" i="113" s="1"/>
  <c r="I88" i="131"/>
  <c r="J20" i="113" s="1"/>
  <c r="I87" i="131"/>
  <c r="I20" i="113" s="1"/>
  <c r="I86" i="131"/>
  <c r="H20" i="113" s="1"/>
  <c r="I96" i="132"/>
  <c r="P19" i="113" s="1"/>
  <c r="I95" i="132"/>
  <c r="O19" i="113" s="1"/>
  <c r="I91" i="132"/>
  <c r="M19" i="113" s="1"/>
  <c r="I89" i="132"/>
  <c r="K19" i="113" s="1"/>
  <c r="I88" i="132"/>
  <c r="J19" i="113" s="1"/>
  <c r="I87" i="132"/>
  <c r="I19" i="113" s="1"/>
  <c r="I86" i="132"/>
  <c r="H19" i="113" s="1"/>
  <c r="I95" i="133"/>
  <c r="O18" i="113" s="1"/>
  <c r="I94" i="133"/>
  <c r="N18" i="113" s="1"/>
  <c r="I93" i="133"/>
  <c r="S18" i="113" s="1"/>
  <c r="I92" i="133"/>
  <c r="R18" i="113" s="1"/>
  <c r="I91" i="133"/>
  <c r="M18" i="113" s="1"/>
  <c r="I89" i="133"/>
  <c r="K18" i="113" s="1"/>
  <c r="I88" i="133"/>
  <c r="J18" i="113" s="1"/>
  <c r="I87" i="133"/>
  <c r="I18" i="113" s="1"/>
  <c r="I86" i="133"/>
  <c r="H18" i="113" s="1"/>
  <c r="I95" i="134"/>
  <c r="O17" i="113" s="1"/>
  <c r="I94" i="134"/>
  <c r="N17" i="113" s="1"/>
  <c r="I91" i="134"/>
  <c r="M17" i="113" s="1"/>
  <c r="I89" i="134"/>
  <c r="K17" i="113" s="1"/>
  <c r="I88" i="134"/>
  <c r="J17" i="113" s="1"/>
  <c r="I86" i="134"/>
  <c r="H17" i="113" s="1"/>
  <c r="I95" i="135"/>
  <c r="O16" i="113" s="1"/>
  <c r="I93" i="135"/>
  <c r="S16" i="113" s="1"/>
  <c r="I91" i="135"/>
  <c r="M16" i="113" s="1"/>
  <c r="I89" i="135"/>
  <c r="K16" i="113" s="1"/>
  <c r="I88" i="135"/>
  <c r="J16" i="113" s="1"/>
  <c r="I87" i="135"/>
  <c r="I16" i="113" s="1"/>
  <c r="I86" i="135"/>
  <c r="H16" i="113" s="1"/>
  <c r="I96" i="136"/>
  <c r="P15" i="113" s="1"/>
  <c r="I94" i="136"/>
  <c r="N15" i="113" s="1"/>
  <c r="I93" i="136"/>
  <c r="S15" i="113" s="1"/>
  <c r="I92" i="136"/>
  <c r="R15" i="113" s="1"/>
  <c r="I91" i="136"/>
  <c r="M15" i="113" s="1"/>
  <c r="I89" i="136"/>
  <c r="K15" i="113" s="1"/>
  <c r="I88" i="136"/>
  <c r="J15" i="113" s="1"/>
  <c r="I87" i="136"/>
  <c r="I15" i="113" s="1"/>
  <c r="I96" i="137"/>
  <c r="P14" i="113" s="1"/>
  <c r="I95" i="137"/>
  <c r="O14" i="113" s="1"/>
  <c r="I94" i="137"/>
  <c r="N14" i="113" s="1"/>
  <c r="I93" i="137"/>
  <c r="S14" i="113" s="1"/>
  <c r="I92" i="137"/>
  <c r="R14" i="113" s="1"/>
  <c r="I91" i="137"/>
  <c r="M14" i="113" s="1"/>
  <c r="I88" i="137"/>
  <c r="J14" i="113" s="1"/>
  <c r="I87" i="137"/>
  <c r="I14" i="113" s="1"/>
  <c r="I96" i="138"/>
  <c r="P13" i="113" s="1"/>
  <c r="I93" i="138"/>
  <c r="S13" i="113" s="1"/>
  <c r="I92" i="138"/>
  <c r="R13" i="113" s="1"/>
  <c r="I91" i="138"/>
  <c r="M13" i="113" s="1"/>
  <c r="I89" i="138"/>
  <c r="K13" i="113" s="1"/>
  <c r="I87" i="138"/>
  <c r="I13" i="113" s="1"/>
  <c r="I96" i="139"/>
  <c r="P12" i="113" s="1"/>
  <c r="I95" i="139"/>
  <c r="O12" i="113" s="1"/>
  <c r="I94" i="139"/>
  <c r="N12" i="113" s="1"/>
  <c r="I93" i="139"/>
  <c r="S12" i="113" s="1"/>
  <c r="I91" i="139"/>
  <c r="M12" i="113" s="1"/>
  <c r="I88" i="139"/>
  <c r="J12" i="113" s="1"/>
  <c r="I87" i="139"/>
  <c r="I12" i="113" s="1"/>
  <c r="I96" i="140"/>
  <c r="P11" i="113" s="1"/>
  <c r="I94" i="140"/>
  <c r="N11" i="113" s="1"/>
  <c r="I93" i="140"/>
  <c r="S11" i="113" s="1"/>
  <c r="I92" i="140"/>
  <c r="R11" i="113" s="1"/>
  <c r="I91" i="140"/>
  <c r="M11" i="113" s="1"/>
  <c r="I88" i="140"/>
  <c r="J11" i="113" s="1"/>
  <c r="I87" i="140"/>
  <c r="I11" i="113" s="1"/>
  <c r="I93" i="141"/>
  <c r="S10" i="113" s="1"/>
  <c r="I92" i="141"/>
  <c r="R10" i="113" s="1"/>
  <c r="I91" i="141"/>
  <c r="M10" i="113" s="1"/>
  <c r="I89" i="141"/>
  <c r="K10" i="113" s="1"/>
  <c r="I88" i="141"/>
  <c r="J10" i="113" s="1"/>
  <c r="I87" i="141"/>
  <c r="I10" i="113" s="1"/>
  <c r="I96" i="142"/>
  <c r="P9" i="113" s="1"/>
  <c r="I95" i="142"/>
  <c r="O9" i="113" s="1"/>
  <c r="I94" i="142"/>
  <c r="N9" i="113" s="1"/>
  <c r="I93" i="142"/>
  <c r="S9" i="113" s="1"/>
  <c r="I91" i="142"/>
  <c r="M9" i="113" s="1"/>
  <c r="I89" i="142"/>
  <c r="K9" i="113" s="1"/>
  <c r="I88" i="142"/>
  <c r="J9" i="113" s="1"/>
  <c r="I87" i="142"/>
  <c r="I9" i="113" s="1"/>
  <c r="I86" i="142"/>
  <c r="H9" i="113" s="1"/>
  <c r="I95" i="143"/>
  <c r="O8" i="113" s="1"/>
  <c r="I94" i="143"/>
  <c r="N8" i="113" s="1"/>
  <c r="I93" i="143"/>
  <c r="S8" i="113" s="1"/>
  <c r="I91" i="143"/>
  <c r="M8" i="113" s="1"/>
  <c r="I88" i="143"/>
  <c r="J8" i="113" s="1"/>
  <c r="I86" i="143"/>
  <c r="H8" i="113" s="1"/>
  <c r="I92" i="144"/>
  <c r="R7" i="113" s="1"/>
  <c r="I91" i="144"/>
  <c r="M7" i="113" s="1"/>
  <c r="I89" i="144"/>
  <c r="K7" i="113" s="1"/>
  <c r="I88" i="144"/>
  <c r="J7" i="113" s="1"/>
  <c r="I87" i="144"/>
  <c r="I7" i="113" s="1"/>
  <c r="I96" i="80"/>
  <c r="P6" i="113" s="1"/>
  <c r="I95" i="80"/>
  <c r="O6" i="113" s="1"/>
  <c r="I94" i="80"/>
  <c r="N6" i="113" s="1"/>
  <c r="I93" i="80"/>
  <c r="S6" i="113" s="1"/>
  <c r="I91" i="80"/>
  <c r="M6" i="113" s="1"/>
  <c r="I89" i="80"/>
  <c r="K6" i="113" s="1"/>
  <c r="I88" i="80"/>
  <c r="J6" i="113" s="1"/>
  <c r="I87" i="80"/>
  <c r="I6" i="113" s="1"/>
  <c r="I86" i="80"/>
  <c r="H6" i="113" s="1"/>
  <c r="I96" i="6"/>
  <c r="P5" i="113" s="1"/>
  <c r="I94" i="6"/>
  <c r="N5" i="113" s="1"/>
  <c r="I93" i="6"/>
  <c r="S5" i="113" s="1"/>
  <c r="B36" i="113"/>
  <c r="T36" i="113" s="1"/>
  <c r="G36" i="113"/>
  <c r="B35" i="113"/>
  <c r="T35" i="113" s="1"/>
  <c r="G35" i="113"/>
  <c r="B34" i="113"/>
  <c r="T34" i="113" s="1"/>
  <c r="G34" i="113"/>
  <c r="B33" i="113"/>
  <c r="T33" i="113" s="1"/>
  <c r="G33" i="113"/>
  <c r="B32" i="113"/>
  <c r="T32" i="113" s="1"/>
  <c r="G32" i="113"/>
  <c r="B31" i="113"/>
  <c r="T31" i="113" s="1"/>
  <c r="G31" i="113"/>
  <c r="B30" i="113"/>
  <c r="T30" i="113" s="1"/>
  <c r="G30" i="113"/>
  <c r="B29" i="113"/>
  <c r="T29" i="113" s="1"/>
  <c r="G29" i="113"/>
  <c r="B28" i="113"/>
  <c r="T28" i="113" s="1"/>
  <c r="G28" i="113"/>
  <c r="B27" i="113"/>
  <c r="T27" i="113" s="1"/>
  <c r="G27" i="113"/>
  <c r="B26" i="113"/>
  <c r="T26" i="113" s="1"/>
  <c r="G26" i="113"/>
  <c r="B25" i="113"/>
  <c r="T25" i="113" s="1"/>
  <c r="G25" i="113"/>
  <c r="B24" i="113"/>
  <c r="T24" i="113" s="1"/>
  <c r="G24" i="113"/>
  <c r="B23" i="113"/>
  <c r="T23" i="113" s="1"/>
  <c r="G23" i="113"/>
  <c r="B22" i="113"/>
  <c r="T22" i="113" s="1"/>
  <c r="G22" i="113"/>
  <c r="B21" i="113"/>
  <c r="T21" i="113" s="1"/>
  <c r="G21" i="113"/>
  <c r="G20" i="113"/>
  <c r="G19" i="113"/>
  <c r="B18" i="113"/>
  <c r="T18" i="113" s="1"/>
  <c r="G18" i="113"/>
  <c r="G17" i="113"/>
  <c r="B16" i="113"/>
  <c r="T16" i="113" s="1"/>
  <c r="G16" i="113"/>
  <c r="B15" i="113"/>
  <c r="T15" i="113" s="1"/>
  <c r="G15" i="113"/>
  <c r="G14" i="113"/>
  <c r="B13" i="113"/>
  <c r="T13" i="113" s="1"/>
  <c r="G13" i="113"/>
  <c r="B12" i="113"/>
  <c r="T12" i="113" s="1"/>
  <c r="G12" i="113"/>
  <c r="B11" i="113"/>
  <c r="T11" i="113" s="1"/>
  <c r="G11" i="113"/>
  <c r="G10" i="113"/>
  <c r="G9" i="113"/>
  <c r="G8" i="113"/>
  <c r="G7" i="113"/>
  <c r="G6" i="113"/>
  <c r="G5" i="113"/>
  <c r="P3" i="113"/>
  <c r="O3" i="113"/>
  <c r="N3" i="113"/>
  <c r="R3" i="113"/>
  <c r="M3" i="113"/>
  <c r="L3" i="113"/>
  <c r="K3" i="113"/>
  <c r="I3" i="113"/>
  <c r="H3" i="113"/>
  <c r="E66" i="77"/>
  <c r="F66" i="77" s="1"/>
  <c r="L66" i="77"/>
  <c r="L65" i="77"/>
  <c r="L64" i="77"/>
  <c r="L63" i="77"/>
  <c r="E62" i="77"/>
  <c r="F62" i="77" s="1"/>
  <c r="L62" i="77"/>
  <c r="L61" i="77"/>
  <c r="L59" i="77"/>
  <c r="L58" i="77"/>
  <c r="L57" i="77"/>
  <c r="L56" i="77"/>
  <c r="P1" i="113"/>
  <c r="C1" i="115"/>
  <c r="K1" i="115"/>
  <c r="D2" i="115"/>
  <c r="K2" i="115"/>
  <c r="L2" i="115"/>
  <c r="D3" i="115"/>
  <c r="K3" i="115"/>
  <c r="E27" i="115"/>
  <c r="H27" i="115"/>
  <c r="M29" i="115" s="1"/>
  <c r="C29" i="115"/>
  <c r="B30" i="115"/>
  <c r="C30" i="115"/>
  <c r="H30" i="115"/>
  <c r="N30" i="115"/>
  <c r="M30" i="115"/>
  <c r="B31" i="115"/>
  <c r="C31" i="115"/>
  <c r="H31" i="115"/>
  <c r="N31" i="115"/>
  <c r="M31" i="115"/>
  <c r="B32" i="115"/>
  <c r="C32" i="115"/>
  <c r="E32" i="115"/>
  <c r="F32" i="115" s="1"/>
  <c r="H32" i="115"/>
  <c r="N32" i="115"/>
  <c r="B33" i="118"/>
  <c r="B33" i="115"/>
  <c r="C33" i="115"/>
  <c r="E33" i="115"/>
  <c r="F33" i="115" s="1"/>
  <c r="H33" i="115"/>
  <c r="N33" i="115"/>
  <c r="C34" i="115"/>
  <c r="N34" i="115"/>
  <c r="B35" i="115"/>
  <c r="C35" i="115"/>
  <c r="H35" i="115"/>
  <c r="N35" i="115"/>
  <c r="B36" i="115"/>
  <c r="C36" i="115"/>
  <c r="E36" i="115"/>
  <c r="F36" i="115" s="1"/>
  <c r="H36" i="115"/>
  <c r="I36" i="115" s="1"/>
  <c r="N36" i="115"/>
  <c r="M36" i="115"/>
  <c r="C37" i="115"/>
  <c r="N37" i="115"/>
  <c r="B38" i="115"/>
  <c r="C38" i="115"/>
  <c r="E38" i="115"/>
  <c r="F38" i="115" s="1"/>
  <c r="H38" i="115"/>
  <c r="N38" i="115"/>
  <c r="B39" i="115"/>
  <c r="C39" i="115"/>
  <c r="E39" i="115"/>
  <c r="F39" i="115" s="1"/>
  <c r="H39" i="115"/>
  <c r="N39" i="115"/>
  <c r="M39" i="115"/>
  <c r="B40" i="115"/>
  <c r="C40" i="115"/>
  <c r="E40" i="115"/>
  <c r="F40" i="115" s="1"/>
  <c r="H40" i="115"/>
  <c r="I40" i="115" s="1"/>
  <c r="N40" i="115"/>
  <c r="C41" i="115"/>
  <c r="N41" i="115"/>
  <c r="B42" i="115"/>
  <c r="C42" i="115"/>
  <c r="H42" i="115"/>
  <c r="I42" i="115" s="1"/>
  <c r="N42" i="115"/>
  <c r="B43" i="115"/>
  <c r="C43" i="115"/>
  <c r="E43" i="115"/>
  <c r="F43" i="115" s="1"/>
  <c r="H43" i="115"/>
  <c r="I43" i="115" s="1"/>
  <c r="N43" i="115"/>
  <c r="M43" i="115"/>
  <c r="B44" i="115"/>
  <c r="C44" i="115"/>
  <c r="E44" i="115"/>
  <c r="F44" i="115" s="1"/>
  <c r="H44" i="115"/>
  <c r="N44" i="115"/>
  <c r="C45" i="115"/>
  <c r="N45" i="115"/>
  <c r="B46" i="115"/>
  <c r="C46" i="115"/>
  <c r="H46" i="118"/>
  <c r="I46" i="118" s="1"/>
  <c r="E46" i="115"/>
  <c r="F46" i="115" s="1"/>
  <c r="H46" i="115"/>
  <c r="I46" i="115" s="1"/>
  <c r="N46" i="115"/>
  <c r="B47" i="116"/>
  <c r="B47" i="115"/>
  <c r="C47" i="115"/>
  <c r="E47" i="115"/>
  <c r="F47" i="115" s="1"/>
  <c r="H47" i="115"/>
  <c r="N47" i="115"/>
  <c r="M47" i="115"/>
  <c r="B48" i="115"/>
  <c r="C48" i="115"/>
  <c r="E48" i="115"/>
  <c r="F48" i="115" s="1"/>
  <c r="H48" i="115"/>
  <c r="I48" i="115" s="1"/>
  <c r="N48" i="115"/>
  <c r="C49" i="115"/>
  <c r="N49" i="115"/>
  <c r="B50" i="115"/>
  <c r="C50" i="115"/>
  <c r="E50" i="115"/>
  <c r="F50" i="115" s="1"/>
  <c r="H50" i="115"/>
  <c r="N50" i="115"/>
  <c r="B51" i="115"/>
  <c r="C51" i="115"/>
  <c r="E51" i="115"/>
  <c r="F51" i="115" s="1"/>
  <c r="H51" i="115"/>
  <c r="N51" i="115"/>
  <c r="M51" i="115"/>
  <c r="B52" i="115"/>
  <c r="C52" i="115"/>
  <c r="H52" i="116"/>
  <c r="I52" i="116" s="1"/>
  <c r="E52" i="115"/>
  <c r="F52" i="115" s="1"/>
  <c r="H52" i="115"/>
  <c r="I52" i="115" s="1"/>
  <c r="N52" i="115"/>
  <c r="C53" i="115"/>
  <c r="N53" i="115"/>
  <c r="B54" i="115"/>
  <c r="C54" i="115"/>
  <c r="E54" i="115"/>
  <c r="F54" i="115" s="1"/>
  <c r="H54" i="115"/>
  <c r="I54" i="115" s="1"/>
  <c r="N54" i="115"/>
  <c r="B55" i="115"/>
  <c r="C55" i="115"/>
  <c r="E55" i="115"/>
  <c r="F55" i="115" s="1"/>
  <c r="H55" i="115"/>
  <c r="I55" i="115" s="1"/>
  <c r="F29" i="77"/>
  <c r="N55" i="115"/>
  <c r="M55" i="115"/>
  <c r="B56" i="115"/>
  <c r="C56" i="115"/>
  <c r="H56" i="115"/>
  <c r="N56" i="115"/>
  <c r="B57" i="115"/>
  <c r="C57" i="115"/>
  <c r="E57" i="115"/>
  <c r="F57" i="115" s="1"/>
  <c r="N57" i="115"/>
  <c r="B58" i="115"/>
  <c r="C58" i="115"/>
  <c r="E58" i="115"/>
  <c r="F58" i="115" s="1"/>
  <c r="H58" i="115"/>
  <c r="N58" i="115"/>
  <c r="C59" i="115"/>
  <c r="N59" i="115"/>
  <c r="B60" i="115"/>
  <c r="C60" i="115"/>
  <c r="H60" i="115"/>
  <c r="I60" i="115" s="1"/>
  <c r="E60" i="115"/>
  <c r="F60" i="115" s="1"/>
  <c r="N60" i="115"/>
  <c r="B61" i="115"/>
  <c r="C61" i="115"/>
  <c r="E61" i="115"/>
  <c r="F61" i="115" s="1"/>
  <c r="H61" i="115"/>
  <c r="I61" i="115" s="1"/>
  <c r="N61" i="115"/>
  <c r="M61" i="115"/>
  <c r="B62" i="119"/>
  <c r="B62" i="115"/>
  <c r="C62" i="115"/>
  <c r="E62" i="115"/>
  <c r="H62" i="115"/>
  <c r="N62" i="115"/>
  <c r="B63" i="115"/>
  <c r="C63" i="115"/>
  <c r="E63" i="115"/>
  <c r="F63" i="115" s="1"/>
  <c r="H63" i="115"/>
  <c r="I63" i="115" s="1"/>
  <c r="N63" i="115"/>
  <c r="B64" i="115"/>
  <c r="C64" i="115"/>
  <c r="H64" i="115"/>
  <c r="I64" i="115" s="1"/>
  <c r="E64" i="115"/>
  <c r="F64" i="115" s="1"/>
  <c r="N64" i="115"/>
  <c r="C65" i="115"/>
  <c r="N65" i="115"/>
  <c r="B66" i="115"/>
  <c r="C66" i="115"/>
  <c r="H66" i="115"/>
  <c r="N66" i="115"/>
  <c r="B67" i="117"/>
  <c r="B67" i="115"/>
  <c r="C67" i="117"/>
  <c r="E67" i="115"/>
  <c r="F67" i="115" s="1"/>
  <c r="H67" i="115"/>
  <c r="N67" i="115"/>
  <c r="M67" i="115"/>
  <c r="B68" i="115"/>
  <c r="C68" i="115"/>
  <c r="E68" i="115"/>
  <c r="F68" i="115" s="1"/>
  <c r="H68" i="115"/>
  <c r="N68" i="115"/>
  <c r="B69" i="116"/>
  <c r="C69" i="115"/>
  <c r="E69" i="115"/>
  <c r="F69" i="115" s="1"/>
  <c r="H69" i="115"/>
  <c r="N69" i="115"/>
  <c r="C70" i="115"/>
  <c r="N70" i="115"/>
  <c r="B71" i="115"/>
  <c r="C71" i="117"/>
  <c r="E71" i="115"/>
  <c r="F71" i="115" s="1"/>
  <c r="H71" i="115"/>
  <c r="N71" i="115"/>
  <c r="B72" i="115"/>
  <c r="C72" i="115"/>
  <c r="E72" i="115"/>
  <c r="F72" i="115" s="1"/>
  <c r="H72" i="115"/>
  <c r="M72" i="115"/>
  <c r="N72" i="115"/>
  <c r="B73" i="116"/>
  <c r="B73" i="115"/>
  <c r="C73" i="116"/>
  <c r="C73" i="115"/>
  <c r="E73" i="115"/>
  <c r="F73" i="115" s="1"/>
  <c r="H73" i="115"/>
  <c r="N73" i="115"/>
  <c r="C74" i="115"/>
  <c r="N74" i="115"/>
  <c r="B75" i="115"/>
  <c r="C75" i="117"/>
  <c r="C75" i="115"/>
  <c r="E75" i="115"/>
  <c r="F75" i="115" s="1"/>
  <c r="H75" i="115"/>
  <c r="N75" i="115"/>
  <c r="B76" i="116"/>
  <c r="C76" i="115"/>
  <c r="E76" i="115"/>
  <c r="F76" i="115" s="1"/>
  <c r="H76" i="115"/>
  <c r="N76" i="115"/>
  <c r="M76" i="115"/>
  <c r="C77" i="115"/>
  <c r="N77" i="115"/>
  <c r="B78" i="117"/>
  <c r="C78" i="115"/>
  <c r="E78" i="115"/>
  <c r="F78" i="115" s="1"/>
  <c r="H78" i="115"/>
  <c r="I78" i="115" s="1"/>
  <c r="N78" i="115"/>
  <c r="B79" i="115"/>
  <c r="C79" i="117"/>
  <c r="C79" i="115"/>
  <c r="E79" i="115"/>
  <c r="F79" i="115" s="1"/>
  <c r="H79" i="115"/>
  <c r="I79" i="115" s="1"/>
  <c r="N79" i="115"/>
  <c r="M79" i="115"/>
  <c r="E56" i="77"/>
  <c r="E57" i="77"/>
  <c r="E58" i="77"/>
  <c r="E59" i="77"/>
  <c r="E60" i="77"/>
  <c r="E61" i="77"/>
  <c r="E63" i="77"/>
  <c r="E64" i="77"/>
  <c r="E65" i="77"/>
  <c r="E67" i="77"/>
  <c r="E84" i="115"/>
  <c r="H84" i="115"/>
  <c r="J84" i="115"/>
  <c r="B86" i="115"/>
  <c r="C86" i="115"/>
  <c r="B87" i="115"/>
  <c r="C87" i="115"/>
  <c r="F87" i="115"/>
  <c r="B88" i="115"/>
  <c r="F88" i="115"/>
  <c r="B89" i="115"/>
  <c r="C89" i="115"/>
  <c r="F89" i="115"/>
  <c r="B90" i="115"/>
  <c r="C90" i="115"/>
  <c r="B91" i="115"/>
  <c r="C91" i="115"/>
  <c r="B92" i="115"/>
  <c r="C92" i="115"/>
  <c r="B93" i="115"/>
  <c r="F93" i="115"/>
  <c r="B94" i="115"/>
  <c r="C94" i="115"/>
  <c r="F94" i="115"/>
  <c r="B95" i="115"/>
  <c r="C95" i="115"/>
  <c r="B96" i="115"/>
  <c r="C96" i="115"/>
  <c r="F96" i="115"/>
  <c r="B97" i="115"/>
  <c r="C1" i="116"/>
  <c r="K1" i="116"/>
  <c r="D2" i="116"/>
  <c r="K2" i="116"/>
  <c r="L2" i="116"/>
  <c r="J84" i="116" s="1"/>
  <c r="D3" i="116"/>
  <c r="K3" i="116"/>
  <c r="E27" i="116"/>
  <c r="H27" i="116"/>
  <c r="M29" i="116" s="1"/>
  <c r="C29" i="116"/>
  <c r="B30" i="116"/>
  <c r="C30" i="116"/>
  <c r="E30" i="116"/>
  <c r="F30" i="116" s="1"/>
  <c r="H30" i="116"/>
  <c r="N30" i="116"/>
  <c r="M30" i="116"/>
  <c r="C31" i="116"/>
  <c r="E31" i="116"/>
  <c r="F31" i="116" s="1"/>
  <c r="H31" i="116"/>
  <c r="N31" i="116"/>
  <c r="M31" i="116"/>
  <c r="B32" i="116"/>
  <c r="C32" i="116"/>
  <c r="E32" i="116"/>
  <c r="F32" i="116" s="1"/>
  <c r="H32" i="116"/>
  <c r="N32" i="116"/>
  <c r="B33" i="116"/>
  <c r="C33" i="116"/>
  <c r="E33" i="116"/>
  <c r="F33" i="116" s="1"/>
  <c r="H33" i="116"/>
  <c r="N33" i="116"/>
  <c r="C34" i="116"/>
  <c r="N34" i="116"/>
  <c r="B35" i="116"/>
  <c r="E35" i="116"/>
  <c r="F35" i="116" s="1"/>
  <c r="H35" i="116"/>
  <c r="I35" i="116" s="1"/>
  <c r="N35" i="116"/>
  <c r="E36" i="116"/>
  <c r="F36" i="116" s="1"/>
  <c r="H36" i="116"/>
  <c r="I36" i="116" s="1"/>
  <c r="N36" i="116"/>
  <c r="M36" i="116"/>
  <c r="C37" i="116"/>
  <c r="N37" i="116"/>
  <c r="B38" i="116"/>
  <c r="C38" i="116"/>
  <c r="H38" i="116"/>
  <c r="I38" i="116" s="1"/>
  <c r="N38" i="116"/>
  <c r="B39" i="116"/>
  <c r="C39" i="116"/>
  <c r="H39" i="116"/>
  <c r="N39" i="116"/>
  <c r="M39" i="116"/>
  <c r="B40" i="116"/>
  <c r="E40" i="116"/>
  <c r="F40" i="116" s="1"/>
  <c r="H40" i="116"/>
  <c r="N40" i="116"/>
  <c r="C41" i="116"/>
  <c r="N41" i="116"/>
  <c r="C42" i="116"/>
  <c r="E42" i="116"/>
  <c r="F42" i="116" s="1"/>
  <c r="H42" i="116"/>
  <c r="N42" i="116"/>
  <c r="B43" i="116"/>
  <c r="C43" i="116"/>
  <c r="E43" i="116"/>
  <c r="F43" i="116" s="1"/>
  <c r="H43" i="116"/>
  <c r="N43" i="116"/>
  <c r="M43" i="116"/>
  <c r="B44" i="116"/>
  <c r="H44" i="116"/>
  <c r="N44" i="116"/>
  <c r="C45" i="116"/>
  <c r="N45" i="116"/>
  <c r="B46" i="116"/>
  <c r="C46" i="116"/>
  <c r="E46" i="116"/>
  <c r="F46" i="116" s="1"/>
  <c r="H46" i="116"/>
  <c r="N46" i="116"/>
  <c r="C47" i="116"/>
  <c r="E47" i="116"/>
  <c r="F47" i="116" s="1"/>
  <c r="H47" i="116"/>
  <c r="N47" i="116"/>
  <c r="M47" i="116"/>
  <c r="B48" i="116"/>
  <c r="E48" i="116"/>
  <c r="F48" i="116" s="1"/>
  <c r="H48" i="116"/>
  <c r="N48" i="116"/>
  <c r="C49" i="116"/>
  <c r="N49" i="116"/>
  <c r="C50" i="116"/>
  <c r="E50" i="116"/>
  <c r="F50" i="116" s="1"/>
  <c r="H50" i="116"/>
  <c r="N50" i="116"/>
  <c r="B51" i="116"/>
  <c r="C51" i="116"/>
  <c r="E51" i="116"/>
  <c r="F51" i="116" s="1"/>
  <c r="H51" i="116"/>
  <c r="I51" i="116" s="1"/>
  <c r="N51" i="116"/>
  <c r="M51" i="116"/>
  <c r="B52" i="116"/>
  <c r="E52" i="116"/>
  <c r="F52" i="116" s="1"/>
  <c r="N52" i="116"/>
  <c r="C53" i="116"/>
  <c r="N53" i="116"/>
  <c r="B54" i="116"/>
  <c r="C54" i="116"/>
  <c r="E54" i="116"/>
  <c r="F54" i="116" s="1"/>
  <c r="H54" i="116"/>
  <c r="I54" i="116" s="1"/>
  <c r="N54" i="116"/>
  <c r="C55" i="116"/>
  <c r="E55" i="116"/>
  <c r="F55" i="116" s="1"/>
  <c r="H55" i="116"/>
  <c r="N55" i="116"/>
  <c r="M55" i="116"/>
  <c r="B56" i="116"/>
  <c r="C56" i="116"/>
  <c r="E56" i="116"/>
  <c r="F56" i="116" s="1"/>
  <c r="H56" i="116"/>
  <c r="I56" i="116" s="1"/>
  <c r="N56" i="116"/>
  <c r="B57" i="116"/>
  <c r="C57" i="116"/>
  <c r="E57" i="116"/>
  <c r="F57" i="116" s="1"/>
  <c r="H57" i="116"/>
  <c r="N57" i="116"/>
  <c r="B58" i="116"/>
  <c r="C58" i="116"/>
  <c r="E58" i="116"/>
  <c r="F58" i="116" s="1"/>
  <c r="H58" i="116"/>
  <c r="I58" i="116" s="1"/>
  <c r="N58" i="116"/>
  <c r="C59" i="116"/>
  <c r="N59" i="116"/>
  <c r="C60" i="116"/>
  <c r="E60" i="116"/>
  <c r="F60" i="116" s="1"/>
  <c r="H60" i="116"/>
  <c r="N60" i="116"/>
  <c r="B61" i="116"/>
  <c r="C61" i="116"/>
  <c r="E61" i="116"/>
  <c r="F61" i="116" s="1"/>
  <c r="H61" i="116"/>
  <c r="N61" i="116"/>
  <c r="M61" i="116"/>
  <c r="B62" i="116"/>
  <c r="C62" i="116"/>
  <c r="E62" i="116"/>
  <c r="H62" i="116"/>
  <c r="N62" i="116"/>
  <c r="B63" i="116"/>
  <c r="C63" i="116"/>
  <c r="H63" i="116"/>
  <c r="I63" i="116" s="1"/>
  <c r="E63" i="116"/>
  <c r="F63" i="116" s="1"/>
  <c r="N63" i="116"/>
  <c r="B64" i="116"/>
  <c r="C64" i="116"/>
  <c r="H64" i="116"/>
  <c r="E64" i="116"/>
  <c r="F64" i="116" s="1"/>
  <c r="N64" i="116"/>
  <c r="C65" i="116"/>
  <c r="N65" i="116"/>
  <c r="B66" i="116"/>
  <c r="C66" i="116"/>
  <c r="E66" i="116"/>
  <c r="F66" i="116" s="1"/>
  <c r="H66" i="116"/>
  <c r="N66" i="116"/>
  <c r="B67" i="116"/>
  <c r="C67" i="116"/>
  <c r="H67" i="116"/>
  <c r="N67" i="116"/>
  <c r="M67" i="116"/>
  <c r="B68" i="116"/>
  <c r="C68" i="116"/>
  <c r="E68" i="116"/>
  <c r="F68" i="116" s="1"/>
  <c r="H68" i="116"/>
  <c r="N68" i="116"/>
  <c r="E69" i="116"/>
  <c r="F69" i="116" s="1"/>
  <c r="H69" i="116"/>
  <c r="I69" i="116" s="1"/>
  <c r="N69" i="116"/>
  <c r="C70" i="116"/>
  <c r="N70" i="116"/>
  <c r="B71" i="116"/>
  <c r="E71" i="116"/>
  <c r="F71" i="116" s="1"/>
  <c r="H71" i="116"/>
  <c r="N71" i="116"/>
  <c r="B72" i="116"/>
  <c r="C72" i="116"/>
  <c r="E72" i="116"/>
  <c r="F72" i="116" s="1"/>
  <c r="H72" i="116"/>
  <c r="N72" i="116"/>
  <c r="M72" i="116"/>
  <c r="E73" i="116"/>
  <c r="F73" i="116" s="1"/>
  <c r="H73" i="116"/>
  <c r="N73" i="116"/>
  <c r="C74" i="116"/>
  <c r="N74" i="116"/>
  <c r="B75" i="116"/>
  <c r="C75" i="116"/>
  <c r="E75" i="116"/>
  <c r="F75" i="116" s="1"/>
  <c r="H75" i="116"/>
  <c r="N75" i="116"/>
  <c r="E76" i="116"/>
  <c r="F76" i="116" s="1"/>
  <c r="H76" i="116"/>
  <c r="I76" i="116" s="1"/>
  <c r="N76" i="116"/>
  <c r="M76" i="116"/>
  <c r="C77" i="116"/>
  <c r="N77" i="116"/>
  <c r="E78" i="116"/>
  <c r="F78" i="116" s="1"/>
  <c r="H78" i="116"/>
  <c r="I78" i="116" s="1"/>
  <c r="N78" i="116"/>
  <c r="B79" i="116"/>
  <c r="C79" i="116"/>
  <c r="E79" i="116"/>
  <c r="F79" i="116" s="1"/>
  <c r="H79" i="116"/>
  <c r="I79" i="116" s="1"/>
  <c r="N79" i="116"/>
  <c r="M79" i="116"/>
  <c r="E84" i="116"/>
  <c r="H84" i="116"/>
  <c r="B86" i="116"/>
  <c r="B87" i="116"/>
  <c r="C87" i="116"/>
  <c r="F87" i="116"/>
  <c r="B88" i="116"/>
  <c r="F88" i="116"/>
  <c r="B89" i="116"/>
  <c r="F89" i="116"/>
  <c r="B90" i="116"/>
  <c r="C90" i="116"/>
  <c r="B91" i="116"/>
  <c r="C91" i="116"/>
  <c r="B92" i="116"/>
  <c r="F92" i="116"/>
  <c r="B93" i="116"/>
  <c r="F93" i="116"/>
  <c r="B94" i="116"/>
  <c r="C94" i="116"/>
  <c r="F94" i="116"/>
  <c r="M35" i="73" s="1"/>
  <c r="B95" i="116"/>
  <c r="B96" i="116"/>
  <c r="C96" i="116"/>
  <c r="F96" i="116"/>
  <c r="B97" i="116"/>
  <c r="C1" i="117"/>
  <c r="K1" i="117"/>
  <c r="D2" i="117"/>
  <c r="K2" i="117"/>
  <c r="L2" i="117"/>
  <c r="J84" i="117" s="1"/>
  <c r="D3" i="117"/>
  <c r="K3" i="117"/>
  <c r="E27" i="117"/>
  <c r="H27" i="117"/>
  <c r="M29" i="117" s="1"/>
  <c r="C29" i="117"/>
  <c r="B30" i="117"/>
  <c r="E30" i="117"/>
  <c r="F30" i="117" s="1"/>
  <c r="H30" i="117"/>
  <c r="N30" i="117"/>
  <c r="M30" i="117"/>
  <c r="B31" i="117"/>
  <c r="C31" i="117"/>
  <c r="H31" i="117"/>
  <c r="I31" i="117" s="1"/>
  <c r="N31" i="117"/>
  <c r="M31" i="117"/>
  <c r="B32" i="117"/>
  <c r="C32" i="117"/>
  <c r="E32" i="117"/>
  <c r="F32" i="117" s="1"/>
  <c r="H32" i="117"/>
  <c r="N32" i="117"/>
  <c r="B33" i="117"/>
  <c r="C33" i="117"/>
  <c r="E33" i="117"/>
  <c r="F33" i="117" s="1"/>
  <c r="H33" i="117"/>
  <c r="N33" i="117"/>
  <c r="C34" i="117"/>
  <c r="N34" i="117"/>
  <c r="B35" i="117"/>
  <c r="C35" i="117"/>
  <c r="E35" i="117"/>
  <c r="F35" i="117" s="1"/>
  <c r="H35" i="117"/>
  <c r="I35" i="117" s="1"/>
  <c r="N35" i="117"/>
  <c r="B36" i="117"/>
  <c r="C36" i="117"/>
  <c r="E36" i="117"/>
  <c r="F36" i="117" s="1"/>
  <c r="H36" i="117"/>
  <c r="N36" i="117"/>
  <c r="M36" i="117"/>
  <c r="C37" i="117"/>
  <c r="N37" i="117"/>
  <c r="C38" i="117"/>
  <c r="E38" i="117"/>
  <c r="F38" i="117" s="1"/>
  <c r="H38" i="117"/>
  <c r="N38" i="117"/>
  <c r="C39" i="117"/>
  <c r="E39" i="117"/>
  <c r="F39" i="117" s="1"/>
  <c r="H39" i="117"/>
  <c r="I39" i="117" s="1"/>
  <c r="N39" i="117"/>
  <c r="M39" i="117"/>
  <c r="B40" i="117"/>
  <c r="C40" i="117"/>
  <c r="H40" i="117"/>
  <c r="I40" i="117" s="1"/>
  <c r="E40" i="117"/>
  <c r="F40" i="117" s="1"/>
  <c r="N40" i="117"/>
  <c r="C41" i="117"/>
  <c r="N41" i="117"/>
  <c r="B42" i="117"/>
  <c r="C42" i="117"/>
  <c r="E42" i="117"/>
  <c r="F42" i="117" s="1"/>
  <c r="H42" i="117"/>
  <c r="N42" i="117"/>
  <c r="B43" i="117"/>
  <c r="C43" i="117"/>
  <c r="E43" i="117"/>
  <c r="F43" i="117" s="1"/>
  <c r="H43" i="117"/>
  <c r="N43" i="117"/>
  <c r="M43" i="117"/>
  <c r="B44" i="117"/>
  <c r="E44" i="117"/>
  <c r="F44" i="117" s="1"/>
  <c r="H44" i="117"/>
  <c r="N44" i="117"/>
  <c r="C45" i="117"/>
  <c r="N45" i="117"/>
  <c r="B46" i="117"/>
  <c r="C46" i="117"/>
  <c r="E46" i="117"/>
  <c r="F46" i="117" s="1"/>
  <c r="H46" i="117"/>
  <c r="I46" i="117" s="1"/>
  <c r="N46" i="117"/>
  <c r="C47" i="117"/>
  <c r="E47" i="117"/>
  <c r="F47" i="117" s="1"/>
  <c r="H47" i="117"/>
  <c r="I47" i="117" s="1"/>
  <c r="N47" i="117"/>
  <c r="M47" i="117"/>
  <c r="B48" i="117"/>
  <c r="C48" i="117"/>
  <c r="E48" i="117"/>
  <c r="F48" i="117" s="1"/>
  <c r="H48" i="117"/>
  <c r="I48" i="117" s="1"/>
  <c r="N48" i="117"/>
  <c r="C49" i="117"/>
  <c r="N49" i="117"/>
  <c r="B50" i="117"/>
  <c r="C50" i="117"/>
  <c r="E50" i="117"/>
  <c r="F50" i="117" s="1"/>
  <c r="H50" i="117"/>
  <c r="N50" i="117"/>
  <c r="B51" i="117"/>
  <c r="C51" i="117"/>
  <c r="E51" i="117"/>
  <c r="F51" i="117" s="1"/>
  <c r="H51" i="117"/>
  <c r="I51" i="117" s="1"/>
  <c r="N51" i="117"/>
  <c r="M51" i="117"/>
  <c r="B52" i="117"/>
  <c r="E52" i="117"/>
  <c r="F52" i="117" s="1"/>
  <c r="H52" i="117"/>
  <c r="I52" i="117" s="1"/>
  <c r="N52" i="117"/>
  <c r="C53" i="117"/>
  <c r="N53" i="117"/>
  <c r="B54" i="117"/>
  <c r="C54" i="117"/>
  <c r="E54" i="117"/>
  <c r="F54" i="117" s="1"/>
  <c r="H54" i="117"/>
  <c r="N54" i="117"/>
  <c r="C55" i="117"/>
  <c r="H55" i="117"/>
  <c r="I55" i="117" s="1"/>
  <c r="N55" i="117"/>
  <c r="M55" i="117"/>
  <c r="B56" i="117"/>
  <c r="C56" i="117"/>
  <c r="E56" i="117"/>
  <c r="F56" i="117" s="1"/>
  <c r="H56" i="117"/>
  <c r="I56" i="117" s="1"/>
  <c r="N56" i="117"/>
  <c r="B57" i="117"/>
  <c r="C57" i="117"/>
  <c r="E57" i="117"/>
  <c r="F57" i="117" s="1"/>
  <c r="H57" i="117"/>
  <c r="N57" i="117"/>
  <c r="C58" i="117"/>
  <c r="E58" i="117"/>
  <c r="F58" i="117" s="1"/>
  <c r="H58" i="117"/>
  <c r="I58" i="117" s="1"/>
  <c r="N58" i="117"/>
  <c r="C59" i="117"/>
  <c r="N59" i="117"/>
  <c r="C60" i="117"/>
  <c r="E60" i="117"/>
  <c r="F60" i="117" s="1"/>
  <c r="H60" i="117"/>
  <c r="I60" i="117" s="1"/>
  <c r="N60" i="117"/>
  <c r="C61" i="117"/>
  <c r="E61" i="117"/>
  <c r="F61" i="117" s="1"/>
  <c r="H61" i="117"/>
  <c r="I61" i="117" s="1"/>
  <c r="N61" i="117"/>
  <c r="M61" i="117"/>
  <c r="B62" i="117"/>
  <c r="C62" i="117"/>
  <c r="E62" i="117"/>
  <c r="H62" i="117"/>
  <c r="N62" i="117"/>
  <c r="B63" i="117"/>
  <c r="E63" i="117"/>
  <c r="F63" i="117" s="1"/>
  <c r="H63" i="117"/>
  <c r="N63" i="117"/>
  <c r="B64" i="117"/>
  <c r="C64" i="117"/>
  <c r="E64" i="117"/>
  <c r="F64" i="117" s="1"/>
  <c r="H64" i="117"/>
  <c r="N64" i="117"/>
  <c r="C65" i="117"/>
  <c r="N65" i="117"/>
  <c r="C66" i="117"/>
  <c r="E66" i="117"/>
  <c r="F66" i="117" s="1"/>
  <c r="H66" i="117"/>
  <c r="N66" i="117"/>
  <c r="E67" i="117"/>
  <c r="F67" i="117" s="1"/>
  <c r="H67" i="117"/>
  <c r="N67" i="117"/>
  <c r="M67" i="117"/>
  <c r="C68" i="117"/>
  <c r="E68" i="117"/>
  <c r="F68" i="117" s="1"/>
  <c r="H68" i="117"/>
  <c r="N68" i="117"/>
  <c r="C69" i="117"/>
  <c r="E69" i="117"/>
  <c r="F69" i="117" s="1"/>
  <c r="H69" i="117"/>
  <c r="I69" i="117" s="1"/>
  <c r="N69" i="117"/>
  <c r="C70" i="117"/>
  <c r="N70" i="117"/>
  <c r="B71" i="117"/>
  <c r="E71" i="117"/>
  <c r="F71" i="117" s="1"/>
  <c r="H71" i="117"/>
  <c r="N71" i="117"/>
  <c r="B72" i="117"/>
  <c r="C72" i="117"/>
  <c r="E72" i="117"/>
  <c r="F72" i="117" s="1"/>
  <c r="H72" i="117"/>
  <c r="N72" i="117"/>
  <c r="M72" i="117"/>
  <c r="B73" i="117"/>
  <c r="C73" i="117"/>
  <c r="E73" i="117"/>
  <c r="F73" i="117" s="1"/>
  <c r="H73" i="117"/>
  <c r="I73" i="117" s="1"/>
  <c r="N73" i="117"/>
  <c r="C74" i="117"/>
  <c r="N74" i="117"/>
  <c r="B75" i="117"/>
  <c r="E75" i="117"/>
  <c r="F75" i="117" s="1"/>
  <c r="H75" i="117"/>
  <c r="N75" i="117"/>
  <c r="B76" i="117"/>
  <c r="C76" i="117"/>
  <c r="E76" i="117"/>
  <c r="F76" i="117" s="1"/>
  <c r="H76" i="117"/>
  <c r="N76" i="117"/>
  <c r="M76" i="117"/>
  <c r="C77" i="117"/>
  <c r="N77" i="117"/>
  <c r="C78" i="117"/>
  <c r="E78" i="117"/>
  <c r="F78" i="117" s="1"/>
  <c r="H78" i="117"/>
  <c r="I78" i="117" s="1"/>
  <c r="N78" i="117"/>
  <c r="B79" i="117"/>
  <c r="E79" i="117"/>
  <c r="F79" i="117" s="1"/>
  <c r="H79" i="117"/>
  <c r="I79" i="117" s="1"/>
  <c r="N79" i="117"/>
  <c r="M79" i="117"/>
  <c r="E84" i="117"/>
  <c r="H84" i="117"/>
  <c r="B86" i="117"/>
  <c r="C86" i="117"/>
  <c r="B87" i="117"/>
  <c r="C87" i="117"/>
  <c r="F87" i="117"/>
  <c r="B88" i="117"/>
  <c r="F88" i="117"/>
  <c r="B89" i="117"/>
  <c r="C89" i="117"/>
  <c r="F89" i="117"/>
  <c r="B90" i="117"/>
  <c r="C90" i="117"/>
  <c r="B91" i="117"/>
  <c r="C91" i="117"/>
  <c r="B92" i="117"/>
  <c r="C92" i="117"/>
  <c r="B93" i="117"/>
  <c r="F93" i="117"/>
  <c r="B94" i="117"/>
  <c r="C94" i="117"/>
  <c r="F94" i="117"/>
  <c r="B95" i="117"/>
  <c r="C95" i="117"/>
  <c r="F95" i="117"/>
  <c r="N34" i="73" s="1"/>
  <c r="B96" i="117"/>
  <c r="C96" i="117"/>
  <c r="F96" i="117"/>
  <c r="B97" i="117"/>
  <c r="C1" i="118"/>
  <c r="K1" i="118"/>
  <c r="D2" i="118"/>
  <c r="K2" i="118"/>
  <c r="L2" i="118"/>
  <c r="J84" i="118" s="1"/>
  <c r="D3" i="118"/>
  <c r="K3" i="118"/>
  <c r="E27" i="118"/>
  <c r="H27" i="118"/>
  <c r="M29" i="118" s="1"/>
  <c r="C29" i="118"/>
  <c r="B30" i="118"/>
  <c r="C30" i="118"/>
  <c r="H30" i="118"/>
  <c r="E30" i="118"/>
  <c r="F30" i="118" s="1"/>
  <c r="E31" i="118"/>
  <c r="F31" i="118" s="1"/>
  <c r="E33" i="118"/>
  <c r="F33" i="118" s="1"/>
  <c r="E35" i="118"/>
  <c r="F35" i="118" s="1"/>
  <c r="E36" i="118"/>
  <c r="F36" i="118" s="1"/>
  <c r="E38" i="118"/>
  <c r="F38" i="118" s="1"/>
  <c r="E39" i="118"/>
  <c r="F39" i="118" s="1"/>
  <c r="E40" i="118"/>
  <c r="F40" i="118" s="1"/>
  <c r="E42" i="118"/>
  <c r="F42" i="118" s="1"/>
  <c r="E43" i="118"/>
  <c r="F43" i="118" s="1"/>
  <c r="E44" i="118"/>
  <c r="F44" i="118" s="1"/>
  <c r="E46" i="118"/>
  <c r="F46" i="118" s="1"/>
  <c r="E47" i="118"/>
  <c r="F47" i="118" s="1"/>
  <c r="E48" i="118"/>
  <c r="F48" i="118" s="1"/>
  <c r="E50" i="118"/>
  <c r="F50" i="118" s="1"/>
  <c r="E51" i="118"/>
  <c r="F51" i="118" s="1"/>
  <c r="E52" i="118"/>
  <c r="F52" i="118" s="1"/>
  <c r="E54" i="118"/>
  <c r="F54" i="118" s="1"/>
  <c r="E55" i="118"/>
  <c r="F55" i="118" s="1"/>
  <c r="E56" i="118"/>
  <c r="F56" i="118" s="1"/>
  <c r="E57" i="118"/>
  <c r="F57" i="118" s="1"/>
  <c r="E58" i="118"/>
  <c r="F58" i="118" s="1"/>
  <c r="E60" i="118"/>
  <c r="F60" i="118" s="1"/>
  <c r="E61" i="118"/>
  <c r="F61" i="118" s="1"/>
  <c r="E62" i="118"/>
  <c r="E63" i="118"/>
  <c r="F63" i="118" s="1"/>
  <c r="E64" i="118"/>
  <c r="F64" i="118" s="1"/>
  <c r="E66" i="118"/>
  <c r="F66" i="118" s="1"/>
  <c r="E67" i="118"/>
  <c r="F67" i="118" s="1"/>
  <c r="E68" i="118"/>
  <c r="F68" i="118" s="1"/>
  <c r="E69" i="118"/>
  <c r="F69" i="118" s="1"/>
  <c r="E71" i="118"/>
  <c r="F71" i="118" s="1"/>
  <c r="E72" i="118"/>
  <c r="F72" i="118" s="1"/>
  <c r="E73" i="118"/>
  <c r="F73" i="118" s="1"/>
  <c r="E75" i="118"/>
  <c r="F75" i="118" s="1"/>
  <c r="E76" i="118"/>
  <c r="F76" i="118" s="1"/>
  <c r="E78" i="118"/>
  <c r="F78" i="118" s="1"/>
  <c r="E79" i="118"/>
  <c r="F79" i="118" s="1"/>
  <c r="N30" i="118"/>
  <c r="M30" i="118"/>
  <c r="B31" i="118"/>
  <c r="C31" i="118"/>
  <c r="H31" i="118"/>
  <c r="N31" i="118"/>
  <c r="M31" i="118"/>
  <c r="B32" i="118"/>
  <c r="C32" i="118"/>
  <c r="H32" i="118"/>
  <c r="I32" i="118" s="1"/>
  <c r="N32" i="118"/>
  <c r="C33" i="118"/>
  <c r="H33" i="118"/>
  <c r="N33" i="118"/>
  <c r="C34" i="118"/>
  <c r="N34" i="118"/>
  <c r="B35" i="118"/>
  <c r="C35" i="118"/>
  <c r="H35" i="118"/>
  <c r="I35" i="118" s="1"/>
  <c r="N35" i="118"/>
  <c r="B36" i="118"/>
  <c r="H36" i="118"/>
  <c r="N36" i="118"/>
  <c r="M36" i="118"/>
  <c r="C37" i="118"/>
  <c r="N37" i="118"/>
  <c r="B38" i="118"/>
  <c r="H38" i="118"/>
  <c r="N38" i="118"/>
  <c r="C39" i="118"/>
  <c r="H39" i="118"/>
  <c r="N39" i="118"/>
  <c r="M39" i="118"/>
  <c r="B40" i="118"/>
  <c r="H40" i="118"/>
  <c r="I40" i="118" s="1"/>
  <c r="N40" i="118"/>
  <c r="C41" i="118"/>
  <c r="N41" i="118"/>
  <c r="B42" i="118"/>
  <c r="H42" i="118"/>
  <c r="N42" i="118"/>
  <c r="B43" i="118"/>
  <c r="C43" i="118"/>
  <c r="H43" i="118"/>
  <c r="I43" i="118" s="1"/>
  <c r="N43" i="118"/>
  <c r="M43" i="118"/>
  <c r="B44" i="118"/>
  <c r="H44" i="118"/>
  <c r="N44" i="118"/>
  <c r="C45" i="118"/>
  <c r="N45" i="118"/>
  <c r="B46" i="118"/>
  <c r="C46" i="118"/>
  <c r="N46" i="118"/>
  <c r="B47" i="118"/>
  <c r="H47" i="118"/>
  <c r="N47" i="118"/>
  <c r="M47" i="118"/>
  <c r="H48" i="118"/>
  <c r="I48" i="118" s="1"/>
  <c r="N48" i="118"/>
  <c r="C49" i="118"/>
  <c r="N49" i="118"/>
  <c r="B50" i="118"/>
  <c r="C50" i="118"/>
  <c r="H50" i="118"/>
  <c r="N50" i="118"/>
  <c r="B51" i="118"/>
  <c r="H51" i="118"/>
  <c r="I51" i="118" s="1"/>
  <c r="N51" i="118"/>
  <c r="M51" i="118"/>
  <c r="H52" i="118"/>
  <c r="N52" i="118"/>
  <c r="C53" i="118"/>
  <c r="N53" i="118"/>
  <c r="B54" i="118"/>
  <c r="C54" i="118"/>
  <c r="H54" i="118"/>
  <c r="I54" i="118" s="1"/>
  <c r="N54" i="118"/>
  <c r="B55" i="118"/>
  <c r="C55" i="118"/>
  <c r="H55" i="118"/>
  <c r="N55" i="118"/>
  <c r="M55" i="118"/>
  <c r="B56" i="118"/>
  <c r="C56" i="118"/>
  <c r="H56" i="118"/>
  <c r="I56" i="118" s="1"/>
  <c r="N56" i="118"/>
  <c r="B57" i="118"/>
  <c r="C57" i="118"/>
  <c r="H57" i="118"/>
  <c r="I57" i="118" s="1"/>
  <c r="N57" i="118"/>
  <c r="C58" i="118"/>
  <c r="H58" i="118"/>
  <c r="N58" i="118"/>
  <c r="C59" i="118"/>
  <c r="N59" i="118"/>
  <c r="B60" i="118"/>
  <c r="C60" i="118"/>
  <c r="H60" i="118"/>
  <c r="I60" i="118" s="1"/>
  <c r="N60" i="118"/>
  <c r="B61" i="118"/>
  <c r="C61" i="118"/>
  <c r="H61" i="118"/>
  <c r="N61" i="118"/>
  <c r="M61" i="118"/>
  <c r="B62" i="118"/>
  <c r="C62" i="118"/>
  <c r="H62" i="118"/>
  <c r="I62" i="118" s="1"/>
  <c r="N62" i="118"/>
  <c r="C63" i="118"/>
  <c r="H63" i="118"/>
  <c r="N63" i="118"/>
  <c r="C64" i="118"/>
  <c r="H64" i="118"/>
  <c r="N64" i="118"/>
  <c r="C65" i="118"/>
  <c r="N65" i="118"/>
  <c r="B66" i="118"/>
  <c r="H66" i="118"/>
  <c r="N66" i="118"/>
  <c r="C67" i="118"/>
  <c r="H67" i="118"/>
  <c r="I67" i="118" s="1"/>
  <c r="N67" i="118"/>
  <c r="M67" i="118"/>
  <c r="B68" i="118"/>
  <c r="C68" i="118"/>
  <c r="H68" i="118"/>
  <c r="N68" i="118"/>
  <c r="C69" i="118"/>
  <c r="H69" i="118"/>
  <c r="I69" i="118" s="1"/>
  <c r="N69" i="118"/>
  <c r="C70" i="118"/>
  <c r="N70" i="118"/>
  <c r="B71" i="118"/>
  <c r="H71" i="118"/>
  <c r="I71" i="118" s="1"/>
  <c r="N71" i="118"/>
  <c r="B72" i="118"/>
  <c r="H72" i="118"/>
  <c r="N72" i="118"/>
  <c r="M72" i="118"/>
  <c r="H73" i="118"/>
  <c r="I73" i="118" s="1"/>
  <c r="N73" i="118"/>
  <c r="C74" i="118"/>
  <c r="N74" i="118"/>
  <c r="B75" i="118"/>
  <c r="C75" i="118"/>
  <c r="H75" i="118"/>
  <c r="I75" i="118" s="1"/>
  <c r="N75" i="118"/>
  <c r="B76" i="118"/>
  <c r="C76" i="118"/>
  <c r="H76" i="118"/>
  <c r="I76" i="118" s="1"/>
  <c r="N76" i="118"/>
  <c r="M76" i="118"/>
  <c r="C77" i="118"/>
  <c r="N77" i="118"/>
  <c r="B78" i="118"/>
  <c r="C78" i="118"/>
  <c r="H78" i="118"/>
  <c r="I78" i="118" s="1"/>
  <c r="N78" i="118"/>
  <c r="B79" i="118"/>
  <c r="C79" i="118"/>
  <c r="H79" i="118"/>
  <c r="I79" i="118" s="1"/>
  <c r="N79" i="118"/>
  <c r="M79" i="118"/>
  <c r="E84" i="118"/>
  <c r="H84" i="118"/>
  <c r="B86" i="118"/>
  <c r="B87" i="118"/>
  <c r="C87" i="118"/>
  <c r="F87" i="118"/>
  <c r="H33" i="73" s="1"/>
  <c r="B88" i="118"/>
  <c r="B89" i="118"/>
  <c r="F89" i="118"/>
  <c r="B90" i="118"/>
  <c r="C90" i="118"/>
  <c r="B91" i="118"/>
  <c r="C91" i="118"/>
  <c r="B92" i="118"/>
  <c r="B93" i="118"/>
  <c r="F93" i="118"/>
  <c r="B94" i="118"/>
  <c r="C94" i="118"/>
  <c r="B95" i="118"/>
  <c r="B96" i="118"/>
  <c r="C96" i="118"/>
  <c r="F96" i="118"/>
  <c r="B97" i="118"/>
  <c r="C1" i="119"/>
  <c r="K1" i="119"/>
  <c r="D2" i="119"/>
  <c r="K2" i="119"/>
  <c r="L2" i="119"/>
  <c r="J84" i="119" s="1"/>
  <c r="D3" i="119"/>
  <c r="K3" i="119"/>
  <c r="E27" i="119"/>
  <c r="H27" i="119"/>
  <c r="M29" i="119" s="1"/>
  <c r="C29" i="119"/>
  <c r="B30" i="119"/>
  <c r="E30" i="119"/>
  <c r="F30" i="119" s="1"/>
  <c r="H30" i="119"/>
  <c r="N30" i="119"/>
  <c r="M30" i="119"/>
  <c r="C31" i="119"/>
  <c r="E31" i="119"/>
  <c r="F31" i="119" s="1"/>
  <c r="H31" i="119"/>
  <c r="N31" i="119"/>
  <c r="M31" i="119"/>
  <c r="B32" i="119"/>
  <c r="C32" i="119"/>
  <c r="H32" i="119"/>
  <c r="N32" i="119"/>
  <c r="B33" i="119"/>
  <c r="C33" i="119"/>
  <c r="H33" i="119"/>
  <c r="I33" i="119" s="1"/>
  <c r="E33" i="119"/>
  <c r="F33" i="119" s="1"/>
  <c r="N33" i="119"/>
  <c r="C34" i="119"/>
  <c r="N34" i="119"/>
  <c r="B35" i="119"/>
  <c r="E35" i="119"/>
  <c r="F35" i="119" s="1"/>
  <c r="H35" i="119"/>
  <c r="N35" i="119"/>
  <c r="B36" i="119"/>
  <c r="C36" i="119"/>
  <c r="H36" i="119"/>
  <c r="E36" i="119"/>
  <c r="F36" i="119" s="1"/>
  <c r="N36" i="119"/>
  <c r="M36" i="119"/>
  <c r="C37" i="119"/>
  <c r="N37" i="119"/>
  <c r="B38" i="119"/>
  <c r="E38" i="119"/>
  <c r="F38" i="119" s="1"/>
  <c r="H38" i="119"/>
  <c r="N38" i="119"/>
  <c r="B39" i="119"/>
  <c r="C39" i="119"/>
  <c r="E39" i="119"/>
  <c r="F39" i="119" s="1"/>
  <c r="H39" i="119"/>
  <c r="N39" i="119"/>
  <c r="M39" i="119"/>
  <c r="B40" i="119"/>
  <c r="C40" i="119"/>
  <c r="E40" i="119"/>
  <c r="F40" i="119" s="1"/>
  <c r="H40" i="119"/>
  <c r="N40" i="119"/>
  <c r="C41" i="119"/>
  <c r="N41" i="119"/>
  <c r="B42" i="119"/>
  <c r="C42" i="119"/>
  <c r="E42" i="119"/>
  <c r="F42" i="119" s="1"/>
  <c r="H42" i="119"/>
  <c r="N42" i="119"/>
  <c r="B43" i="119"/>
  <c r="C43" i="119"/>
  <c r="E43" i="119"/>
  <c r="F43" i="119" s="1"/>
  <c r="H43" i="119"/>
  <c r="N43" i="119"/>
  <c r="M43" i="119"/>
  <c r="C44" i="119"/>
  <c r="E44" i="119"/>
  <c r="F44" i="119" s="1"/>
  <c r="H44" i="119"/>
  <c r="I44" i="119" s="1"/>
  <c r="N44" i="119"/>
  <c r="C45" i="119"/>
  <c r="N45" i="119"/>
  <c r="B46" i="119"/>
  <c r="C46" i="119"/>
  <c r="E46" i="119"/>
  <c r="F46" i="119" s="1"/>
  <c r="H46" i="119"/>
  <c r="N46" i="119"/>
  <c r="B47" i="119"/>
  <c r="E47" i="119"/>
  <c r="F47" i="119" s="1"/>
  <c r="H47" i="119"/>
  <c r="N47" i="119"/>
  <c r="M47" i="119"/>
  <c r="B48" i="119"/>
  <c r="C48" i="119"/>
  <c r="E48" i="119"/>
  <c r="F48" i="119" s="1"/>
  <c r="H48" i="119"/>
  <c r="N48" i="119"/>
  <c r="C49" i="119"/>
  <c r="N49" i="119"/>
  <c r="B50" i="119"/>
  <c r="C50" i="119"/>
  <c r="E50" i="119"/>
  <c r="F50" i="119" s="1"/>
  <c r="H50" i="119"/>
  <c r="N50" i="119"/>
  <c r="B51" i="119"/>
  <c r="C51" i="119"/>
  <c r="E51" i="119"/>
  <c r="F51" i="119" s="1"/>
  <c r="H51" i="119"/>
  <c r="I51" i="119" s="1"/>
  <c r="N51" i="119"/>
  <c r="M51" i="119"/>
  <c r="B52" i="119"/>
  <c r="E52" i="119"/>
  <c r="F52" i="119" s="1"/>
  <c r="H52" i="119"/>
  <c r="I52" i="119" s="1"/>
  <c r="N52" i="119"/>
  <c r="C53" i="119"/>
  <c r="N53" i="119"/>
  <c r="B54" i="119"/>
  <c r="C54" i="119"/>
  <c r="H54" i="119"/>
  <c r="N54" i="119"/>
  <c r="B55" i="119"/>
  <c r="C55" i="119"/>
  <c r="E55" i="119"/>
  <c r="F55" i="119" s="1"/>
  <c r="H55" i="119"/>
  <c r="I55" i="119" s="1"/>
  <c r="N55" i="119"/>
  <c r="M55" i="119"/>
  <c r="B56" i="119"/>
  <c r="C56" i="119"/>
  <c r="E56" i="119"/>
  <c r="F56" i="119" s="1"/>
  <c r="H56" i="119"/>
  <c r="N56" i="119"/>
  <c r="B57" i="119"/>
  <c r="C57" i="119"/>
  <c r="E57" i="119"/>
  <c r="F57" i="119" s="1"/>
  <c r="H57" i="119"/>
  <c r="N57" i="119"/>
  <c r="E58" i="119"/>
  <c r="F58" i="119" s="1"/>
  <c r="H58" i="119"/>
  <c r="I58" i="119" s="1"/>
  <c r="N58" i="119"/>
  <c r="C59" i="119"/>
  <c r="N59" i="119"/>
  <c r="B60" i="119"/>
  <c r="C60" i="119"/>
  <c r="E60" i="119"/>
  <c r="F60" i="119" s="1"/>
  <c r="H60" i="119"/>
  <c r="N60" i="119"/>
  <c r="B61" i="119"/>
  <c r="C61" i="119"/>
  <c r="E61" i="119"/>
  <c r="F61" i="119" s="1"/>
  <c r="H61" i="119"/>
  <c r="N61" i="119"/>
  <c r="M61" i="119"/>
  <c r="C62" i="119"/>
  <c r="E62" i="119"/>
  <c r="H62" i="119"/>
  <c r="I62" i="119" s="1"/>
  <c r="N62" i="119"/>
  <c r="B63" i="119"/>
  <c r="E63" i="119"/>
  <c r="F63" i="119" s="1"/>
  <c r="H63" i="119"/>
  <c r="N63" i="119"/>
  <c r="B64" i="119"/>
  <c r="C64" i="119"/>
  <c r="E64" i="119"/>
  <c r="F64" i="119" s="1"/>
  <c r="H64" i="119"/>
  <c r="N64" i="119"/>
  <c r="C65" i="119"/>
  <c r="N65" i="119"/>
  <c r="C66" i="119"/>
  <c r="E66" i="119"/>
  <c r="F66" i="119" s="1"/>
  <c r="H66" i="119"/>
  <c r="N66" i="119"/>
  <c r="B67" i="119"/>
  <c r="E67" i="119"/>
  <c r="F67" i="119" s="1"/>
  <c r="H67" i="119"/>
  <c r="I67" i="119" s="1"/>
  <c r="N67" i="119"/>
  <c r="M67" i="119"/>
  <c r="B68" i="119"/>
  <c r="C68" i="119"/>
  <c r="E68" i="119"/>
  <c r="F68" i="119" s="1"/>
  <c r="H68" i="119"/>
  <c r="N68" i="119"/>
  <c r="B69" i="119"/>
  <c r="E69" i="119"/>
  <c r="F69" i="119" s="1"/>
  <c r="H69" i="119"/>
  <c r="N69" i="119"/>
  <c r="C70" i="119"/>
  <c r="N70" i="119"/>
  <c r="B71" i="119"/>
  <c r="E71" i="119"/>
  <c r="F71" i="119" s="1"/>
  <c r="H71" i="119"/>
  <c r="I71" i="119" s="1"/>
  <c r="N71" i="119"/>
  <c r="B72" i="119"/>
  <c r="C72" i="119"/>
  <c r="E72" i="119"/>
  <c r="F72" i="119" s="1"/>
  <c r="H72" i="119"/>
  <c r="M72" i="119"/>
  <c r="N72" i="119"/>
  <c r="B73" i="119"/>
  <c r="C73" i="119"/>
  <c r="E73" i="119"/>
  <c r="F73" i="119" s="1"/>
  <c r="H73" i="119"/>
  <c r="N73" i="119"/>
  <c r="C74" i="119"/>
  <c r="N74" i="119"/>
  <c r="B75" i="119"/>
  <c r="E75" i="119"/>
  <c r="F75" i="119" s="1"/>
  <c r="H75" i="119"/>
  <c r="N75" i="119"/>
  <c r="B76" i="119"/>
  <c r="C76" i="119"/>
  <c r="E76" i="119"/>
  <c r="F76" i="119" s="1"/>
  <c r="H76" i="119"/>
  <c r="N76" i="119"/>
  <c r="M76" i="119"/>
  <c r="C77" i="119"/>
  <c r="N77" i="119"/>
  <c r="E78" i="119"/>
  <c r="F78" i="119" s="1"/>
  <c r="H78" i="119"/>
  <c r="I78" i="119" s="1"/>
  <c r="N78" i="119"/>
  <c r="B79" i="119"/>
  <c r="E79" i="119"/>
  <c r="F79" i="119" s="1"/>
  <c r="H79" i="119"/>
  <c r="I79" i="119" s="1"/>
  <c r="N79" i="119"/>
  <c r="M79" i="119"/>
  <c r="E84" i="119"/>
  <c r="H84" i="119"/>
  <c r="B86" i="119"/>
  <c r="C86" i="119"/>
  <c r="B87" i="119"/>
  <c r="C87" i="119"/>
  <c r="F87" i="119"/>
  <c r="B88" i="119"/>
  <c r="F88" i="119"/>
  <c r="I32" i="73" s="1"/>
  <c r="B89" i="119"/>
  <c r="C89" i="119"/>
  <c r="B90" i="119"/>
  <c r="C90" i="119"/>
  <c r="B91" i="119"/>
  <c r="C91" i="119"/>
  <c r="B92" i="119"/>
  <c r="C92" i="119"/>
  <c r="F92" i="119"/>
  <c r="B93" i="119"/>
  <c r="F93" i="119"/>
  <c r="B94" i="119"/>
  <c r="C94" i="119"/>
  <c r="F94" i="119"/>
  <c r="B95" i="119"/>
  <c r="C95" i="119"/>
  <c r="F95" i="119"/>
  <c r="B96" i="119"/>
  <c r="C96" i="119"/>
  <c r="F96" i="119"/>
  <c r="B97" i="119"/>
  <c r="C1" i="120"/>
  <c r="K1" i="120"/>
  <c r="D2" i="120"/>
  <c r="K2" i="120"/>
  <c r="L2" i="120"/>
  <c r="J84" i="120" s="1"/>
  <c r="D3" i="120"/>
  <c r="K3" i="120"/>
  <c r="E27" i="120"/>
  <c r="H27" i="120"/>
  <c r="M29" i="120" s="1"/>
  <c r="C29" i="120"/>
  <c r="B30" i="120"/>
  <c r="C30" i="120"/>
  <c r="H30" i="120"/>
  <c r="E30" i="120"/>
  <c r="F30" i="120" s="1"/>
  <c r="N30" i="120"/>
  <c r="M30" i="120"/>
  <c r="B31" i="120"/>
  <c r="C31" i="120"/>
  <c r="H31" i="120"/>
  <c r="I31" i="120" s="1"/>
  <c r="N31" i="120"/>
  <c r="M31" i="120"/>
  <c r="B32" i="120"/>
  <c r="C32" i="120"/>
  <c r="E32" i="120"/>
  <c r="F32" i="120" s="1"/>
  <c r="H32" i="120"/>
  <c r="N32" i="120"/>
  <c r="B33" i="120"/>
  <c r="C33" i="120"/>
  <c r="E33" i="120"/>
  <c r="F33" i="120" s="1"/>
  <c r="H33" i="120"/>
  <c r="I33" i="120" s="1"/>
  <c r="N33" i="120"/>
  <c r="C34" i="120"/>
  <c r="N34" i="120"/>
  <c r="B35" i="120"/>
  <c r="H35" i="120"/>
  <c r="N35" i="120"/>
  <c r="B36" i="120"/>
  <c r="C36" i="120"/>
  <c r="E36" i="120"/>
  <c r="F36" i="120" s="1"/>
  <c r="H36" i="120"/>
  <c r="I36" i="120" s="1"/>
  <c r="N36" i="120"/>
  <c r="M36" i="120"/>
  <c r="C37" i="120"/>
  <c r="N37" i="120"/>
  <c r="B38" i="120"/>
  <c r="E38" i="120"/>
  <c r="F38" i="120" s="1"/>
  <c r="H38" i="120"/>
  <c r="N38" i="120"/>
  <c r="C39" i="120"/>
  <c r="E39" i="120"/>
  <c r="F39" i="120" s="1"/>
  <c r="H39" i="120"/>
  <c r="N39" i="120"/>
  <c r="M39" i="120"/>
  <c r="B40" i="120"/>
  <c r="E40" i="120"/>
  <c r="F40" i="120" s="1"/>
  <c r="H40" i="120"/>
  <c r="N40" i="120"/>
  <c r="C41" i="120"/>
  <c r="N41" i="120"/>
  <c r="B42" i="120"/>
  <c r="C42" i="120"/>
  <c r="E42" i="120"/>
  <c r="F42" i="120" s="1"/>
  <c r="H42" i="120"/>
  <c r="N42" i="120"/>
  <c r="B43" i="120"/>
  <c r="E43" i="120"/>
  <c r="F43" i="120" s="1"/>
  <c r="H43" i="120"/>
  <c r="I43" i="120" s="1"/>
  <c r="N43" i="120"/>
  <c r="M43" i="120"/>
  <c r="E44" i="120"/>
  <c r="F44" i="120" s="1"/>
  <c r="H44" i="120"/>
  <c r="I44" i="120" s="1"/>
  <c r="N44" i="120"/>
  <c r="C45" i="120"/>
  <c r="N45" i="120"/>
  <c r="B46" i="120"/>
  <c r="C46" i="120"/>
  <c r="E46" i="120"/>
  <c r="F46" i="120" s="1"/>
  <c r="H46" i="120"/>
  <c r="N46" i="120"/>
  <c r="B47" i="120"/>
  <c r="C47" i="120"/>
  <c r="E47" i="120"/>
  <c r="F47" i="120" s="1"/>
  <c r="H47" i="120"/>
  <c r="N47" i="120"/>
  <c r="M47" i="120"/>
  <c r="B48" i="120"/>
  <c r="E48" i="120"/>
  <c r="F48" i="120" s="1"/>
  <c r="H48" i="120"/>
  <c r="N48" i="120"/>
  <c r="C49" i="120"/>
  <c r="N49" i="120"/>
  <c r="B50" i="120"/>
  <c r="C50" i="120"/>
  <c r="H50" i="120"/>
  <c r="I50" i="120" s="1"/>
  <c r="E50" i="120"/>
  <c r="F50" i="120" s="1"/>
  <c r="N50" i="120"/>
  <c r="B51" i="120"/>
  <c r="C51" i="120"/>
  <c r="E51" i="120"/>
  <c r="F51" i="120" s="1"/>
  <c r="H51" i="120"/>
  <c r="I51" i="120" s="1"/>
  <c r="N51" i="120"/>
  <c r="M51" i="120"/>
  <c r="B52" i="120"/>
  <c r="E52" i="120"/>
  <c r="F52" i="120" s="1"/>
  <c r="H52" i="120"/>
  <c r="N52" i="120"/>
  <c r="C53" i="120"/>
  <c r="N53" i="120"/>
  <c r="B54" i="120"/>
  <c r="C54" i="120"/>
  <c r="H54" i="120"/>
  <c r="E54" i="120"/>
  <c r="F54" i="120" s="1"/>
  <c r="N54" i="120"/>
  <c r="B55" i="120"/>
  <c r="C55" i="120"/>
  <c r="E55" i="120"/>
  <c r="F55" i="120" s="1"/>
  <c r="H55" i="120"/>
  <c r="N55" i="120"/>
  <c r="M55" i="120"/>
  <c r="B56" i="120"/>
  <c r="C56" i="120"/>
  <c r="E56" i="120"/>
  <c r="F56" i="120" s="1"/>
  <c r="H56" i="120"/>
  <c r="I56" i="120" s="1"/>
  <c r="N56" i="120"/>
  <c r="B57" i="120"/>
  <c r="C57" i="120"/>
  <c r="H57" i="120"/>
  <c r="I57" i="120" s="1"/>
  <c r="N57" i="120"/>
  <c r="B58" i="120"/>
  <c r="C58" i="120"/>
  <c r="E58" i="120"/>
  <c r="F58" i="120" s="1"/>
  <c r="H58" i="120"/>
  <c r="N58" i="120"/>
  <c r="C59" i="120"/>
  <c r="N59" i="120"/>
  <c r="B60" i="120"/>
  <c r="C60" i="120"/>
  <c r="E60" i="120"/>
  <c r="F60" i="120" s="1"/>
  <c r="H60" i="120"/>
  <c r="N60" i="120"/>
  <c r="B61" i="120"/>
  <c r="C61" i="120"/>
  <c r="E61" i="120"/>
  <c r="F61" i="120" s="1"/>
  <c r="H61" i="120"/>
  <c r="N61" i="120"/>
  <c r="M61" i="120"/>
  <c r="B62" i="120"/>
  <c r="C62" i="120"/>
  <c r="E62" i="120"/>
  <c r="H62" i="120"/>
  <c r="N62" i="120"/>
  <c r="B63" i="120"/>
  <c r="E63" i="120"/>
  <c r="F63" i="120" s="1"/>
  <c r="H63" i="120"/>
  <c r="I63" i="120" s="1"/>
  <c r="N63" i="120"/>
  <c r="C64" i="120"/>
  <c r="E64" i="120"/>
  <c r="F64" i="120" s="1"/>
  <c r="H64" i="120"/>
  <c r="N64" i="120"/>
  <c r="C65" i="120"/>
  <c r="N65" i="120"/>
  <c r="B66" i="120"/>
  <c r="C66" i="120"/>
  <c r="E66" i="120"/>
  <c r="F66" i="120" s="1"/>
  <c r="H66" i="120"/>
  <c r="N66" i="120"/>
  <c r="B67" i="120"/>
  <c r="E67" i="120"/>
  <c r="F67" i="120" s="1"/>
  <c r="H67" i="120"/>
  <c r="I67" i="120" s="1"/>
  <c r="M67" i="120"/>
  <c r="N67" i="120"/>
  <c r="C68" i="120"/>
  <c r="E68" i="120"/>
  <c r="F68" i="120" s="1"/>
  <c r="H68" i="120"/>
  <c r="I68" i="120" s="1"/>
  <c r="N68" i="120"/>
  <c r="C69" i="120"/>
  <c r="E69" i="120"/>
  <c r="F69" i="120" s="1"/>
  <c r="H69" i="120"/>
  <c r="I69" i="120" s="1"/>
  <c r="N69" i="120"/>
  <c r="C70" i="120"/>
  <c r="N70" i="120"/>
  <c r="B71" i="120"/>
  <c r="C71" i="120"/>
  <c r="E71" i="120"/>
  <c r="F71" i="120" s="1"/>
  <c r="H71" i="120"/>
  <c r="I71" i="120" s="1"/>
  <c r="N71" i="120"/>
  <c r="B72" i="120"/>
  <c r="C72" i="120"/>
  <c r="E72" i="120"/>
  <c r="F72" i="120" s="1"/>
  <c r="H72" i="120"/>
  <c r="M72" i="120"/>
  <c r="N72" i="120"/>
  <c r="E73" i="120"/>
  <c r="F73" i="120" s="1"/>
  <c r="H73" i="120"/>
  <c r="I73" i="120" s="1"/>
  <c r="N73" i="120"/>
  <c r="C74" i="120"/>
  <c r="N74" i="120"/>
  <c r="B75" i="120"/>
  <c r="C75" i="120"/>
  <c r="E75" i="120"/>
  <c r="F75" i="120" s="1"/>
  <c r="H75" i="120"/>
  <c r="N75" i="120"/>
  <c r="B76" i="120"/>
  <c r="C76" i="120"/>
  <c r="E76" i="120"/>
  <c r="F76" i="120" s="1"/>
  <c r="H76" i="120"/>
  <c r="I76" i="120" s="1"/>
  <c r="N76" i="120"/>
  <c r="M76" i="120"/>
  <c r="C77" i="120"/>
  <c r="N77" i="120"/>
  <c r="B78" i="120"/>
  <c r="C78" i="120"/>
  <c r="E78" i="120"/>
  <c r="F78" i="120" s="1"/>
  <c r="H78" i="120"/>
  <c r="I78" i="120" s="1"/>
  <c r="N78" i="120"/>
  <c r="B79" i="120"/>
  <c r="C79" i="120"/>
  <c r="E79" i="120"/>
  <c r="F79" i="120" s="1"/>
  <c r="H79" i="120"/>
  <c r="I79" i="120" s="1"/>
  <c r="N79" i="120"/>
  <c r="M79" i="120"/>
  <c r="E84" i="120"/>
  <c r="H84" i="120"/>
  <c r="B86" i="120"/>
  <c r="C86" i="120"/>
  <c r="B87" i="120"/>
  <c r="C87" i="120"/>
  <c r="F87" i="120"/>
  <c r="B88" i="120"/>
  <c r="B89" i="120"/>
  <c r="C89" i="120"/>
  <c r="B90" i="120"/>
  <c r="C90" i="120"/>
  <c r="B91" i="120"/>
  <c r="C91" i="120"/>
  <c r="B92" i="120"/>
  <c r="C92" i="120"/>
  <c r="F92" i="120"/>
  <c r="B93" i="120"/>
  <c r="B94" i="120"/>
  <c r="C94" i="120"/>
  <c r="F94" i="120"/>
  <c r="B95" i="120"/>
  <c r="C95" i="120"/>
  <c r="B96" i="120"/>
  <c r="C96" i="120"/>
  <c r="F96" i="120"/>
  <c r="B97" i="120"/>
  <c r="C1" i="121"/>
  <c r="K1" i="121"/>
  <c r="D2" i="121"/>
  <c r="K2" i="121"/>
  <c r="L2" i="121"/>
  <c r="J84" i="121" s="1"/>
  <c r="D3" i="121"/>
  <c r="K3" i="121"/>
  <c r="E27" i="121"/>
  <c r="H27" i="121"/>
  <c r="M29" i="121" s="1"/>
  <c r="C29" i="121"/>
  <c r="B30" i="121"/>
  <c r="C30" i="121"/>
  <c r="H30" i="121"/>
  <c r="N30" i="121"/>
  <c r="M30" i="121"/>
  <c r="B31" i="121"/>
  <c r="C31" i="121"/>
  <c r="E31" i="121"/>
  <c r="F31" i="121" s="1"/>
  <c r="H31" i="121"/>
  <c r="I31" i="121" s="1"/>
  <c r="N31" i="121"/>
  <c r="M31" i="121"/>
  <c r="B32" i="121"/>
  <c r="C32" i="121"/>
  <c r="E32" i="121"/>
  <c r="F32" i="121" s="1"/>
  <c r="H32" i="121"/>
  <c r="N32" i="121"/>
  <c r="B33" i="121"/>
  <c r="E33" i="121"/>
  <c r="F33" i="121" s="1"/>
  <c r="H33" i="121"/>
  <c r="N33" i="121"/>
  <c r="C34" i="121"/>
  <c r="N34" i="121"/>
  <c r="B35" i="121"/>
  <c r="C35" i="121"/>
  <c r="E35" i="121"/>
  <c r="F35" i="121" s="1"/>
  <c r="H35" i="121"/>
  <c r="N35" i="121"/>
  <c r="B36" i="121"/>
  <c r="C36" i="121"/>
  <c r="H36" i="121"/>
  <c r="I36" i="121" s="1"/>
  <c r="N36" i="121"/>
  <c r="M36" i="121"/>
  <c r="C37" i="121"/>
  <c r="N37" i="121"/>
  <c r="B38" i="121"/>
  <c r="C38" i="121"/>
  <c r="E38" i="121"/>
  <c r="F38" i="121" s="1"/>
  <c r="H38" i="121"/>
  <c r="N38" i="121"/>
  <c r="B39" i="121"/>
  <c r="C39" i="121"/>
  <c r="E39" i="121"/>
  <c r="F39" i="121" s="1"/>
  <c r="H39" i="121"/>
  <c r="N39" i="121"/>
  <c r="M39" i="121"/>
  <c r="B40" i="121"/>
  <c r="C40" i="121"/>
  <c r="E40" i="121"/>
  <c r="F40" i="121" s="1"/>
  <c r="H40" i="121"/>
  <c r="I40" i="121" s="1"/>
  <c r="N40" i="121"/>
  <c r="C41" i="121"/>
  <c r="N41" i="121"/>
  <c r="B42" i="121"/>
  <c r="C42" i="121"/>
  <c r="E42" i="121"/>
  <c r="F42" i="121" s="1"/>
  <c r="H42" i="121"/>
  <c r="N42" i="121"/>
  <c r="B43" i="121"/>
  <c r="C43" i="121"/>
  <c r="E43" i="121"/>
  <c r="F43" i="121" s="1"/>
  <c r="H43" i="121"/>
  <c r="N43" i="121"/>
  <c r="M43" i="121"/>
  <c r="C44" i="121"/>
  <c r="E44" i="121"/>
  <c r="F44" i="121" s="1"/>
  <c r="H44" i="121"/>
  <c r="I44" i="121" s="1"/>
  <c r="N44" i="121"/>
  <c r="C45" i="121"/>
  <c r="N45" i="121"/>
  <c r="B46" i="121"/>
  <c r="C46" i="121"/>
  <c r="E46" i="121"/>
  <c r="F46" i="121" s="1"/>
  <c r="H46" i="121"/>
  <c r="N46" i="121"/>
  <c r="B47" i="121"/>
  <c r="C47" i="121"/>
  <c r="E47" i="121"/>
  <c r="F47" i="121" s="1"/>
  <c r="H47" i="121"/>
  <c r="N47" i="121"/>
  <c r="M47" i="121"/>
  <c r="B48" i="121"/>
  <c r="E48" i="121"/>
  <c r="F48" i="121" s="1"/>
  <c r="H48" i="121"/>
  <c r="I48" i="121" s="1"/>
  <c r="N48" i="121"/>
  <c r="C49" i="121"/>
  <c r="N49" i="121"/>
  <c r="B50" i="121"/>
  <c r="C50" i="121"/>
  <c r="E50" i="121"/>
  <c r="F50" i="121" s="1"/>
  <c r="H50" i="121"/>
  <c r="N50" i="121"/>
  <c r="B51" i="121"/>
  <c r="C51" i="121"/>
  <c r="E51" i="121"/>
  <c r="F51" i="121" s="1"/>
  <c r="H51" i="121"/>
  <c r="I51" i="121" s="1"/>
  <c r="N51" i="121"/>
  <c r="M51" i="121"/>
  <c r="B52" i="121"/>
  <c r="C52" i="121"/>
  <c r="E52" i="121"/>
  <c r="F52" i="121" s="1"/>
  <c r="H52" i="121"/>
  <c r="I52" i="121" s="1"/>
  <c r="N52" i="121"/>
  <c r="C53" i="121"/>
  <c r="N53" i="121"/>
  <c r="C54" i="121"/>
  <c r="E54" i="121"/>
  <c r="F54" i="121" s="1"/>
  <c r="H54" i="121"/>
  <c r="N54" i="121"/>
  <c r="B55" i="121"/>
  <c r="E55" i="121"/>
  <c r="F55" i="121" s="1"/>
  <c r="H55" i="121"/>
  <c r="N55" i="121"/>
  <c r="M55" i="121"/>
  <c r="B56" i="121"/>
  <c r="C56" i="121"/>
  <c r="H56" i="121"/>
  <c r="N56" i="121"/>
  <c r="B57" i="121"/>
  <c r="C57" i="121"/>
  <c r="E57" i="121"/>
  <c r="F57" i="121" s="1"/>
  <c r="H57" i="121"/>
  <c r="N57" i="121"/>
  <c r="C58" i="121"/>
  <c r="E58" i="121"/>
  <c r="F58" i="121" s="1"/>
  <c r="H58" i="121"/>
  <c r="I58" i="121" s="1"/>
  <c r="N58" i="121"/>
  <c r="C59" i="121"/>
  <c r="N59" i="121"/>
  <c r="B60" i="121"/>
  <c r="C60" i="121"/>
  <c r="E60" i="121"/>
  <c r="F60" i="121" s="1"/>
  <c r="H60" i="121"/>
  <c r="I60" i="121" s="1"/>
  <c r="N60" i="121"/>
  <c r="B61" i="121"/>
  <c r="C61" i="121"/>
  <c r="H61" i="121"/>
  <c r="I61" i="121" s="1"/>
  <c r="E61" i="121"/>
  <c r="F61" i="121" s="1"/>
  <c r="N61" i="121"/>
  <c r="M61" i="121"/>
  <c r="B62" i="121"/>
  <c r="C62" i="121"/>
  <c r="E62" i="121"/>
  <c r="H62" i="121"/>
  <c r="I62" i="121" s="1"/>
  <c r="N62" i="121"/>
  <c r="B63" i="121"/>
  <c r="E63" i="121"/>
  <c r="F63" i="121" s="1"/>
  <c r="H63" i="121"/>
  <c r="N63" i="121"/>
  <c r="B64" i="121"/>
  <c r="C64" i="121"/>
  <c r="E64" i="121"/>
  <c r="F64" i="121" s="1"/>
  <c r="H64" i="121"/>
  <c r="I64" i="121" s="1"/>
  <c r="N64" i="121"/>
  <c r="C65" i="121"/>
  <c r="N65" i="121"/>
  <c r="C66" i="121"/>
  <c r="E66" i="121"/>
  <c r="F66" i="121" s="1"/>
  <c r="H66" i="121"/>
  <c r="I66" i="121" s="1"/>
  <c r="N66" i="121"/>
  <c r="B67" i="121"/>
  <c r="C67" i="121"/>
  <c r="E67" i="121"/>
  <c r="F67" i="121" s="1"/>
  <c r="H67" i="121"/>
  <c r="M67" i="121"/>
  <c r="N67" i="121"/>
  <c r="B68" i="121"/>
  <c r="C68" i="121"/>
  <c r="E68" i="121"/>
  <c r="F68" i="121" s="1"/>
  <c r="H68" i="121"/>
  <c r="N68" i="121"/>
  <c r="B69" i="121"/>
  <c r="C69" i="121"/>
  <c r="E69" i="121"/>
  <c r="F69" i="121" s="1"/>
  <c r="H69" i="121"/>
  <c r="I69" i="121" s="1"/>
  <c r="N69" i="121"/>
  <c r="C70" i="121"/>
  <c r="N70" i="121"/>
  <c r="B71" i="121"/>
  <c r="C71" i="121"/>
  <c r="E71" i="121"/>
  <c r="F71" i="121" s="1"/>
  <c r="H71" i="121"/>
  <c r="N71" i="121"/>
  <c r="B72" i="121"/>
  <c r="C72" i="121"/>
  <c r="E72" i="121"/>
  <c r="F72" i="121" s="1"/>
  <c r="H72" i="121"/>
  <c r="M72" i="121"/>
  <c r="N72" i="121"/>
  <c r="B73" i="121"/>
  <c r="C73" i="121"/>
  <c r="E73" i="121"/>
  <c r="F73" i="121" s="1"/>
  <c r="H73" i="121"/>
  <c r="N73" i="121"/>
  <c r="C74" i="121"/>
  <c r="N74" i="121"/>
  <c r="B75" i="121"/>
  <c r="C75" i="121"/>
  <c r="E75" i="121"/>
  <c r="F75" i="121" s="1"/>
  <c r="H75" i="121"/>
  <c r="N75" i="121"/>
  <c r="C76" i="121"/>
  <c r="E76" i="121"/>
  <c r="F76" i="121" s="1"/>
  <c r="H76" i="121"/>
  <c r="N76" i="121"/>
  <c r="M76" i="121"/>
  <c r="C77" i="121"/>
  <c r="N77" i="121"/>
  <c r="C78" i="121"/>
  <c r="E78" i="121"/>
  <c r="F78" i="121" s="1"/>
  <c r="H78" i="121"/>
  <c r="I78" i="121" s="1"/>
  <c r="N78" i="121"/>
  <c r="B79" i="121"/>
  <c r="C79" i="121"/>
  <c r="E79" i="121"/>
  <c r="F79" i="121" s="1"/>
  <c r="H79" i="121"/>
  <c r="I79" i="121" s="1"/>
  <c r="N79" i="121"/>
  <c r="M79" i="121"/>
  <c r="E84" i="121"/>
  <c r="H84" i="121"/>
  <c r="B86" i="121"/>
  <c r="C86" i="121"/>
  <c r="B87" i="121"/>
  <c r="C87" i="121"/>
  <c r="F87" i="121"/>
  <c r="B88" i="121"/>
  <c r="B89" i="121"/>
  <c r="C89" i="121"/>
  <c r="F89" i="121"/>
  <c r="B90" i="121"/>
  <c r="C90" i="121"/>
  <c r="B91" i="121"/>
  <c r="C91" i="121"/>
  <c r="B92" i="121"/>
  <c r="C92" i="121"/>
  <c r="B93" i="121"/>
  <c r="F93" i="121"/>
  <c r="B94" i="121"/>
  <c r="C94" i="121"/>
  <c r="B95" i="121"/>
  <c r="C95" i="121"/>
  <c r="B96" i="121"/>
  <c r="C96" i="121"/>
  <c r="F96" i="121"/>
  <c r="B97" i="121"/>
  <c r="C1" i="122"/>
  <c r="K1" i="122"/>
  <c r="D2" i="122"/>
  <c r="K2" i="122"/>
  <c r="L2" i="122"/>
  <c r="J84" i="122" s="1"/>
  <c r="D3" i="122"/>
  <c r="K3" i="122"/>
  <c r="E27" i="122"/>
  <c r="H27" i="122"/>
  <c r="M29" i="122" s="1"/>
  <c r="C29" i="122"/>
  <c r="B30" i="122"/>
  <c r="C30" i="122"/>
  <c r="E30" i="122"/>
  <c r="F30" i="122" s="1"/>
  <c r="H30" i="122"/>
  <c r="N30" i="122"/>
  <c r="M30" i="122"/>
  <c r="B31" i="122"/>
  <c r="C31" i="122"/>
  <c r="E31" i="122"/>
  <c r="F31" i="122" s="1"/>
  <c r="H31" i="122"/>
  <c r="I31" i="122" s="1"/>
  <c r="N31" i="122"/>
  <c r="M31" i="122"/>
  <c r="B32" i="122"/>
  <c r="C32" i="122"/>
  <c r="E32" i="122"/>
  <c r="F32" i="122" s="1"/>
  <c r="H32" i="122"/>
  <c r="I32" i="122" s="1"/>
  <c r="N32" i="122"/>
  <c r="B33" i="122"/>
  <c r="C33" i="122"/>
  <c r="E33" i="122"/>
  <c r="F33" i="122" s="1"/>
  <c r="H33" i="122"/>
  <c r="N33" i="122"/>
  <c r="C34" i="122"/>
  <c r="N34" i="122"/>
  <c r="B35" i="122"/>
  <c r="C35" i="122"/>
  <c r="E35" i="122"/>
  <c r="F35" i="122" s="1"/>
  <c r="H35" i="122"/>
  <c r="N35" i="122"/>
  <c r="B36" i="122"/>
  <c r="C36" i="122"/>
  <c r="E36" i="122"/>
  <c r="F36" i="122" s="1"/>
  <c r="H36" i="122"/>
  <c r="N36" i="122"/>
  <c r="M36" i="122"/>
  <c r="C37" i="122"/>
  <c r="N37" i="122"/>
  <c r="B38" i="122"/>
  <c r="C38" i="122"/>
  <c r="E38" i="122"/>
  <c r="F38" i="122" s="1"/>
  <c r="H38" i="122"/>
  <c r="N38" i="122"/>
  <c r="B39" i="122"/>
  <c r="C39" i="122"/>
  <c r="E39" i="122"/>
  <c r="F39" i="122" s="1"/>
  <c r="H39" i="122"/>
  <c r="I39" i="122" s="1"/>
  <c r="N39" i="122"/>
  <c r="M39" i="122"/>
  <c r="B40" i="122"/>
  <c r="C40" i="122"/>
  <c r="E40" i="122"/>
  <c r="F40" i="122" s="1"/>
  <c r="H40" i="122"/>
  <c r="I40" i="122" s="1"/>
  <c r="N40" i="122"/>
  <c r="C41" i="122"/>
  <c r="N41" i="122"/>
  <c r="B42" i="122"/>
  <c r="C42" i="122"/>
  <c r="E42" i="122"/>
  <c r="F42" i="122" s="1"/>
  <c r="H42" i="122"/>
  <c r="N42" i="122"/>
  <c r="B43" i="122"/>
  <c r="C43" i="122"/>
  <c r="E43" i="122"/>
  <c r="F43" i="122" s="1"/>
  <c r="H43" i="122"/>
  <c r="I43" i="122" s="1"/>
  <c r="N43" i="122"/>
  <c r="M43" i="122"/>
  <c r="B44" i="122"/>
  <c r="C44" i="122"/>
  <c r="E44" i="122"/>
  <c r="F44" i="122" s="1"/>
  <c r="H44" i="122"/>
  <c r="I44" i="122" s="1"/>
  <c r="N44" i="122"/>
  <c r="C45" i="122"/>
  <c r="N45" i="122"/>
  <c r="B46" i="122"/>
  <c r="C46" i="122"/>
  <c r="H46" i="122"/>
  <c r="E46" i="122"/>
  <c r="F46" i="122" s="1"/>
  <c r="N46" i="122"/>
  <c r="B47" i="122"/>
  <c r="C47" i="122"/>
  <c r="E47" i="122"/>
  <c r="F47" i="122" s="1"/>
  <c r="H47" i="122"/>
  <c r="N47" i="122"/>
  <c r="M47" i="122"/>
  <c r="B48" i="122"/>
  <c r="C48" i="122"/>
  <c r="E48" i="122"/>
  <c r="F48" i="122" s="1"/>
  <c r="H48" i="122"/>
  <c r="I48" i="122" s="1"/>
  <c r="N48" i="122"/>
  <c r="C49" i="122"/>
  <c r="N49" i="122"/>
  <c r="B50" i="122"/>
  <c r="C50" i="122"/>
  <c r="H50" i="122"/>
  <c r="E50" i="122"/>
  <c r="F50" i="122" s="1"/>
  <c r="N50" i="122"/>
  <c r="B51" i="122"/>
  <c r="C51" i="122"/>
  <c r="E51" i="122"/>
  <c r="F51" i="122" s="1"/>
  <c r="H51" i="122"/>
  <c r="I51" i="122" s="1"/>
  <c r="N51" i="122"/>
  <c r="M51" i="122"/>
  <c r="B52" i="122"/>
  <c r="C52" i="122"/>
  <c r="E52" i="122"/>
  <c r="F52" i="122" s="1"/>
  <c r="H52" i="122"/>
  <c r="I52" i="122" s="1"/>
  <c r="N52" i="122"/>
  <c r="C53" i="122"/>
  <c r="N53" i="122"/>
  <c r="B54" i="122"/>
  <c r="C54" i="122"/>
  <c r="H54" i="122"/>
  <c r="E54" i="122"/>
  <c r="F54" i="122" s="1"/>
  <c r="N54" i="122"/>
  <c r="B55" i="122"/>
  <c r="C55" i="122"/>
  <c r="E55" i="122"/>
  <c r="F55" i="122" s="1"/>
  <c r="H55" i="122"/>
  <c r="I55" i="122" s="1"/>
  <c r="N55" i="122"/>
  <c r="M55" i="122"/>
  <c r="B56" i="122"/>
  <c r="C56" i="122"/>
  <c r="E56" i="122"/>
  <c r="F56" i="122" s="1"/>
  <c r="H56" i="122"/>
  <c r="I56" i="122" s="1"/>
  <c r="N56" i="122"/>
  <c r="B57" i="122"/>
  <c r="C57" i="122"/>
  <c r="E57" i="122"/>
  <c r="F57" i="122" s="1"/>
  <c r="H57" i="122"/>
  <c r="I57" i="122" s="1"/>
  <c r="N57" i="122"/>
  <c r="B58" i="122"/>
  <c r="C58" i="122"/>
  <c r="E58" i="122"/>
  <c r="F58" i="122" s="1"/>
  <c r="H58" i="122"/>
  <c r="N58" i="122"/>
  <c r="C59" i="122"/>
  <c r="N59" i="122"/>
  <c r="B60" i="122"/>
  <c r="C60" i="122"/>
  <c r="E60" i="122"/>
  <c r="F60" i="122" s="1"/>
  <c r="H60" i="122"/>
  <c r="I60" i="122" s="1"/>
  <c r="N60" i="122"/>
  <c r="B61" i="122"/>
  <c r="C61" i="122"/>
  <c r="E61" i="122"/>
  <c r="F61" i="122" s="1"/>
  <c r="H61" i="122"/>
  <c r="N61" i="122"/>
  <c r="M61" i="122"/>
  <c r="B62" i="122"/>
  <c r="C62" i="122"/>
  <c r="E62" i="122"/>
  <c r="H62" i="122"/>
  <c r="N62" i="122"/>
  <c r="B63" i="122"/>
  <c r="C63" i="122"/>
  <c r="E63" i="122"/>
  <c r="F63" i="122" s="1"/>
  <c r="H63" i="122"/>
  <c r="I63" i="122" s="1"/>
  <c r="N63" i="122"/>
  <c r="B64" i="122"/>
  <c r="C64" i="122"/>
  <c r="E64" i="122"/>
  <c r="F64" i="122" s="1"/>
  <c r="H64" i="122"/>
  <c r="N64" i="122"/>
  <c r="C65" i="122"/>
  <c r="N65" i="122"/>
  <c r="B66" i="122"/>
  <c r="C66" i="122"/>
  <c r="E66" i="122"/>
  <c r="F66" i="122" s="1"/>
  <c r="H66" i="122"/>
  <c r="I66" i="122" s="1"/>
  <c r="N66" i="122"/>
  <c r="B67" i="122"/>
  <c r="C67" i="122"/>
  <c r="E67" i="122"/>
  <c r="F67" i="122" s="1"/>
  <c r="H67" i="122"/>
  <c r="I67" i="122" s="1"/>
  <c r="M67" i="122"/>
  <c r="N67" i="122"/>
  <c r="B68" i="122"/>
  <c r="C68" i="122"/>
  <c r="E68" i="122"/>
  <c r="F68" i="122" s="1"/>
  <c r="H68" i="122"/>
  <c r="N68" i="122"/>
  <c r="B69" i="122"/>
  <c r="C69" i="122"/>
  <c r="E69" i="122"/>
  <c r="F69" i="122" s="1"/>
  <c r="H69" i="122"/>
  <c r="I69" i="122" s="1"/>
  <c r="N69" i="122"/>
  <c r="C70" i="122"/>
  <c r="N70" i="122"/>
  <c r="B71" i="122"/>
  <c r="C71" i="122"/>
  <c r="E71" i="122"/>
  <c r="F71" i="122" s="1"/>
  <c r="H71" i="122"/>
  <c r="I71" i="122" s="1"/>
  <c r="N71" i="122"/>
  <c r="B72" i="122"/>
  <c r="C72" i="122"/>
  <c r="E72" i="122"/>
  <c r="F72" i="122" s="1"/>
  <c r="H72" i="122"/>
  <c r="M72" i="122"/>
  <c r="N72" i="122"/>
  <c r="B73" i="122"/>
  <c r="C73" i="122"/>
  <c r="E73" i="122"/>
  <c r="F73" i="122" s="1"/>
  <c r="H73" i="122"/>
  <c r="I73" i="122" s="1"/>
  <c r="N73" i="122"/>
  <c r="C74" i="122"/>
  <c r="N74" i="122"/>
  <c r="B75" i="122"/>
  <c r="C75" i="122"/>
  <c r="E75" i="122"/>
  <c r="F75" i="122" s="1"/>
  <c r="H75" i="122"/>
  <c r="N75" i="122"/>
  <c r="B76" i="122"/>
  <c r="C76" i="122"/>
  <c r="E76" i="122"/>
  <c r="F76" i="122" s="1"/>
  <c r="H76" i="122"/>
  <c r="I76" i="122" s="1"/>
  <c r="N76" i="122"/>
  <c r="M76" i="122"/>
  <c r="C77" i="122"/>
  <c r="N77" i="122"/>
  <c r="B78" i="122"/>
  <c r="C78" i="122"/>
  <c r="E78" i="122"/>
  <c r="F78" i="122" s="1"/>
  <c r="H78" i="122"/>
  <c r="I78" i="122" s="1"/>
  <c r="N78" i="122"/>
  <c r="B79" i="122"/>
  <c r="C79" i="122"/>
  <c r="E79" i="122"/>
  <c r="F79" i="122" s="1"/>
  <c r="H79" i="122"/>
  <c r="I79" i="122" s="1"/>
  <c r="N79" i="122"/>
  <c r="M79" i="122"/>
  <c r="E84" i="122"/>
  <c r="H84" i="122"/>
  <c r="B86" i="122"/>
  <c r="C86" i="122"/>
  <c r="B87" i="122"/>
  <c r="C87" i="122"/>
  <c r="F87" i="122"/>
  <c r="B88" i="122"/>
  <c r="F88" i="122"/>
  <c r="B89" i="122"/>
  <c r="C89" i="122"/>
  <c r="B90" i="122"/>
  <c r="C90" i="122"/>
  <c r="B91" i="122"/>
  <c r="C91" i="122"/>
  <c r="B92" i="122"/>
  <c r="C92" i="122"/>
  <c r="F92" i="122"/>
  <c r="B93" i="122"/>
  <c r="F93" i="122"/>
  <c r="B94" i="122"/>
  <c r="C94" i="122"/>
  <c r="B95" i="122"/>
  <c r="C95" i="122"/>
  <c r="F95" i="122"/>
  <c r="B96" i="122"/>
  <c r="C96" i="122"/>
  <c r="F96" i="122"/>
  <c r="B97" i="122"/>
  <c r="C1" i="123"/>
  <c r="K1" i="123"/>
  <c r="D2" i="123"/>
  <c r="K2" i="123"/>
  <c r="L2" i="123"/>
  <c r="J84" i="123" s="1"/>
  <c r="D3" i="123"/>
  <c r="K3" i="123"/>
  <c r="E27" i="123"/>
  <c r="H27" i="123"/>
  <c r="M29" i="123" s="1"/>
  <c r="C29" i="123"/>
  <c r="B30" i="123"/>
  <c r="C30" i="123"/>
  <c r="E30" i="123"/>
  <c r="F30" i="123" s="1"/>
  <c r="H30" i="123"/>
  <c r="N30" i="123"/>
  <c r="M30" i="123"/>
  <c r="B31" i="123"/>
  <c r="C31" i="123"/>
  <c r="E31" i="123"/>
  <c r="F31" i="123" s="1"/>
  <c r="H31" i="123"/>
  <c r="N31" i="123"/>
  <c r="M31" i="123"/>
  <c r="B32" i="123"/>
  <c r="C32" i="123"/>
  <c r="E32" i="123"/>
  <c r="F32" i="123" s="1"/>
  <c r="H32" i="123"/>
  <c r="I32" i="123" s="1"/>
  <c r="N32" i="123"/>
  <c r="B33" i="123"/>
  <c r="C33" i="123"/>
  <c r="E33" i="123"/>
  <c r="F33" i="123" s="1"/>
  <c r="H33" i="123"/>
  <c r="N33" i="123"/>
  <c r="C34" i="123"/>
  <c r="N34" i="123"/>
  <c r="B35" i="123"/>
  <c r="C35" i="123"/>
  <c r="E35" i="123"/>
  <c r="F35" i="123" s="1"/>
  <c r="H35" i="123"/>
  <c r="N35" i="123"/>
  <c r="B36" i="123"/>
  <c r="C36" i="123"/>
  <c r="E36" i="123"/>
  <c r="F36" i="123" s="1"/>
  <c r="H36" i="123"/>
  <c r="I36" i="123" s="1"/>
  <c r="N36" i="123"/>
  <c r="M36" i="123"/>
  <c r="C37" i="123"/>
  <c r="N37" i="123"/>
  <c r="B38" i="123"/>
  <c r="C38" i="123"/>
  <c r="E38" i="123"/>
  <c r="F38" i="123" s="1"/>
  <c r="H38" i="123"/>
  <c r="N38" i="123"/>
  <c r="B39" i="123"/>
  <c r="C39" i="123"/>
  <c r="E39" i="123"/>
  <c r="F39" i="123" s="1"/>
  <c r="H39" i="123"/>
  <c r="N39" i="123"/>
  <c r="M39" i="123"/>
  <c r="B40" i="123"/>
  <c r="C40" i="123"/>
  <c r="E40" i="123"/>
  <c r="F40" i="123" s="1"/>
  <c r="H40" i="123"/>
  <c r="N40" i="123"/>
  <c r="C41" i="123"/>
  <c r="N41" i="123"/>
  <c r="B42" i="123"/>
  <c r="C42" i="123"/>
  <c r="E42" i="123"/>
  <c r="F42" i="123" s="1"/>
  <c r="H42" i="123"/>
  <c r="N42" i="123"/>
  <c r="B43" i="123"/>
  <c r="C43" i="123"/>
  <c r="E43" i="123"/>
  <c r="F43" i="123" s="1"/>
  <c r="H43" i="123"/>
  <c r="N43" i="123"/>
  <c r="M43" i="123"/>
  <c r="B44" i="123"/>
  <c r="C44" i="123"/>
  <c r="E44" i="123"/>
  <c r="F44" i="123" s="1"/>
  <c r="H44" i="123"/>
  <c r="I44" i="123" s="1"/>
  <c r="N44" i="123"/>
  <c r="C45" i="123"/>
  <c r="N45" i="123"/>
  <c r="B46" i="123"/>
  <c r="C46" i="123"/>
  <c r="E46" i="123"/>
  <c r="F46" i="123" s="1"/>
  <c r="H46" i="123"/>
  <c r="N46" i="123"/>
  <c r="B47" i="123"/>
  <c r="C47" i="123"/>
  <c r="E47" i="123"/>
  <c r="F47" i="123" s="1"/>
  <c r="H47" i="123"/>
  <c r="N47" i="123"/>
  <c r="M47" i="123"/>
  <c r="B48" i="123"/>
  <c r="C48" i="123"/>
  <c r="E48" i="123"/>
  <c r="F48" i="123" s="1"/>
  <c r="H48" i="123"/>
  <c r="N48" i="123"/>
  <c r="C49" i="123"/>
  <c r="N49" i="123"/>
  <c r="B50" i="123"/>
  <c r="C50" i="123"/>
  <c r="E50" i="123"/>
  <c r="F50" i="123" s="1"/>
  <c r="H50" i="123"/>
  <c r="N50" i="123"/>
  <c r="B51" i="123"/>
  <c r="C51" i="123"/>
  <c r="E51" i="123"/>
  <c r="F51" i="123" s="1"/>
  <c r="H51" i="123"/>
  <c r="I51" i="123" s="1"/>
  <c r="N51" i="123"/>
  <c r="M51" i="123"/>
  <c r="B52" i="123"/>
  <c r="C52" i="123"/>
  <c r="E52" i="123"/>
  <c r="F52" i="123" s="1"/>
  <c r="H52" i="123"/>
  <c r="I52" i="123" s="1"/>
  <c r="N52" i="123"/>
  <c r="C53" i="123"/>
  <c r="N53" i="123"/>
  <c r="B54" i="123"/>
  <c r="C54" i="123"/>
  <c r="E54" i="123"/>
  <c r="F54" i="123" s="1"/>
  <c r="H54" i="123"/>
  <c r="N54" i="123"/>
  <c r="B55" i="123"/>
  <c r="C55" i="123"/>
  <c r="H55" i="123"/>
  <c r="N55" i="123"/>
  <c r="M55" i="123"/>
  <c r="B56" i="123"/>
  <c r="C56" i="123"/>
  <c r="E56" i="123"/>
  <c r="F56" i="123" s="1"/>
  <c r="H56" i="123"/>
  <c r="I56" i="123" s="1"/>
  <c r="N56" i="123"/>
  <c r="B57" i="123"/>
  <c r="C57" i="123"/>
  <c r="H57" i="123"/>
  <c r="E57" i="123"/>
  <c r="F57" i="123" s="1"/>
  <c r="N57" i="123"/>
  <c r="B58" i="123"/>
  <c r="C58" i="123"/>
  <c r="E58" i="123"/>
  <c r="F58" i="123" s="1"/>
  <c r="H58" i="123"/>
  <c r="I58" i="123" s="1"/>
  <c r="N58" i="123"/>
  <c r="C59" i="123"/>
  <c r="N59" i="123"/>
  <c r="B60" i="123"/>
  <c r="C60" i="123"/>
  <c r="E60" i="123"/>
  <c r="F60" i="123" s="1"/>
  <c r="H60" i="123"/>
  <c r="I60" i="123" s="1"/>
  <c r="N60" i="123"/>
  <c r="B61" i="123"/>
  <c r="C61" i="123"/>
  <c r="E61" i="123"/>
  <c r="F61" i="123" s="1"/>
  <c r="H61" i="123"/>
  <c r="I61" i="123" s="1"/>
  <c r="N61" i="123"/>
  <c r="M61" i="123"/>
  <c r="B62" i="123"/>
  <c r="C62" i="123"/>
  <c r="E62" i="123"/>
  <c r="F62" i="123" s="1"/>
  <c r="H62" i="123"/>
  <c r="I62" i="123" s="1"/>
  <c r="N62" i="123"/>
  <c r="B63" i="123"/>
  <c r="C63" i="123"/>
  <c r="E63" i="123"/>
  <c r="H63" i="123"/>
  <c r="I63" i="123" s="1"/>
  <c r="N63" i="123"/>
  <c r="B64" i="123"/>
  <c r="C64" i="123"/>
  <c r="E64" i="123"/>
  <c r="F64" i="123" s="1"/>
  <c r="H64" i="123"/>
  <c r="N64" i="123"/>
  <c r="C65" i="123"/>
  <c r="N65" i="123"/>
  <c r="B66" i="123"/>
  <c r="C66" i="123"/>
  <c r="E66" i="123"/>
  <c r="F66" i="123" s="1"/>
  <c r="H66" i="123"/>
  <c r="I66" i="123" s="1"/>
  <c r="N66" i="123"/>
  <c r="B67" i="123"/>
  <c r="C67" i="123"/>
  <c r="E67" i="123"/>
  <c r="F67" i="123" s="1"/>
  <c r="H67" i="123"/>
  <c r="N67" i="123"/>
  <c r="M67" i="123"/>
  <c r="B68" i="123"/>
  <c r="C68" i="123"/>
  <c r="E68" i="123"/>
  <c r="F68" i="123" s="1"/>
  <c r="H68" i="123"/>
  <c r="I68" i="123" s="1"/>
  <c r="N68" i="123"/>
  <c r="B69" i="123"/>
  <c r="C69" i="123"/>
  <c r="E69" i="123"/>
  <c r="F69" i="123" s="1"/>
  <c r="H69" i="123"/>
  <c r="N69" i="123"/>
  <c r="C70" i="123"/>
  <c r="N70" i="123"/>
  <c r="B71" i="123"/>
  <c r="C71" i="123"/>
  <c r="E71" i="123"/>
  <c r="F71" i="123" s="1"/>
  <c r="H71" i="123"/>
  <c r="I71" i="123" s="1"/>
  <c r="N71" i="123"/>
  <c r="B72" i="123"/>
  <c r="C72" i="123"/>
  <c r="E72" i="123"/>
  <c r="F72" i="123" s="1"/>
  <c r="H72" i="123"/>
  <c r="I72" i="123" s="1"/>
  <c r="N72" i="123"/>
  <c r="M72" i="123"/>
  <c r="B73" i="123"/>
  <c r="C73" i="123"/>
  <c r="E73" i="123"/>
  <c r="F73" i="123" s="1"/>
  <c r="H73" i="123"/>
  <c r="I73" i="123" s="1"/>
  <c r="N73" i="123"/>
  <c r="C74" i="123"/>
  <c r="N74" i="123"/>
  <c r="B75" i="123"/>
  <c r="C75" i="123"/>
  <c r="E75" i="123"/>
  <c r="F75" i="123" s="1"/>
  <c r="H75" i="123"/>
  <c r="N75" i="123"/>
  <c r="B76" i="123"/>
  <c r="C76" i="123"/>
  <c r="E76" i="123"/>
  <c r="F76" i="123" s="1"/>
  <c r="H76" i="123"/>
  <c r="N76" i="123"/>
  <c r="M76" i="123"/>
  <c r="C77" i="123"/>
  <c r="N77" i="123"/>
  <c r="B78" i="123"/>
  <c r="C78" i="123"/>
  <c r="E78" i="123"/>
  <c r="F78" i="123" s="1"/>
  <c r="H78" i="123"/>
  <c r="I78" i="123" s="1"/>
  <c r="N78" i="123"/>
  <c r="B79" i="123"/>
  <c r="C79" i="123"/>
  <c r="E79" i="123"/>
  <c r="F79" i="123" s="1"/>
  <c r="H79" i="123"/>
  <c r="I79" i="123" s="1"/>
  <c r="N79" i="123"/>
  <c r="M79" i="123"/>
  <c r="E84" i="123"/>
  <c r="H84" i="123"/>
  <c r="B86" i="123"/>
  <c r="C86" i="123"/>
  <c r="B87" i="123"/>
  <c r="C87" i="123"/>
  <c r="F87" i="123"/>
  <c r="B88" i="123"/>
  <c r="B89" i="123"/>
  <c r="C89" i="123"/>
  <c r="B90" i="123"/>
  <c r="C90" i="123"/>
  <c r="B91" i="123"/>
  <c r="C91" i="123"/>
  <c r="B92" i="123"/>
  <c r="C92" i="123"/>
  <c r="F92" i="123"/>
  <c r="B93" i="123"/>
  <c r="F93" i="123"/>
  <c r="B94" i="123"/>
  <c r="C94" i="123"/>
  <c r="B95" i="123"/>
  <c r="C95" i="123"/>
  <c r="F95" i="123"/>
  <c r="B96" i="123"/>
  <c r="C96" i="123"/>
  <c r="F96" i="123"/>
  <c r="B97" i="123"/>
  <c r="C1" i="124"/>
  <c r="K1" i="124"/>
  <c r="D2" i="124"/>
  <c r="K2" i="124"/>
  <c r="L2" i="124"/>
  <c r="J84" i="124" s="1"/>
  <c r="D3" i="124"/>
  <c r="K3" i="124"/>
  <c r="E27" i="124"/>
  <c r="H27" i="124"/>
  <c r="M29" i="124" s="1"/>
  <c r="C29" i="124"/>
  <c r="B30" i="124"/>
  <c r="C30" i="124"/>
  <c r="E30" i="124"/>
  <c r="F30" i="124" s="1"/>
  <c r="H30" i="124"/>
  <c r="N30" i="124"/>
  <c r="M30" i="124"/>
  <c r="B31" i="124"/>
  <c r="C31" i="124"/>
  <c r="E31" i="124"/>
  <c r="F31" i="124" s="1"/>
  <c r="H31" i="124"/>
  <c r="I31" i="124" s="1"/>
  <c r="N31" i="124"/>
  <c r="M31" i="124"/>
  <c r="B32" i="124"/>
  <c r="C32" i="124"/>
  <c r="E32" i="124"/>
  <c r="F32" i="124" s="1"/>
  <c r="H32" i="124"/>
  <c r="I32" i="124" s="1"/>
  <c r="N32" i="124"/>
  <c r="B33" i="124"/>
  <c r="C33" i="124"/>
  <c r="E33" i="124"/>
  <c r="F33" i="124" s="1"/>
  <c r="H33" i="124"/>
  <c r="N33" i="124"/>
  <c r="C34" i="124"/>
  <c r="N34" i="124"/>
  <c r="B35" i="124"/>
  <c r="C35" i="124"/>
  <c r="E35" i="124"/>
  <c r="F35" i="124" s="1"/>
  <c r="H35" i="124"/>
  <c r="I35" i="124" s="1"/>
  <c r="N35" i="124"/>
  <c r="B36" i="124"/>
  <c r="C36" i="124"/>
  <c r="E36" i="124"/>
  <c r="F36" i="124" s="1"/>
  <c r="H36" i="124"/>
  <c r="I36" i="124" s="1"/>
  <c r="N36" i="124"/>
  <c r="M36" i="124"/>
  <c r="C37" i="124"/>
  <c r="N37" i="124"/>
  <c r="B38" i="124"/>
  <c r="C38" i="124"/>
  <c r="H38" i="124"/>
  <c r="E38" i="124"/>
  <c r="F38" i="124" s="1"/>
  <c r="N38" i="124"/>
  <c r="B39" i="124"/>
  <c r="C39" i="124"/>
  <c r="E39" i="124"/>
  <c r="F39" i="124" s="1"/>
  <c r="H39" i="124"/>
  <c r="I39" i="124" s="1"/>
  <c r="N39" i="124"/>
  <c r="M39" i="124"/>
  <c r="B40" i="124"/>
  <c r="C40" i="124"/>
  <c r="E40" i="124"/>
  <c r="F40" i="124" s="1"/>
  <c r="H40" i="124"/>
  <c r="I40" i="124" s="1"/>
  <c r="N40" i="124"/>
  <c r="C41" i="124"/>
  <c r="N41" i="124"/>
  <c r="B42" i="124"/>
  <c r="C42" i="124"/>
  <c r="E42" i="124"/>
  <c r="F42" i="124" s="1"/>
  <c r="H42" i="124"/>
  <c r="I42" i="124" s="1"/>
  <c r="N42" i="124"/>
  <c r="B43" i="124"/>
  <c r="C43" i="124"/>
  <c r="E43" i="124"/>
  <c r="F43" i="124" s="1"/>
  <c r="H43" i="124"/>
  <c r="I43" i="124" s="1"/>
  <c r="N43" i="124"/>
  <c r="M43" i="124"/>
  <c r="B44" i="124"/>
  <c r="C44" i="124"/>
  <c r="E44" i="124"/>
  <c r="F44" i="124" s="1"/>
  <c r="H44" i="124"/>
  <c r="N44" i="124"/>
  <c r="C45" i="124"/>
  <c r="N45" i="124"/>
  <c r="B46" i="124"/>
  <c r="C46" i="124"/>
  <c r="E46" i="124"/>
  <c r="F46" i="124" s="1"/>
  <c r="H46" i="124"/>
  <c r="N46" i="124"/>
  <c r="B47" i="124"/>
  <c r="C47" i="124"/>
  <c r="E47" i="124"/>
  <c r="F47" i="124" s="1"/>
  <c r="H47" i="124"/>
  <c r="I47" i="124" s="1"/>
  <c r="N47" i="124"/>
  <c r="M47" i="124"/>
  <c r="B48" i="124"/>
  <c r="C48" i="124"/>
  <c r="E48" i="124"/>
  <c r="F48" i="124" s="1"/>
  <c r="H48" i="124"/>
  <c r="N48" i="124"/>
  <c r="C49" i="124"/>
  <c r="N49" i="124"/>
  <c r="B50" i="124"/>
  <c r="C50" i="124"/>
  <c r="H50" i="124"/>
  <c r="E50" i="124"/>
  <c r="F50" i="124" s="1"/>
  <c r="N50" i="124"/>
  <c r="B51" i="124"/>
  <c r="C51" i="124"/>
  <c r="E51" i="124"/>
  <c r="F51" i="124" s="1"/>
  <c r="H51" i="124"/>
  <c r="I51" i="124" s="1"/>
  <c r="N51" i="124"/>
  <c r="M51" i="124"/>
  <c r="B52" i="124"/>
  <c r="C52" i="124"/>
  <c r="E52" i="124"/>
  <c r="F52" i="124" s="1"/>
  <c r="H52" i="124"/>
  <c r="I52" i="124" s="1"/>
  <c r="N52" i="124"/>
  <c r="C53" i="124"/>
  <c r="N53" i="124"/>
  <c r="B54" i="124"/>
  <c r="C54" i="124"/>
  <c r="E54" i="124"/>
  <c r="F54" i="124" s="1"/>
  <c r="H54" i="124"/>
  <c r="N54" i="124"/>
  <c r="B55" i="124"/>
  <c r="C55" i="124"/>
  <c r="E55" i="124"/>
  <c r="F55" i="124" s="1"/>
  <c r="H55" i="124"/>
  <c r="I55" i="124" s="1"/>
  <c r="N55" i="124"/>
  <c r="M55" i="124"/>
  <c r="B56" i="124"/>
  <c r="C56" i="124"/>
  <c r="E56" i="124"/>
  <c r="F56" i="124" s="1"/>
  <c r="H56" i="124"/>
  <c r="I56" i="124" s="1"/>
  <c r="N56" i="124"/>
  <c r="B57" i="124"/>
  <c r="C57" i="124"/>
  <c r="E57" i="124"/>
  <c r="F57" i="124" s="1"/>
  <c r="H57" i="124"/>
  <c r="N57" i="124"/>
  <c r="B58" i="124"/>
  <c r="C58" i="124"/>
  <c r="E58" i="124"/>
  <c r="F58" i="124" s="1"/>
  <c r="H58" i="124"/>
  <c r="N58" i="124"/>
  <c r="C59" i="124"/>
  <c r="N59" i="124"/>
  <c r="B60" i="124"/>
  <c r="C60" i="124"/>
  <c r="E60" i="124"/>
  <c r="F60" i="124" s="1"/>
  <c r="H60" i="124"/>
  <c r="N60" i="124"/>
  <c r="B61" i="124"/>
  <c r="C61" i="124"/>
  <c r="E61" i="124"/>
  <c r="F61" i="124" s="1"/>
  <c r="H61" i="124"/>
  <c r="I61" i="124" s="1"/>
  <c r="N61" i="124"/>
  <c r="M61" i="124"/>
  <c r="B62" i="124"/>
  <c r="C62" i="124"/>
  <c r="E62" i="124"/>
  <c r="F62" i="124" s="1"/>
  <c r="H62" i="124"/>
  <c r="N62" i="124"/>
  <c r="B63" i="124"/>
  <c r="C63" i="124"/>
  <c r="E63" i="124"/>
  <c r="H63" i="124"/>
  <c r="N63" i="124"/>
  <c r="B64" i="124"/>
  <c r="C64" i="124"/>
  <c r="E64" i="124"/>
  <c r="F64" i="124" s="1"/>
  <c r="H64" i="124"/>
  <c r="N64" i="124"/>
  <c r="C65" i="124"/>
  <c r="N65" i="124"/>
  <c r="B66" i="124"/>
  <c r="C66" i="124"/>
  <c r="E66" i="124"/>
  <c r="F66" i="124" s="1"/>
  <c r="H66" i="124"/>
  <c r="N66" i="124"/>
  <c r="B67" i="124"/>
  <c r="C67" i="124"/>
  <c r="E67" i="124"/>
  <c r="F67" i="124" s="1"/>
  <c r="H67" i="124"/>
  <c r="I67" i="124" s="1"/>
  <c r="N67" i="124"/>
  <c r="M67" i="124"/>
  <c r="B68" i="124"/>
  <c r="C68" i="124"/>
  <c r="H68" i="124"/>
  <c r="I68" i="124" s="1"/>
  <c r="E68" i="124"/>
  <c r="F68" i="124" s="1"/>
  <c r="N68" i="124"/>
  <c r="B69" i="124"/>
  <c r="C69" i="124"/>
  <c r="E69" i="124"/>
  <c r="F69" i="124" s="1"/>
  <c r="H69" i="124"/>
  <c r="I69" i="124" s="1"/>
  <c r="N69" i="124"/>
  <c r="C70" i="124"/>
  <c r="N70" i="124"/>
  <c r="B71" i="124"/>
  <c r="C71" i="124"/>
  <c r="E71" i="124"/>
  <c r="F71" i="124" s="1"/>
  <c r="H71" i="124"/>
  <c r="N71" i="124"/>
  <c r="B72" i="124"/>
  <c r="C72" i="124"/>
  <c r="E72" i="124"/>
  <c r="F72" i="124" s="1"/>
  <c r="H72" i="124"/>
  <c r="N72" i="124"/>
  <c r="M72" i="124"/>
  <c r="B73" i="124"/>
  <c r="C73" i="124"/>
  <c r="E73" i="124"/>
  <c r="F73" i="124" s="1"/>
  <c r="H73" i="124"/>
  <c r="I73" i="124" s="1"/>
  <c r="N73" i="124"/>
  <c r="C74" i="124"/>
  <c r="N74" i="124"/>
  <c r="B75" i="124"/>
  <c r="C75" i="124"/>
  <c r="E75" i="124"/>
  <c r="F75" i="124" s="1"/>
  <c r="H75" i="124"/>
  <c r="I75" i="124" s="1"/>
  <c r="N75" i="124"/>
  <c r="B76" i="124"/>
  <c r="C76" i="124"/>
  <c r="E76" i="124"/>
  <c r="F76" i="124" s="1"/>
  <c r="H76" i="124"/>
  <c r="N76" i="124"/>
  <c r="M76" i="124"/>
  <c r="C77" i="124"/>
  <c r="N77" i="124"/>
  <c r="B78" i="124"/>
  <c r="C78" i="124"/>
  <c r="E78" i="124"/>
  <c r="F78" i="124" s="1"/>
  <c r="H78" i="124"/>
  <c r="I78" i="124" s="1"/>
  <c r="N78" i="124"/>
  <c r="B79" i="124"/>
  <c r="C79" i="124"/>
  <c r="E79" i="124"/>
  <c r="F79" i="124" s="1"/>
  <c r="H79" i="124"/>
  <c r="I79" i="124" s="1"/>
  <c r="N79" i="124"/>
  <c r="M79" i="124"/>
  <c r="E84" i="124"/>
  <c r="H84" i="124"/>
  <c r="B86" i="124"/>
  <c r="C86" i="124"/>
  <c r="B87" i="124"/>
  <c r="C87" i="124"/>
  <c r="F87" i="124"/>
  <c r="B88" i="124"/>
  <c r="B89" i="124"/>
  <c r="C89" i="124"/>
  <c r="F89" i="124"/>
  <c r="B90" i="124"/>
  <c r="C90" i="124"/>
  <c r="B91" i="124"/>
  <c r="C91" i="124"/>
  <c r="B92" i="124"/>
  <c r="C92" i="124"/>
  <c r="B93" i="124"/>
  <c r="F93" i="124"/>
  <c r="B94" i="124"/>
  <c r="C94" i="124"/>
  <c r="B95" i="124"/>
  <c r="C95" i="124"/>
  <c r="B96" i="124"/>
  <c r="C96" i="124"/>
  <c r="F96" i="124"/>
  <c r="B97" i="124"/>
  <c r="C1" i="125"/>
  <c r="K1" i="125"/>
  <c r="D2" i="125"/>
  <c r="K2" i="125"/>
  <c r="L2" i="125"/>
  <c r="D3" i="125"/>
  <c r="K3" i="125"/>
  <c r="E27" i="125"/>
  <c r="H27" i="125"/>
  <c r="M29" i="125" s="1"/>
  <c r="C29" i="125"/>
  <c r="B30" i="125"/>
  <c r="C30" i="125"/>
  <c r="E30" i="125"/>
  <c r="F30" i="125" s="1"/>
  <c r="H30" i="125"/>
  <c r="N30" i="125"/>
  <c r="M30" i="125"/>
  <c r="B31" i="125"/>
  <c r="C31" i="125"/>
  <c r="E31" i="125"/>
  <c r="F31" i="125" s="1"/>
  <c r="H31" i="125"/>
  <c r="I31" i="125" s="1"/>
  <c r="N31" i="125"/>
  <c r="M31" i="125"/>
  <c r="B32" i="125"/>
  <c r="C32" i="125"/>
  <c r="H32" i="125"/>
  <c r="N32" i="125"/>
  <c r="B33" i="125"/>
  <c r="C33" i="125"/>
  <c r="E33" i="125"/>
  <c r="F33" i="125" s="1"/>
  <c r="H33" i="125"/>
  <c r="I33" i="125" s="1"/>
  <c r="N33" i="125"/>
  <c r="C34" i="125"/>
  <c r="N34" i="125"/>
  <c r="B35" i="125"/>
  <c r="C35" i="125"/>
  <c r="E35" i="125"/>
  <c r="F35" i="125" s="1"/>
  <c r="H35" i="125"/>
  <c r="I35" i="125" s="1"/>
  <c r="N35" i="125"/>
  <c r="B36" i="125"/>
  <c r="C36" i="125"/>
  <c r="E36" i="125"/>
  <c r="F36" i="125" s="1"/>
  <c r="H36" i="125"/>
  <c r="I36" i="125" s="1"/>
  <c r="N36" i="125"/>
  <c r="M36" i="125"/>
  <c r="C37" i="125"/>
  <c r="N37" i="125"/>
  <c r="B38" i="125"/>
  <c r="C38" i="125"/>
  <c r="E38" i="125"/>
  <c r="F38" i="125" s="1"/>
  <c r="H38" i="125"/>
  <c r="I38" i="125" s="1"/>
  <c r="N38" i="125"/>
  <c r="B39" i="125"/>
  <c r="C39" i="125"/>
  <c r="E39" i="125"/>
  <c r="F39" i="125" s="1"/>
  <c r="H39" i="125"/>
  <c r="I39" i="125" s="1"/>
  <c r="N39" i="125"/>
  <c r="M39" i="125"/>
  <c r="B40" i="125"/>
  <c r="C40" i="125"/>
  <c r="E40" i="125"/>
  <c r="F40" i="125" s="1"/>
  <c r="H40" i="125"/>
  <c r="N40" i="125"/>
  <c r="C41" i="125"/>
  <c r="N41" i="125"/>
  <c r="B42" i="125"/>
  <c r="C42" i="125"/>
  <c r="E42" i="125"/>
  <c r="F42" i="125" s="1"/>
  <c r="H42" i="125"/>
  <c r="I42" i="125" s="1"/>
  <c r="N42" i="125"/>
  <c r="B43" i="125"/>
  <c r="C43" i="125"/>
  <c r="E43" i="125"/>
  <c r="F43" i="125" s="1"/>
  <c r="H43" i="125"/>
  <c r="N43" i="125"/>
  <c r="M43" i="125"/>
  <c r="B44" i="125"/>
  <c r="C44" i="125"/>
  <c r="E44" i="125"/>
  <c r="F44" i="125" s="1"/>
  <c r="H44" i="125"/>
  <c r="I44" i="125" s="1"/>
  <c r="N44" i="125"/>
  <c r="C45" i="125"/>
  <c r="N45" i="125"/>
  <c r="B46" i="125"/>
  <c r="C46" i="125"/>
  <c r="E46" i="125"/>
  <c r="F46" i="125" s="1"/>
  <c r="H46" i="125"/>
  <c r="I46" i="125" s="1"/>
  <c r="N46" i="125"/>
  <c r="B47" i="125"/>
  <c r="C47" i="125"/>
  <c r="E47" i="125"/>
  <c r="F47" i="125" s="1"/>
  <c r="H47" i="125"/>
  <c r="I47" i="125" s="1"/>
  <c r="N47" i="125"/>
  <c r="M47" i="125"/>
  <c r="B48" i="125"/>
  <c r="C48" i="125"/>
  <c r="E48" i="125"/>
  <c r="F48" i="125" s="1"/>
  <c r="H48" i="125"/>
  <c r="N48" i="125"/>
  <c r="C49" i="125"/>
  <c r="N49" i="125"/>
  <c r="B50" i="125"/>
  <c r="C50" i="125"/>
  <c r="E50" i="125"/>
  <c r="F50" i="125" s="1"/>
  <c r="H50" i="125"/>
  <c r="I50" i="125" s="1"/>
  <c r="N50" i="125"/>
  <c r="B51" i="125"/>
  <c r="C51" i="125"/>
  <c r="E51" i="125"/>
  <c r="F51" i="125" s="1"/>
  <c r="H51" i="125"/>
  <c r="N51" i="125"/>
  <c r="M51" i="125"/>
  <c r="B52" i="125"/>
  <c r="C52" i="125"/>
  <c r="E52" i="125"/>
  <c r="F52" i="125" s="1"/>
  <c r="H52" i="125"/>
  <c r="N52" i="125"/>
  <c r="C53" i="125"/>
  <c r="N53" i="125"/>
  <c r="B54" i="125"/>
  <c r="C54" i="125"/>
  <c r="H54" i="125"/>
  <c r="I54" i="125" s="1"/>
  <c r="N54" i="125"/>
  <c r="B55" i="125"/>
  <c r="C55" i="125"/>
  <c r="H55" i="125"/>
  <c r="E55" i="125"/>
  <c r="F55" i="125" s="1"/>
  <c r="N55" i="125"/>
  <c r="M55" i="125"/>
  <c r="B56" i="125"/>
  <c r="C56" i="125"/>
  <c r="E56" i="125"/>
  <c r="F56" i="125" s="1"/>
  <c r="H56" i="125"/>
  <c r="N56" i="125"/>
  <c r="B57" i="125"/>
  <c r="C57" i="125"/>
  <c r="E57" i="125"/>
  <c r="F57" i="125" s="1"/>
  <c r="H57" i="125"/>
  <c r="I57" i="125" s="1"/>
  <c r="N57" i="125"/>
  <c r="B58" i="125"/>
  <c r="C58" i="125"/>
  <c r="E58" i="125"/>
  <c r="F58" i="125" s="1"/>
  <c r="H58" i="125"/>
  <c r="N58" i="125"/>
  <c r="C59" i="125"/>
  <c r="N59" i="125"/>
  <c r="B60" i="125"/>
  <c r="C60" i="125"/>
  <c r="E60" i="125"/>
  <c r="H60" i="125"/>
  <c r="I60" i="125" s="1"/>
  <c r="N60" i="125"/>
  <c r="B61" i="125"/>
  <c r="C61" i="125"/>
  <c r="E61" i="125"/>
  <c r="F61" i="125" s="1"/>
  <c r="H61" i="125"/>
  <c r="N61" i="125"/>
  <c r="M61" i="125"/>
  <c r="B62" i="125"/>
  <c r="C62" i="125"/>
  <c r="E62" i="125"/>
  <c r="F62" i="125" s="1"/>
  <c r="H62" i="125"/>
  <c r="I62" i="125" s="1"/>
  <c r="N62" i="125"/>
  <c r="B63" i="125"/>
  <c r="C63" i="125"/>
  <c r="E63" i="125"/>
  <c r="F63" i="125" s="1"/>
  <c r="H63" i="125"/>
  <c r="N63" i="125"/>
  <c r="B64" i="125"/>
  <c r="C64" i="125"/>
  <c r="E64" i="125"/>
  <c r="F64" i="125" s="1"/>
  <c r="H64" i="125"/>
  <c r="N64" i="125"/>
  <c r="C65" i="125"/>
  <c r="N65" i="125"/>
  <c r="B66" i="125"/>
  <c r="C66" i="125"/>
  <c r="E66" i="125"/>
  <c r="F66" i="125" s="1"/>
  <c r="H66" i="125"/>
  <c r="N66" i="125"/>
  <c r="B67" i="125"/>
  <c r="C67" i="125"/>
  <c r="E67" i="125"/>
  <c r="F67" i="125" s="1"/>
  <c r="H67" i="125"/>
  <c r="N67" i="125"/>
  <c r="M67" i="125"/>
  <c r="B68" i="125"/>
  <c r="C68" i="125"/>
  <c r="E68" i="125"/>
  <c r="F68" i="125" s="1"/>
  <c r="H68" i="125"/>
  <c r="I68" i="125" s="1"/>
  <c r="N68" i="125"/>
  <c r="B69" i="125"/>
  <c r="C69" i="125"/>
  <c r="E69" i="125"/>
  <c r="F69" i="125" s="1"/>
  <c r="H69" i="125"/>
  <c r="N69" i="125"/>
  <c r="C70" i="125"/>
  <c r="N70" i="125"/>
  <c r="B71" i="125"/>
  <c r="C71" i="125"/>
  <c r="E71" i="125"/>
  <c r="F71" i="125" s="1"/>
  <c r="H71" i="125"/>
  <c r="N71" i="125"/>
  <c r="B72" i="125"/>
  <c r="C72" i="125"/>
  <c r="E72" i="125"/>
  <c r="F72" i="125" s="1"/>
  <c r="H72" i="125"/>
  <c r="M72" i="125"/>
  <c r="N72" i="125"/>
  <c r="B73" i="125"/>
  <c r="C73" i="125"/>
  <c r="E73" i="125"/>
  <c r="F73" i="125" s="1"/>
  <c r="H73" i="125"/>
  <c r="N73" i="125"/>
  <c r="C74" i="125"/>
  <c r="N74" i="125"/>
  <c r="B75" i="125"/>
  <c r="C75" i="125"/>
  <c r="E75" i="125"/>
  <c r="F75" i="125" s="1"/>
  <c r="H75" i="125"/>
  <c r="I75" i="125" s="1"/>
  <c r="N75" i="125"/>
  <c r="B76" i="125"/>
  <c r="C76" i="125"/>
  <c r="E76" i="125"/>
  <c r="F76" i="125" s="1"/>
  <c r="H76" i="125"/>
  <c r="I76" i="125" s="1"/>
  <c r="N76" i="125"/>
  <c r="M76" i="125"/>
  <c r="C77" i="125"/>
  <c r="N77" i="125"/>
  <c r="B78" i="125"/>
  <c r="C78" i="125"/>
  <c r="E78" i="125"/>
  <c r="F78" i="125" s="1"/>
  <c r="H78" i="125"/>
  <c r="I78" i="125" s="1"/>
  <c r="N78" i="125"/>
  <c r="B79" i="125"/>
  <c r="C79" i="125"/>
  <c r="E79" i="125"/>
  <c r="F79" i="125" s="1"/>
  <c r="H79" i="125"/>
  <c r="I79" i="125" s="1"/>
  <c r="N79" i="125"/>
  <c r="M79" i="125"/>
  <c r="E84" i="125"/>
  <c r="H84" i="125"/>
  <c r="B86" i="125"/>
  <c r="C86" i="125"/>
  <c r="B87" i="125"/>
  <c r="C87" i="125"/>
  <c r="F87" i="125"/>
  <c r="B88" i="125"/>
  <c r="F88" i="125"/>
  <c r="B89" i="125"/>
  <c r="C89" i="125"/>
  <c r="F89" i="125"/>
  <c r="B90" i="125"/>
  <c r="C90" i="125"/>
  <c r="B91" i="125"/>
  <c r="C91" i="125"/>
  <c r="F91" i="125"/>
  <c r="B92" i="125"/>
  <c r="C92" i="125"/>
  <c r="F92" i="125"/>
  <c r="Q26" i="73" s="1"/>
  <c r="B93" i="125"/>
  <c r="F93" i="125"/>
  <c r="B94" i="125"/>
  <c r="C94" i="125"/>
  <c r="B95" i="125"/>
  <c r="C95" i="125"/>
  <c r="F95" i="125"/>
  <c r="B96" i="125"/>
  <c r="C96" i="125"/>
  <c r="F96" i="125"/>
  <c r="B97" i="125"/>
  <c r="C1" i="126"/>
  <c r="K1" i="126"/>
  <c r="D2" i="126"/>
  <c r="K2" i="126"/>
  <c r="L2" i="126"/>
  <c r="J84" i="126" s="1"/>
  <c r="D3" i="126"/>
  <c r="K3" i="126"/>
  <c r="E27" i="126"/>
  <c r="H27" i="126"/>
  <c r="M29" i="126" s="1"/>
  <c r="C29" i="126"/>
  <c r="B30" i="126"/>
  <c r="C30" i="126"/>
  <c r="E30" i="126"/>
  <c r="F30" i="126" s="1"/>
  <c r="H30" i="126"/>
  <c r="N30" i="126"/>
  <c r="M30" i="126"/>
  <c r="B31" i="126"/>
  <c r="C31" i="126"/>
  <c r="H31" i="126"/>
  <c r="I31" i="126" s="1"/>
  <c r="N31" i="126"/>
  <c r="M31" i="126"/>
  <c r="B32" i="126"/>
  <c r="C32" i="126"/>
  <c r="E32" i="126"/>
  <c r="F32" i="126" s="1"/>
  <c r="H32" i="126"/>
  <c r="I32" i="126" s="1"/>
  <c r="N32" i="126"/>
  <c r="B33" i="126"/>
  <c r="C33" i="126"/>
  <c r="E33" i="126"/>
  <c r="F33" i="126" s="1"/>
  <c r="H33" i="126"/>
  <c r="I33" i="126" s="1"/>
  <c r="N33" i="126"/>
  <c r="C34" i="126"/>
  <c r="N34" i="126"/>
  <c r="B35" i="126"/>
  <c r="C35" i="126"/>
  <c r="H35" i="126"/>
  <c r="N35" i="126"/>
  <c r="B36" i="126"/>
  <c r="C36" i="126"/>
  <c r="E36" i="126"/>
  <c r="F36" i="126" s="1"/>
  <c r="H36" i="126"/>
  <c r="N36" i="126"/>
  <c r="M36" i="126"/>
  <c r="C37" i="126"/>
  <c r="N37" i="126"/>
  <c r="B38" i="126"/>
  <c r="C38" i="126"/>
  <c r="E38" i="126"/>
  <c r="F38" i="126" s="1"/>
  <c r="H38" i="126"/>
  <c r="N38" i="126"/>
  <c r="B39" i="126"/>
  <c r="C39" i="126"/>
  <c r="E39" i="126"/>
  <c r="F39" i="126" s="1"/>
  <c r="H39" i="126"/>
  <c r="I39" i="126" s="1"/>
  <c r="N39" i="126"/>
  <c r="M39" i="126"/>
  <c r="B40" i="126"/>
  <c r="C40" i="126"/>
  <c r="E40" i="126"/>
  <c r="F40" i="126" s="1"/>
  <c r="H40" i="126"/>
  <c r="N40" i="126"/>
  <c r="C41" i="126"/>
  <c r="N41" i="126"/>
  <c r="B42" i="126"/>
  <c r="C42" i="126"/>
  <c r="E42" i="126"/>
  <c r="F42" i="126" s="1"/>
  <c r="H42" i="126"/>
  <c r="I42" i="126" s="1"/>
  <c r="N42" i="126"/>
  <c r="B43" i="126"/>
  <c r="C43" i="126"/>
  <c r="E43" i="126"/>
  <c r="F43" i="126" s="1"/>
  <c r="H43" i="126"/>
  <c r="I43" i="126" s="1"/>
  <c r="N43" i="126"/>
  <c r="M43" i="126"/>
  <c r="B44" i="126"/>
  <c r="C44" i="126"/>
  <c r="E44" i="126"/>
  <c r="F44" i="126" s="1"/>
  <c r="H44" i="126"/>
  <c r="I44" i="126" s="1"/>
  <c r="N44" i="126"/>
  <c r="C45" i="126"/>
  <c r="N45" i="126"/>
  <c r="B46" i="126"/>
  <c r="C46" i="126"/>
  <c r="E46" i="126"/>
  <c r="F46" i="126" s="1"/>
  <c r="H46" i="126"/>
  <c r="I46" i="126" s="1"/>
  <c r="N46" i="126"/>
  <c r="B47" i="126"/>
  <c r="C47" i="126"/>
  <c r="H47" i="126"/>
  <c r="E47" i="126"/>
  <c r="F47" i="126" s="1"/>
  <c r="N47" i="126"/>
  <c r="M47" i="126"/>
  <c r="B48" i="126"/>
  <c r="C48" i="126"/>
  <c r="E48" i="126"/>
  <c r="F48" i="126" s="1"/>
  <c r="H48" i="126"/>
  <c r="I48" i="126" s="1"/>
  <c r="N48" i="126"/>
  <c r="C49" i="126"/>
  <c r="N49" i="126"/>
  <c r="B50" i="126"/>
  <c r="C50" i="126"/>
  <c r="E50" i="126"/>
  <c r="F50" i="126" s="1"/>
  <c r="H50" i="126"/>
  <c r="N50" i="126"/>
  <c r="B51" i="126"/>
  <c r="C51" i="126"/>
  <c r="E51" i="126"/>
  <c r="F51" i="126" s="1"/>
  <c r="H51" i="126"/>
  <c r="I51" i="126" s="1"/>
  <c r="N51" i="126"/>
  <c r="M51" i="126"/>
  <c r="B52" i="126"/>
  <c r="C52" i="126"/>
  <c r="E52" i="126"/>
  <c r="F52" i="126" s="1"/>
  <c r="H52" i="126"/>
  <c r="N52" i="126"/>
  <c r="C53" i="126"/>
  <c r="N53" i="126"/>
  <c r="B54" i="126"/>
  <c r="C54" i="126"/>
  <c r="E54" i="126"/>
  <c r="F54" i="126" s="1"/>
  <c r="H54" i="126"/>
  <c r="I54" i="126" s="1"/>
  <c r="N54" i="126"/>
  <c r="B55" i="126"/>
  <c r="C55" i="126"/>
  <c r="E55" i="126"/>
  <c r="F55" i="126" s="1"/>
  <c r="H55" i="126"/>
  <c r="I55" i="126" s="1"/>
  <c r="N55" i="126"/>
  <c r="M55" i="126"/>
  <c r="B56" i="126"/>
  <c r="C56" i="126"/>
  <c r="E56" i="126"/>
  <c r="F56" i="126" s="1"/>
  <c r="H56" i="126"/>
  <c r="I56" i="126" s="1"/>
  <c r="N56" i="126"/>
  <c r="B57" i="126"/>
  <c r="C57" i="126"/>
  <c r="E57" i="126"/>
  <c r="F57" i="126" s="1"/>
  <c r="H57" i="126"/>
  <c r="I57" i="126" s="1"/>
  <c r="N57" i="126"/>
  <c r="B58" i="126"/>
  <c r="C58" i="126"/>
  <c r="E58" i="126"/>
  <c r="F58" i="126" s="1"/>
  <c r="H58" i="126"/>
  <c r="N58" i="126"/>
  <c r="C59" i="126"/>
  <c r="N59" i="126"/>
  <c r="B60" i="126"/>
  <c r="C60" i="126"/>
  <c r="E60" i="126"/>
  <c r="H60" i="126"/>
  <c r="I60" i="126" s="1"/>
  <c r="N60" i="126"/>
  <c r="B61" i="126"/>
  <c r="C61" i="126"/>
  <c r="E61" i="126"/>
  <c r="F61" i="126" s="1"/>
  <c r="H61" i="126"/>
  <c r="N61" i="126"/>
  <c r="M61" i="126"/>
  <c r="B62" i="126"/>
  <c r="C62" i="126"/>
  <c r="E62" i="126"/>
  <c r="F62" i="126" s="1"/>
  <c r="H62" i="126"/>
  <c r="I62" i="126" s="1"/>
  <c r="N62" i="126"/>
  <c r="B63" i="126"/>
  <c r="C63" i="126"/>
  <c r="E63" i="126"/>
  <c r="F63" i="126" s="1"/>
  <c r="H63" i="126"/>
  <c r="N63" i="126"/>
  <c r="B64" i="126"/>
  <c r="C64" i="126"/>
  <c r="E64" i="126"/>
  <c r="F64" i="126" s="1"/>
  <c r="H64" i="126"/>
  <c r="I64" i="126" s="1"/>
  <c r="N64" i="126"/>
  <c r="C65" i="126"/>
  <c r="N65" i="126"/>
  <c r="B66" i="126"/>
  <c r="C66" i="126"/>
  <c r="E66" i="126"/>
  <c r="F66" i="126" s="1"/>
  <c r="H66" i="126"/>
  <c r="I66" i="126" s="1"/>
  <c r="N66" i="126"/>
  <c r="B67" i="126"/>
  <c r="C67" i="126"/>
  <c r="H67" i="126"/>
  <c r="E67" i="126"/>
  <c r="F67" i="126" s="1"/>
  <c r="N67" i="126"/>
  <c r="M67" i="126"/>
  <c r="B68" i="126"/>
  <c r="C68" i="126"/>
  <c r="E68" i="126"/>
  <c r="F68" i="126" s="1"/>
  <c r="H68" i="126"/>
  <c r="I68" i="126" s="1"/>
  <c r="N68" i="126"/>
  <c r="B69" i="126"/>
  <c r="C69" i="126"/>
  <c r="E69" i="126"/>
  <c r="F69" i="126" s="1"/>
  <c r="H69" i="126"/>
  <c r="I69" i="126" s="1"/>
  <c r="N69" i="126"/>
  <c r="C70" i="126"/>
  <c r="N70" i="126"/>
  <c r="B71" i="126"/>
  <c r="C71" i="126"/>
  <c r="E71" i="126"/>
  <c r="F71" i="126" s="1"/>
  <c r="H71" i="126"/>
  <c r="N71" i="126"/>
  <c r="B72" i="126"/>
  <c r="C72" i="126"/>
  <c r="E72" i="126"/>
  <c r="F72" i="126" s="1"/>
  <c r="H72" i="126"/>
  <c r="I72" i="126" s="1"/>
  <c r="M72" i="126"/>
  <c r="N72" i="126"/>
  <c r="B73" i="126"/>
  <c r="C73" i="126"/>
  <c r="E73" i="126"/>
  <c r="F73" i="126" s="1"/>
  <c r="H73" i="126"/>
  <c r="N73" i="126"/>
  <c r="C74" i="126"/>
  <c r="N74" i="126"/>
  <c r="B75" i="126"/>
  <c r="C75" i="126"/>
  <c r="E75" i="126"/>
  <c r="F75" i="126" s="1"/>
  <c r="H75" i="126"/>
  <c r="N75" i="126"/>
  <c r="B76" i="126"/>
  <c r="C76" i="126"/>
  <c r="E76" i="126"/>
  <c r="F76" i="126" s="1"/>
  <c r="H76" i="126"/>
  <c r="I76" i="126" s="1"/>
  <c r="N76" i="126"/>
  <c r="M76" i="126"/>
  <c r="C77" i="126"/>
  <c r="N77" i="126"/>
  <c r="B78" i="126"/>
  <c r="C78" i="126"/>
  <c r="E78" i="126"/>
  <c r="F78" i="126" s="1"/>
  <c r="H78" i="126"/>
  <c r="I78" i="126" s="1"/>
  <c r="N78" i="126"/>
  <c r="B79" i="126"/>
  <c r="C79" i="126"/>
  <c r="E79" i="126"/>
  <c r="F79" i="126" s="1"/>
  <c r="H79" i="126"/>
  <c r="I79" i="126" s="1"/>
  <c r="N79" i="126"/>
  <c r="M79" i="126"/>
  <c r="E84" i="126"/>
  <c r="H84" i="126"/>
  <c r="B86" i="126"/>
  <c r="C86" i="126"/>
  <c r="B87" i="126"/>
  <c r="C87" i="126"/>
  <c r="F87" i="126"/>
  <c r="B88" i="126"/>
  <c r="F88" i="126"/>
  <c r="B89" i="126"/>
  <c r="C89" i="126"/>
  <c r="B90" i="126"/>
  <c r="C90" i="126"/>
  <c r="B91" i="126"/>
  <c r="C91" i="126"/>
  <c r="B92" i="126"/>
  <c r="C92" i="126"/>
  <c r="F92" i="126"/>
  <c r="B93" i="126"/>
  <c r="F93" i="126"/>
  <c r="B94" i="126"/>
  <c r="C94" i="126"/>
  <c r="B95" i="126"/>
  <c r="C95" i="126"/>
  <c r="F95" i="126"/>
  <c r="N25" i="73" s="1"/>
  <c r="B96" i="126"/>
  <c r="C96" i="126"/>
  <c r="F96" i="126"/>
  <c r="B97" i="126"/>
  <c r="C1" i="127"/>
  <c r="K1" i="127"/>
  <c r="D2" i="127"/>
  <c r="K2" i="127"/>
  <c r="L2" i="127"/>
  <c r="D3" i="127"/>
  <c r="K3" i="127"/>
  <c r="E27" i="127"/>
  <c r="H27" i="127"/>
  <c r="M29" i="127" s="1"/>
  <c r="C29" i="127"/>
  <c r="B30" i="127"/>
  <c r="C30" i="127"/>
  <c r="H30" i="127"/>
  <c r="N30" i="127"/>
  <c r="M30" i="127"/>
  <c r="B31" i="127"/>
  <c r="C31" i="127"/>
  <c r="E31" i="127"/>
  <c r="F31" i="127" s="1"/>
  <c r="H31" i="127"/>
  <c r="N31" i="127"/>
  <c r="M31" i="127"/>
  <c r="B32" i="127"/>
  <c r="C32" i="127"/>
  <c r="E32" i="127"/>
  <c r="F32" i="127" s="1"/>
  <c r="H32" i="127"/>
  <c r="N32" i="127"/>
  <c r="B33" i="127"/>
  <c r="C33" i="127"/>
  <c r="E33" i="127"/>
  <c r="F33" i="127" s="1"/>
  <c r="H33" i="127"/>
  <c r="I33" i="127" s="1"/>
  <c r="N33" i="127"/>
  <c r="C34" i="127"/>
  <c r="N34" i="127"/>
  <c r="B35" i="127"/>
  <c r="C35" i="127"/>
  <c r="H35" i="127"/>
  <c r="I35" i="127" s="1"/>
  <c r="E35" i="127"/>
  <c r="F35" i="127" s="1"/>
  <c r="N35" i="127"/>
  <c r="B36" i="127"/>
  <c r="C36" i="127"/>
  <c r="H36" i="127"/>
  <c r="I36" i="127" s="1"/>
  <c r="E36" i="127"/>
  <c r="F36" i="127" s="1"/>
  <c r="N36" i="127"/>
  <c r="M36" i="127"/>
  <c r="C37" i="127"/>
  <c r="N37" i="127"/>
  <c r="B38" i="127"/>
  <c r="C38" i="127"/>
  <c r="E38" i="127"/>
  <c r="F38" i="127" s="1"/>
  <c r="H38" i="127"/>
  <c r="N38" i="127"/>
  <c r="B39" i="127"/>
  <c r="C39" i="127"/>
  <c r="E39" i="127"/>
  <c r="F39" i="127" s="1"/>
  <c r="H39" i="127"/>
  <c r="I39" i="127" s="1"/>
  <c r="N39" i="127"/>
  <c r="M39" i="127"/>
  <c r="B40" i="127"/>
  <c r="C40" i="127"/>
  <c r="E40" i="127"/>
  <c r="F40" i="127" s="1"/>
  <c r="H40" i="127"/>
  <c r="I40" i="127" s="1"/>
  <c r="N40" i="127"/>
  <c r="C41" i="127"/>
  <c r="N41" i="127"/>
  <c r="B42" i="127"/>
  <c r="C42" i="127"/>
  <c r="E42" i="127"/>
  <c r="F42" i="127" s="1"/>
  <c r="E43" i="127"/>
  <c r="F43" i="127" s="1"/>
  <c r="E44" i="127"/>
  <c r="F44" i="127" s="1"/>
  <c r="E46" i="127"/>
  <c r="F46" i="127" s="1"/>
  <c r="E47" i="127"/>
  <c r="F47" i="127" s="1"/>
  <c r="E48" i="127"/>
  <c r="F48" i="127" s="1"/>
  <c r="E50" i="127"/>
  <c r="F50" i="127" s="1"/>
  <c r="E51" i="127"/>
  <c r="F51" i="127" s="1"/>
  <c r="E52" i="127"/>
  <c r="F52" i="127" s="1"/>
  <c r="E54" i="127"/>
  <c r="F54" i="127" s="1"/>
  <c r="E55" i="127"/>
  <c r="F55" i="127" s="1"/>
  <c r="E56" i="127"/>
  <c r="F56" i="127" s="1"/>
  <c r="E57" i="127"/>
  <c r="F57" i="127" s="1"/>
  <c r="E58" i="127"/>
  <c r="F58" i="127" s="1"/>
  <c r="E60" i="127"/>
  <c r="F60" i="127" s="1"/>
  <c r="E61" i="127"/>
  <c r="E62" i="127"/>
  <c r="F62" i="127" s="1"/>
  <c r="E63" i="127"/>
  <c r="F63" i="127" s="1"/>
  <c r="E64" i="127"/>
  <c r="F64" i="127" s="1"/>
  <c r="E66" i="127"/>
  <c r="F66" i="127" s="1"/>
  <c r="E67" i="127"/>
  <c r="F67" i="127" s="1"/>
  <c r="E68" i="127"/>
  <c r="F68" i="127" s="1"/>
  <c r="E69" i="127"/>
  <c r="F69" i="127" s="1"/>
  <c r="E71" i="127"/>
  <c r="F71" i="127" s="1"/>
  <c r="E72" i="127"/>
  <c r="F72" i="127" s="1"/>
  <c r="E73" i="127"/>
  <c r="F73" i="127" s="1"/>
  <c r="E75" i="127"/>
  <c r="F75" i="127" s="1"/>
  <c r="E76" i="127"/>
  <c r="F76" i="127" s="1"/>
  <c r="E78" i="127"/>
  <c r="F78" i="127" s="1"/>
  <c r="E79" i="127"/>
  <c r="F79" i="127" s="1"/>
  <c r="H42" i="127"/>
  <c r="I42" i="127" s="1"/>
  <c r="N42" i="127"/>
  <c r="B43" i="127"/>
  <c r="C43" i="127"/>
  <c r="H43" i="127"/>
  <c r="N43" i="127"/>
  <c r="M43" i="127"/>
  <c r="B44" i="127"/>
  <c r="C44" i="127"/>
  <c r="H44" i="127"/>
  <c r="N44" i="127"/>
  <c r="C45" i="127"/>
  <c r="N45" i="127"/>
  <c r="B46" i="127"/>
  <c r="C46" i="127"/>
  <c r="H46" i="127"/>
  <c r="I46" i="127" s="1"/>
  <c r="N46" i="127"/>
  <c r="B47" i="127"/>
  <c r="C47" i="127"/>
  <c r="H47" i="127"/>
  <c r="I47" i="127" s="1"/>
  <c r="N47" i="127"/>
  <c r="M47" i="127"/>
  <c r="B48" i="127"/>
  <c r="C48" i="127"/>
  <c r="H48" i="127"/>
  <c r="N48" i="127"/>
  <c r="C49" i="127"/>
  <c r="N49" i="127"/>
  <c r="B50" i="127"/>
  <c r="C50" i="127"/>
  <c r="H50" i="127"/>
  <c r="N50" i="127"/>
  <c r="B51" i="127"/>
  <c r="C51" i="127"/>
  <c r="H51" i="127"/>
  <c r="I51" i="127" s="1"/>
  <c r="N51" i="127"/>
  <c r="M51" i="127"/>
  <c r="B52" i="127"/>
  <c r="C52" i="127"/>
  <c r="H52" i="127"/>
  <c r="I52" i="127" s="1"/>
  <c r="N52" i="127"/>
  <c r="C53" i="127"/>
  <c r="N53" i="127"/>
  <c r="B54" i="127"/>
  <c r="C54" i="127"/>
  <c r="H54" i="127"/>
  <c r="I54" i="127" s="1"/>
  <c r="N54" i="127"/>
  <c r="B55" i="127"/>
  <c r="C55" i="127"/>
  <c r="H55" i="127"/>
  <c r="I55" i="127" s="1"/>
  <c r="N55" i="127"/>
  <c r="M55" i="127"/>
  <c r="B56" i="127"/>
  <c r="C56" i="127"/>
  <c r="H56" i="127"/>
  <c r="I56" i="127" s="1"/>
  <c r="N56" i="127"/>
  <c r="B57" i="127"/>
  <c r="C57" i="127"/>
  <c r="H57" i="127"/>
  <c r="N57" i="127"/>
  <c r="B58" i="127"/>
  <c r="C58" i="127"/>
  <c r="H58" i="127"/>
  <c r="I58" i="127" s="1"/>
  <c r="N58" i="127"/>
  <c r="C59" i="127"/>
  <c r="N59" i="127"/>
  <c r="B60" i="127"/>
  <c r="C60" i="127"/>
  <c r="H60" i="127"/>
  <c r="N60" i="127"/>
  <c r="B61" i="127"/>
  <c r="C61" i="127"/>
  <c r="H61" i="127"/>
  <c r="I61" i="127" s="1"/>
  <c r="N61" i="127"/>
  <c r="M61" i="127"/>
  <c r="B62" i="127"/>
  <c r="C62" i="127"/>
  <c r="H62" i="127"/>
  <c r="I62" i="127" s="1"/>
  <c r="N62" i="127"/>
  <c r="B63" i="127"/>
  <c r="C63" i="127"/>
  <c r="H63" i="127"/>
  <c r="N63" i="127"/>
  <c r="B64" i="127"/>
  <c r="C64" i="127"/>
  <c r="H64" i="127"/>
  <c r="N64" i="127"/>
  <c r="C65" i="127"/>
  <c r="N65" i="127"/>
  <c r="B66" i="127"/>
  <c r="C66" i="127"/>
  <c r="H66" i="127"/>
  <c r="I66" i="127" s="1"/>
  <c r="N66" i="127"/>
  <c r="B67" i="127"/>
  <c r="C67" i="127"/>
  <c r="H67" i="127"/>
  <c r="I67" i="127" s="1"/>
  <c r="N67" i="127"/>
  <c r="M67" i="127"/>
  <c r="B68" i="127"/>
  <c r="C68" i="127"/>
  <c r="H68" i="127"/>
  <c r="N68" i="127"/>
  <c r="B69" i="127"/>
  <c r="C69" i="127"/>
  <c r="H69" i="127"/>
  <c r="N69" i="127"/>
  <c r="C70" i="127"/>
  <c r="N70" i="127"/>
  <c r="B71" i="127"/>
  <c r="C71" i="127"/>
  <c r="H71" i="127"/>
  <c r="N71" i="127"/>
  <c r="B72" i="127"/>
  <c r="C72" i="127"/>
  <c r="H72" i="127"/>
  <c r="M72" i="127"/>
  <c r="N72" i="127"/>
  <c r="B73" i="127"/>
  <c r="C73" i="127"/>
  <c r="H73" i="127"/>
  <c r="N73" i="127"/>
  <c r="C74" i="127"/>
  <c r="N74" i="127"/>
  <c r="B75" i="127"/>
  <c r="C75" i="127"/>
  <c r="H75" i="127"/>
  <c r="N75" i="127"/>
  <c r="B76" i="127"/>
  <c r="C76" i="127"/>
  <c r="H76" i="127"/>
  <c r="I76" i="127" s="1"/>
  <c r="N76" i="127"/>
  <c r="M76" i="127"/>
  <c r="C77" i="127"/>
  <c r="N77" i="127"/>
  <c r="B78" i="127"/>
  <c r="C78" i="127"/>
  <c r="H78" i="127"/>
  <c r="I78" i="127" s="1"/>
  <c r="N78" i="127"/>
  <c r="B79" i="127"/>
  <c r="C79" i="127"/>
  <c r="H79" i="127"/>
  <c r="I79" i="127" s="1"/>
  <c r="N79" i="127"/>
  <c r="M79" i="127"/>
  <c r="E84" i="127"/>
  <c r="H84" i="127"/>
  <c r="B86" i="127"/>
  <c r="C86" i="127"/>
  <c r="B87" i="127"/>
  <c r="C87" i="127"/>
  <c r="F87" i="127"/>
  <c r="B88" i="127"/>
  <c r="F88" i="127"/>
  <c r="B89" i="127"/>
  <c r="C89" i="127"/>
  <c r="B90" i="127"/>
  <c r="C90" i="127"/>
  <c r="B91" i="127"/>
  <c r="C91" i="127"/>
  <c r="F91" i="127"/>
  <c r="B92" i="127"/>
  <c r="C92" i="127"/>
  <c r="F92" i="127"/>
  <c r="B93" i="127"/>
  <c r="F93" i="127"/>
  <c r="R24" i="73" s="1"/>
  <c r="B94" i="127"/>
  <c r="C94" i="127"/>
  <c r="F94" i="127"/>
  <c r="B95" i="127"/>
  <c r="C95" i="127"/>
  <c r="F95" i="127"/>
  <c r="B96" i="127"/>
  <c r="C96" i="127"/>
  <c r="F96" i="127"/>
  <c r="B97" i="127"/>
  <c r="C1" i="128"/>
  <c r="K1" i="128"/>
  <c r="D2" i="128"/>
  <c r="K2" i="128"/>
  <c r="L2" i="128"/>
  <c r="J84" i="128" s="1"/>
  <c r="D3" i="128"/>
  <c r="K3" i="128"/>
  <c r="E27" i="128"/>
  <c r="H27" i="128"/>
  <c r="M29" i="128" s="1"/>
  <c r="C29" i="128"/>
  <c r="B30" i="128"/>
  <c r="C30" i="128"/>
  <c r="E30" i="128"/>
  <c r="F30" i="128" s="1"/>
  <c r="H30" i="128"/>
  <c r="N30" i="128"/>
  <c r="M30" i="128"/>
  <c r="B31" i="128"/>
  <c r="C31" i="128"/>
  <c r="H31" i="128"/>
  <c r="E31" i="128"/>
  <c r="F31" i="128" s="1"/>
  <c r="N31" i="128"/>
  <c r="M31" i="128"/>
  <c r="B32" i="128"/>
  <c r="C32" i="128"/>
  <c r="E32" i="128"/>
  <c r="F32" i="128" s="1"/>
  <c r="H32" i="128"/>
  <c r="I32" i="128" s="1"/>
  <c r="N32" i="128"/>
  <c r="B33" i="128"/>
  <c r="C33" i="128"/>
  <c r="E33" i="128"/>
  <c r="F33" i="128" s="1"/>
  <c r="H33" i="128"/>
  <c r="I33" i="128" s="1"/>
  <c r="N33" i="128"/>
  <c r="C34" i="128"/>
  <c r="N34" i="128"/>
  <c r="B35" i="128"/>
  <c r="C35" i="128"/>
  <c r="E35" i="128"/>
  <c r="F35" i="128" s="1"/>
  <c r="H35" i="128"/>
  <c r="N35" i="128"/>
  <c r="B36" i="128"/>
  <c r="C36" i="128"/>
  <c r="E36" i="128"/>
  <c r="F36" i="128" s="1"/>
  <c r="H36" i="128"/>
  <c r="N36" i="128"/>
  <c r="M36" i="128"/>
  <c r="C37" i="128"/>
  <c r="N37" i="128"/>
  <c r="B38" i="128"/>
  <c r="C38" i="128"/>
  <c r="E38" i="128"/>
  <c r="F38" i="128" s="1"/>
  <c r="H38" i="128"/>
  <c r="N38" i="128"/>
  <c r="B39" i="128"/>
  <c r="C39" i="128"/>
  <c r="E39" i="128"/>
  <c r="F39" i="128" s="1"/>
  <c r="H39" i="128"/>
  <c r="I39" i="128" s="1"/>
  <c r="N39" i="128"/>
  <c r="M39" i="128"/>
  <c r="B40" i="128"/>
  <c r="C40" i="128"/>
  <c r="H40" i="128"/>
  <c r="I40" i="128" s="1"/>
  <c r="E40" i="128"/>
  <c r="F40" i="128" s="1"/>
  <c r="N40" i="128"/>
  <c r="C41" i="128"/>
  <c r="N41" i="128"/>
  <c r="B42" i="128"/>
  <c r="C42" i="128"/>
  <c r="E42" i="128"/>
  <c r="F42" i="128" s="1"/>
  <c r="H42" i="128"/>
  <c r="I42" i="128" s="1"/>
  <c r="N42" i="128"/>
  <c r="B43" i="128"/>
  <c r="C43" i="128"/>
  <c r="E43" i="128"/>
  <c r="F43" i="128" s="1"/>
  <c r="H43" i="128"/>
  <c r="I43" i="128" s="1"/>
  <c r="N43" i="128"/>
  <c r="M43" i="128"/>
  <c r="B44" i="128"/>
  <c r="C44" i="128"/>
  <c r="E44" i="128"/>
  <c r="F44" i="128" s="1"/>
  <c r="H44" i="128"/>
  <c r="N44" i="128"/>
  <c r="C45" i="128"/>
  <c r="N45" i="128"/>
  <c r="B46" i="128"/>
  <c r="C46" i="128"/>
  <c r="E46" i="128"/>
  <c r="F46" i="128" s="1"/>
  <c r="H46" i="128"/>
  <c r="I46" i="128" s="1"/>
  <c r="N46" i="128"/>
  <c r="B47" i="128"/>
  <c r="C47" i="128"/>
  <c r="E47" i="128"/>
  <c r="F47" i="128" s="1"/>
  <c r="H47" i="128"/>
  <c r="N47" i="128"/>
  <c r="M47" i="128"/>
  <c r="B48" i="128"/>
  <c r="C48" i="128"/>
  <c r="E48" i="128"/>
  <c r="F48" i="128" s="1"/>
  <c r="H48" i="128"/>
  <c r="I48" i="128" s="1"/>
  <c r="N48" i="128"/>
  <c r="C49" i="128"/>
  <c r="N49" i="128"/>
  <c r="B50" i="128"/>
  <c r="C50" i="128"/>
  <c r="E50" i="128"/>
  <c r="F50" i="128" s="1"/>
  <c r="H50" i="128"/>
  <c r="N50" i="128"/>
  <c r="B51" i="128"/>
  <c r="C51" i="128"/>
  <c r="H51" i="128"/>
  <c r="E51" i="128"/>
  <c r="F51" i="128" s="1"/>
  <c r="N51" i="128"/>
  <c r="M51" i="128"/>
  <c r="B52" i="128"/>
  <c r="C52" i="128"/>
  <c r="E52" i="128"/>
  <c r="F52" i="128" s="1"/>
  <c r="H52" i="128"/>
  <c r="N52" i="128"/>
  <c r="C53" i="128"/>
  <c r="N53" i="128"/>
  <c r="B54" i="128"/>
  <c r="C54" i="128"/>
  <c r="E54" i="128"/>
  <c r="F54" i="128" s="1"/>
  <c r="H54" i="128"/>
  <c r="I54" i="128" s="1"/>
  <c r="N54" i="128"/>
  <c r="B55" i="128"/>
  <c r="C55" i="128"/>
  <c r="E55" i="128"/>
  <c r="F55" i="128" s="1"/>
  <c r="H55" i="128"/>
  <c r="I55" i="128" s="1"/>
  <c r="N55" i="128"/>
  <c r="M55" i="128"/>
  <c r="B56" i="128"/>
  <c r="C56" i="128"/>
  <c r="E56" i="128"/>
  <c r="F56" i="128" s="1"/>
  <c r="N56" i="128"/>
  <c r="B57" i="128"/>
  <c r="C57" i="128"/>
  <c r="E57" i="128"/>
  <c r="F57" i="128" s="1"/>
  <c r="H57" i="128"/>
  <c r="N57" i="128"/>
  <c r="B58" i="128"/>
  <c r="C58" i="128"/>
  <c r="E58" i="128"/>
  <c r="F58" i="128" s="1"/>
  <c r="H58" i="128"/>
  <c r="N58" i="128"/>
  <c r="C59" i="128"/>
  <c r="N59" i="128"/>
  <c r="B60" i="128"/>
  <c r="C60" i="128"/>
  <c r="E60" i="128"/>
  <c r="F60" i="128" s="1"/>
  <c r="H60" i="128"/>
  <c r="N60" i="128"/>
  <c r="B61" i="128"/>
  <c r="C61" i="128"/>
  <c r="E61" i="128"/>
  <c r="H61" i="128"/>
  <c r="I61" i="128" s="1"/>
  <c r="N61" i="128"/>
  <c r="M61" i="128"/>
  <c r="B62" i="128"/>
  <c r="C62" i="128"/>
  <c r="E62" i="128"/>
  <c r="F62" i="128" s="1"/>
  <c r="H62" i="128"/>
  <c r="I62" i="128" s="1"/>
  <c r="N62" i="128"/>
  <c r="B63" i="128"/>
  <c r="C63" i="128"/>
  <c r="H63" i="128"/>
  <c r="E63" i="128"/>
  <c r="F63" i="128" s="1"/>
  <c r="N63" i="128"/>
  <c r="B64" i="128"/>
  <c r="C64" i="128"/>
  <c r="E64" i="128"/>
  <c r="F64" i="128" s="1"/>
  <c r="H64" i="128"/>
  <c r="I64" i="128" s="1"/>
  <c r="N64" i="128"/>
  <c r="C65" i="128"/>
  <c r="N65" i="128"/>
  <c r="B66" i="128"/>
  <c r="C66" i="128"/>
  <c r="E66" i="128"/>
  <c r="F66" i="128" s="1"/>
  <c r="H66" i="128"/>
  <c r="I66" i="128" s="1"/>
  <c r="N66" i="128"/>
  <c r="B67" i="128"/>
  <c r="C67" i="128"/>
  <c r="E67" i="128"/>
  <c r="F67" i="128" s="1"/>
  <c r="H67" i="128"/>
  <c r="N67" i="128"/>
  <c r="M67" i="128"/>
  <c r="B68" i="128"/>
  <c r="C68" i="128"/>
  <c r="E68" i="128"/>
  <c r="F68" i="128" s="1"/>
  <c r="H68" i="128"/>
  <c r="N68" i="128"/>
  <c r="B69" i="128"/>
  <c r="C69" i="128"/>
  <c r="E69" i="128"/>
  <c r="F69" i="128" s="1"/>
  <c r="H69" i="128"/>
  <c r="N69" i="128"/>
  <c r="C70" i="128"/>
  <c r="N70" i="128"/>
  <c r="B71" i="128"/>
  <c r="C71" i="128"/>
  <c r="E71" i="128"/>
  <c r="F71" i="128" s="1"/>
  <c r="H71" i="128"/>
  <c r="N71" i="128"/>
  <c r="B72" i="128"/>
  <c r="C72" i="128"/>
  <c r="E72" i="128"/>
  <c r="F72" i="128" s="1"/>
  <c r="H72" i="128"/>
  <c r="I72" i="128" s="1"/>
  <c r="M72" i="128"/>
  <c r="N72" i="128"/>
  <c r="B73" i="128"/>
  <c r="C73" i="128"/>
  <c r="E73" i="128"/>
  <c r="F73" i="128" s="1"/>
  <c r="H73" i="128"/>
  <c r="N73" i="128"/>
  <c r="C74" i="128"/>
  <c r="N74" i="128"/>
  <c r="B75" i="128"/>
  <c r="C75" i="128"/>
  <c r="E75" i="128"/>
  <c r="F75" i="128" s="1"/>
  <c r="H75" i="128"/>
  <c r="N75" i="128"/>
  <c r="B76" i="128"/>
  <c r="C76" i="128"/>
  <c r="E76" i="128"/>
  <c r="F76" i="128" s="1"/>
  <c r="H76" i="128"/>
  <c r="I76" i="128" s="1"/>
  <c r="N76" i="128"/>
  <c r="M76" i="128"/>
  <c r="C77" i="128"/>
  <c r="N77" i="128"/>
  <c r="B78" i="128"/>
  <c r="C78" i="128"/>
  <c r="E78" i="128"/>
  <c r="F78" i="128" s="1"/>
  <c r="H78" i="128"/>
  <c r="I78" i="128" s="1"/>
  <c r="N78" i="128"/>
  <c r="B79" i="128"/>
  <c r="C79" i="128"/>
  <c r="E79" i="128"/>
  <c r="F79" i="128" s="1"/>
  <c r="H79" i="128"/>
  <c r="I79" i="128" s="1"/>
  <c r="N79" i="128"/>
  <c r="M79" i="128"/>
  <c r="E84" i="128"/>
  <c r="H84" i="128"/>
  <c r="B86" i="128"/>
  <c r="C86" i="128"/>
  <c r="B87" i="128"/>
  <c r="C87" i="128"/>
  <c r="F87" i="128"/>
  <c r="H23" i="73" s="1"/>
  <c r="B88" i="128"/>
  <c r="B89" i="128"/>
  <c r="C89" i="128"/>
  <c r="B90" i="128"/>
  <c r="C90" i="128"/>
  <c r="B91" i="128"/>
  <c r="C91" i="128"/>
  <c r="B92" i="128"/>
  <c r="C92" i="128"/>
  <c r="F92" i="128"/>
  <c r="Q23" i="73" s="1"/>
  <c r="B93" i="128"/>
  <c r="F93" i="128"/>
  <c r="B94" i="128"/>
  <c r="C94" i="128"/>
  <c r="F94" i="128"/>
  <c r="B95" i="128"/>
  <c r="C95" i="128"/>
  <c r="B96" i="128"/>
  <c r="C96" i="128"/>
  <c r="F96" i="128"/>
  <c r="B97" i="128"/>
  <c r="C1" i="129"/>
  <c r="K1" i="129"/>
  <c r="D2" i="129"/>
  <c r="K2" i="129"/>
  <c r="L2" i="129"/>
  <c r="D3" i="129"/>
  <c r="K3" i="129"/>
  <c r="E27" i="129"/>
  <c r="H27" i="129"/>
  <c r="M29" i="129" s="1"/>
  <c r="C29" i="129"/>
  <c r="B30" i="129"/>
  <c r="C30" i="129"/>
  <c r="E30" i="129"/>
  <c r="F30" i="129" s="1"/>
  <c r="H30" i="129"/>
  <c r="N30" i="129"/>
  <c r="M30" i="129"/>
  <c r="B31" i="129"/>
  <c r="C31" i="129"/>
  <c r="E31" i="129"/>
  <c r="F31" i="129" s="1"/>
  <c r="H31" i="129"/>
  <c r="N31" i="129"/>
  <c r="M31" i="129"/>
  <c r="B32" i="129"/>
  <c r="C32" i="129"/>
  <c r="H32" i="129"/>
  <c r="I32" i="129" s="1"/>
  <c r="E32" i="129"/>
  <c r="F32" i="129" s="1"/>
  <c r="N32" i="129"/>
  <c r="B33" i="129"/>
  <c r="C33" i="129"/>
  <c r="E33" i="129"/>
  <c r="F33" i="129" s="1"/>
  <c r="H33" i="129"/>
  <c r="I33" i="129" s="1"/>
  <c r="N33" i="129"/>
  <c r="C34" i="129"/>
  <c r="N34" i="129"/>
  <c r="B35" i="129"/>
  <c r="C35" i="129"/>
  <c r="E35" i="129"/>
  <c r="F35" i="129" s="1"/>
  <c r="H35" i="129"/>
  <c r="I35" i="129" s="1"/>
  <c r="N35" i="129"/>
  <c r="B36" i="129"/>
  <c r="C36" i="129"/>
  <c r="E36" i="129"/>
  <c r="F36" i="129" s="1"/>
  <c r="H36" i="129"/>
  <c r="N36" i="129"/>
  <c r="M36" i="129"/>
  <c r="C37" i="129"/>
  <c r="N37" i="129"/>
  <c r="B38" i="129"/>
  <c r="C38" i="129"/>
  <c r="E38" i="129"/>
  <c r="F38" i="129" s="1"/>
  <c r="H38" i="129"/>
  <c r="N38" i="129"/>
  <c r="B39" i="129"/>
  <c r="C39" i="129"/>
  <c r="E39" i="129"/>
  <c r="F39" i="129" s="1"/>
  <c r="H39" i="129"/>
  <c r="N39" i="129"/>
  <c r="M39" i="129"/>
  <c r="B40" i="129"/>
  <c r="C40" i="129"/>
  <c r="E40" i="129"/>
  <c r="F40" i="129" s="1"/>
  <c r="H40" i="129"/>
  <c r="I40" i="129" s="1"/>
  <c r="N40" i="129"/>
  <c r="C41" i="129"/>
  <c r="N41" i="129"/>
  <c r="B42" i="129"/>
  <c r="C42" i="129"/>
  <c r="E42" i="129"/>
  <c r="F42" i="129" s="1"/>
  <c r="H42" i="129"/>
  <c r="I42" i="129" s="1"/>
  <c r="N42" i="129"/>
  <c r="B43" i="129"/>
  <c r="C43" i="129"/>
  <c r="E43" i="129"/>
  <c r="F43" i="129" s="1"/>
  <c r="H43" i="129"/>
  <c r="N43" i="129"/>
  <c r="M43" i="129"/>
  <c r="B44" i="129"/>
  <c r="C44" i="129"/>
  <c r="H44" i="129"/>
  <c r="I44" i="129" s="1"/>
  <c r="E44" i="129"/>
  <c r="F44" i="129" s="1"/>
  <c r="N44" i="129"/>
  <c r="C45" i="129"/>
  <c r="N45" i="129"/>
  <c r="B46" i="129"/>
  <c r="C46" i="129"/>
  <c r="E46" i="129"/>
  <c r="F46" i="129" s="1"/>
  <c r="H46" i="129"/>
  <c r="I46" i="129" s="1"/>
  <c r="N46" i="129"/>
  <c r="B47" i="129"/>
  <c r="C47" i="129"/>
  <c r="E47" i="129"/>
  <c r="F47" i="129" s="1"/>
  <c r="H47" i="129"/>
  <c r="N47" i="129"/>
  <c r="M47" i="129"/>
  <c r="B48" i="129"/>
  <c r="C48" i="129"/>
  <c r="E48" i="129"/>
  <c r="F48" i="129" s="1"/>
  <c r="H48" i="129"/>
  <c r="N48" i="129"/>
  <c r="C49" i="129"/>
  <c r="N49" i="129"/>
  <c r="B50" i="129"/>
  <c r="C50" i="129"/>
  <c r="E50" i="129"/>
  <c r="F50" i="129" s="1"/>
  <c r="H50" i="129"/>
  <c r="I50" i="129" s="1"/>
  <c r="N50" i="129"/>
  <c r="B51" i="129"/>
  <c r="C51" i="129"/>
  <c r="H51" i="129"/>
  <c r="E51" i="129"/>
  <c r="F51" i="129" s="1"/>
  <c r="N51" i="129"/>
  <c r="M51" i="129"/>
  <c r="B52" i="129"/>
  <c r="C52" i="129"/>
  <c r="H52" i="129"/>
  <c r="I52" i="129" s="1"/>
  <c r="E52" i="129"/>
  <c r="F52" i="129" s="1"/>
  <c r="N52" i="129"/>
  <c r="C53" i="129"/>
  <c r="N53" i="129"/>
  <c r="B54" i="129"/>
  <c r="C54" i="129"/>
  <c r="E54" i="129"/>
  <c r="F54" i="129" s="1"/>
  <c r="H54" i="129"/>
  <c r="I54" i="129" s="1"/>
  <c r="N54" i="129"/>
  <c r="B55" i="129"/>
  <c r="C55" i="129"/>
  <c r="H55" i="129"/>
  <c r="N55" i="129"/>
  <c r="M55" i="129"/>
  <c r="B56" i="129"/>
  <c r="C56" i="129"/>
  <c r="E56" i="129"/>
  <c r="F56" i="129" s="1"/>
  <c r="H56" i="129"/>
  <c r="I56" i="129" s="1"/>
  <c r="N56" i="129"/>
  <c r="B57" i="129"/>
  <c r="C57" i="129"/>
  <c r="E57" i="129"/>
  <c r="F57" i="129" s="1"/>
  <c r="H57" i="129"/>
  <c r="N57" i="129"/>
  <c r="B58" i="129"/>
  <c r="C58" i="129"/>
  <c r="E58" i="129"/>
  <c r="F58" i="129" s="1"/>
  <c r="H58" i="129"/>
  <c r="I58" i="129" s="1"/>
  <c r="N58" i="129"/>
  <c r="C59" i="129"/>
  <c r="N59" i="129"/>
  <c r="B60" i="129"/>
  <c r="C60" i="129"/>
  <c r="H60" i="129"/>
  <c r="I60" i="129" s="1"/>
  <c r="E60" i="129"/>
  <c r="F60" i="129" s="1"/>
  <c r="N60" i="129"/>
  <c r="B61" i="129"/>
  <c r="C61" i="129"/>
  <c r="E61" i="129"/>
  <c r="H61" i="129"/>
  <c r="I61" i="129" s="1"/>
  <c r="N61" i="129"/>
  <c r="M61" i="129"/>
  <c r="B62" i="129"/>
  <c r="C62" i="129"/>
  <c r="E62" i="129"/>
  <c r="F62" i="129" s="1"/>
  <c r="H62" i="129"/>
  <c r="I62" i="129" s="1"/>
  <c r="N62" i="129"/>
  <c r="B63" i="129"/>
  <c r="C63" i="129"/>
  <c r="E63" i="129"/>
  <c r="F63" i="129" s="1"/>
  <c r="H63" i="129"/>
  <c r="N63" i="129"/>
  <c r="B64" i="129"/>
  <c r="C64" i="129"/>
  <c r="E64" i="129"/>
  <c r="F64" i="129" s="1"/>
  <c r="H64" i="129"/>
  <c r="I64" i="129" s="1"/>
  <c r="N64" i="129"/>
  <c r="C65" i="129"/>
  <c r="N65" i="129"/>
  <c r="B66" i="129"/>
  <c r="C66" i="129"/>
  <c r="E66" i="129"/>
  <c r="F66" i="129" s="1"/>
  <c r="H66" i="129"/>
  <c r="N66" i="129"/>
  <c r="B67" i="129"/>
  <c r="C67" i="129"/>
  <c r="E67" i="129"/>
  <c r="F67" i="129" s="1"/>
  <c r="H67" i="129"/>
  <c r="I67" i="129" s="1"/>
  <c r="N67" i="129"/>
  <c r="M67" i="129"/>
  <c r="B68" i="129"/>
  <c r="C68" i="129"/>
  <c r="E68" i="129"/>
  <c r="F68" i="129" s="1"/>
  <c r="H68" i="129"/>
  <c r="N68" i="129"/>
  <c r="B69" i="129"/>
  <c r="C69" i="129"/>
  <c r="E69" i="129"/>
  <c r="F69" i="129" s="1"/>
  <c r="H69" i="129"/>
  <c r="I69" i="129" s="1"/>
  <c r="N69" i="129"/>
  <c r="C70" i="129"/>
  <c r="N70" i="129"/>
  <c r="B71" i="129"/>
  <c r="C71" i="129"/>
  <c r="E71" i="129"/>
  <c r="F71" i="129" s="1"/>
  <c r="H71" i="129"/>
  <c r="I71" i="129" s="1"/>
  <c r="N71" i="129"/>
  <c r="B72" i="129"/>
  <c r="C72" i="129"/>
  <c r="E72" i="129"/>
  <c r="F72" i="129" s="1"/>
  <c r="H72" i="129"/>
  <c r="I72" i="129" s="1"/>
  <c r="N72" i="129"/>
  <c r="M72" i="129"/>
  <c r="B73" i="129"/>
  <c r="C73" i="129"/>
  <c r="E73" i="129"/>
  <c r="F73" i="129" s="1"/>
  <c r="H73" i="129"/>
  <c r="I73" i="129" s="1"/>
  <c r="N73" i="129"/>
  <c r="C74" i="129"/>
  <c r="N74" i="129"/>
  <c r="B75" i="129"/>
  <c r="C75" i="129"/>
  <c r="E75" i="129"/>
  <c r="F75" i="129" s="1"/>
  <c r="H75" i="129"/>
  <c r="N75" i="129"/>
  <c r="B76" i="129"/>
  <c r="C76" i="129"/>
  <c r="E76" i="129"/>
  <c r="F76" i="129" s="1"/>
  <c r="H76" i="129"/>
  <c r="I76" i="129" s="1"/>
  <c r="N76" i="129"/>
  <c r="M76" i="129"/>
  <c r="C77" i="129"/>
  <c r="N77" i="129"/>
  <c r="B78" i="129"/>
  <c r="C78" i="129"/>
  <c r="E78" i="129"/>
  <c r="F78" i="129" s="1"/>
  <c r="H78" i="129"/>
  <c r="I78" i="129" s="1"/>
  <c r="N78" i="129"/>
  <c r="B79" i="129"/>
  <c r="C79" i="129"/>
  <c r="E79" i="129"/>
  <c r="F79" i="129" s="1"/>
  <c r="H79" i="129"/>
  <c r="I79" i="129" s="1"/>
  <c r="N79" i="129"/>
  <c r="M79" i="129"/>
  <c r="E84" i="129"/>
  <c r="H84" i="129"/>
  <c r="B86" i="129"/>
  <c r="C86" i="129"/>
  <c r="B87" i="129"/>
  <c r="C87" i="129"/>
  <c r="F87" i="129"/>
  <c r="B88" i="129"/>
  <c r="F88" i="129"/>
  <c r="B89" i="129"/>
  <c r="C89" i="129"/>
  <c r="F89" i="129"/>
  <c r="B90" i="129"/>
  <c r="C90" i="129"/>
  <c r="B91" i="129"/>
  <c r="C91" i="129"/>
  <c r="F91" i="129"/>
  <c r="B92" i="129"/>
  <c r="C92" i="129"/>
  <c r="F92" i="129"/>
  <c r="B93" i="129"/>
  <c r="B94" i="129"/>
  <c r="C94" i="129"/>
  <c r="B95" i="129"/>
  <c r="C95" i="129"/>
  <c r="F95" i="129"/>
  <c r="B96" i="129"/>
  <c r="C96" i="129"/>
  <c r="F96" i="129"/>
  <c r="B97" i="129"/>
  <c r="C1" i="130"/>
  <c r="K1" i="130"/>
  <c r="D2" i="130"/>
  <c r="K2" i="130"/>
  <c r="L2" i="130"/>
  <c r="J84" i="130" s="1"/>
  <c r="D3" i="130"/>
  <c r="K3" i="130"/>
  <c r="E27" i="130"/>
  <c r="H27" i="130"/>
  <c r="M29" i="130" s="1"/>
  <c r="C29" i="130"/>
  <c r="B30" i="130"/>
  <c r="C30" i="130"/>
  <c r="E30" i="130"/>
  <c r="F30" i="130" s="1"/>
  <c r="H30" i="130"/>
  <c r="N30" i="130"/>
  <c r="M30" i="130"/>
  <c r="B31" i="130"/>
  <c r="C31" i="130"/>
  <c r="E31" i="130"/>
  <c r="F31" i="130" s="1"/>
  <c r="H31" i="130"/>
  <c r="N31" i="130"/>
  <c r="M31" i="130"/>
  <c r="B32" i="130"/>
  <c r="C32" i="130"/>
  <c r="E32" i="130"/>
  <c r="F32" i="130" s="1"/>
  <c r="H32" i="130"/>
  <c r="I32" i="130" s="1"/>
  <c r="N32" i="130"/>
  <c r="B33" i="130"/>
  <c r="C33" i="130"/>
  <c r="H33" i="130"/>
  <c r="I33" i="130" s="1"/>
  <c r="E33" i="130"/>
  <c r="F33" i="130" s="1"/>
  <c r="N33" i="130"/>
  <c r="C34" i="130"/>
  <c r="N34" i="130"/>
  <c r="B35" i="130"/>
  <c r="C35" i="130"/>
  <c r="E35" i="130"/>
  <c r="F35" i="130" s="1"/>
  <c r="H35" i="130"/>
  <c r="I35" i="130" s="1"/>
  <c r="N35" i="130"/>
  <c r="B36" i="130"/>
  <c r="C36" i="130"/>
  <c r="E36" i="130"/>
  <c r="F36" i="130" s="1"/>
  <c r="H36" i="130"/>
  <c r="I36" i="130" s="1"/>
  <c r="N36" i="130"/>
  <c r="M36" i="130"/>
  <c r="C37" i="130"/>
  <c r="N37" i="130"/>
  <c r="B38" i="130"/>
  <c r="C38" i="130"/>
  <c r="E38" i="130"/>
  <c r="F38" i="130" s="1"/>
  <c r="H38" i="130"/>
  <c r="I38" i="130" s="1"/>
  <c r="N38" i="130"/>
  <c r="B39" i="130"/>
  <c r="C39" i="130"/>
  <c r="E39" i="130"/>
  <c r="F39" i="130" s="1"/>
  <c r="H39" i="130"/>
  <c r="I39" i="130" s="1"/>
  <c r="N39" i="130"/>
  <c r="M39" i="130"/>
  <c r="B40" i="130"/>
  <c r="C40" i="130"/>
  <c r="E40" i="130"/>
  <c r="F40" i="130" s="1"/>
  <c r="H40" i="130"/>
  <c r="I40" i="130" s="1"/>
  <c r="N40" i="130"/>
  <c r="C41" i="130"/>
  <c r="N41" i="130"/>
  <c r="B42" i="130"/>
  <c r="C42" i="130"/>
  <c r="E42" i="130"/>
  <c r="F42" i="130" s="1"/>
  <c r="H42" i="130"/>
  <c r="N42" i="130"/>
  <c r="B43" i="130"/>
  <c r="C43" i="130"/>
  <c r="E43" i="130"/>
  <c r="F43" i="130" s="1"/>
  <c r="H43" i="130"/>
  <c r="N43" i="130"/>
  <c r="M43" i="130"/>
  <c r="B44" i="130"/>
  <c r="C44" i="130"/>
  <c r="E44" i="130"/>
  <c r="F44" i="130" s="1"/>
  <c r="H44" i="130"/>
  <c r="I44" i="130" s="1"/>
  <c r="N44" i="130"/>
  <c r="C45" i="130"/>
  <c r="N45" i="130"/>
  <c r="B46" i="130"/>
  <c r="C46" i="130"/>
  <c r="E46" i="130"/>
  <c r="F46" i="130" s="1"/>
  <c r="H46" i="130"/>
  <c r="I46" i="130" s="1"/>
  <c r="N46" i="130"/>
  <c r="B47" i="130"/>
  <c r="C47" i="130"/>
  <c r="E47" i="130"/>
  <c r="F47" i="130" s="1"/>
  <c r="H47" i="130"/>
  <c r="N47" i="130"/>
  <c r="M47" i="130"/>
  <c r="B48" i="130"/>
  <c r="C48" i="130"/>
  <c r="E48" i="130"/>
  <c r="F48" i="130" s="1"/>
  <c r="H48" i="130"/>
  <c r="I48" i="130" s="1"/>
  <c r="N48" i="130"/>
  <c r="C49" i="130"/>
  <c r="N49" i="130"/>
  <c r="B50" i="130"/>
  <c r="C50" i="130"/>
  <c r="E50" i="130"/>
  <c r="F50" i="130" s="1"/>
  <c r="H50" i="130"/>
  <c r="I50" i="130" s="1"/>
  <c r="N50" i="130"/>
  <c r="B51" i="130"/>
  <c r="C51" i="130"/>
  <c r="H51" i="130"/>
  <c r="I51" i="130" s="1"/>
  <c r="E51" i="130"/>
  <c r="F51" i="130" s="1"/>
  <c r="N51" i="130"/>
  <c r="M51" i="130"/>
  <c r="B52" i="130"/>
  <c r="C52" i="130"/>
  <c r="E52" i="130"/>
  <c r="F52" i="130" s="1"/>
  <c r="H52" i="130"/>
  <c r="I52" i="130" s="1"/>
  <c r="N52" i="130"/>
  <c r="C53" i="130"/>
  <c r="N53" i="130"/>
  <c r="B54" i="130"/>
  <c r="C54" i="130"/>
  <c r="E54" i="130"/>
  <c r="F54" i="130" s="1"/>
  <c r="H54" i="130"/>
  <c r="I54" i="130" s="1"/>
  <c r="N54" i="130"/>
  <c r="B55" i="130"/>
  <c r="C55" i="130"/>
  <c r="E55" i="130"/>
  <c r="F55" i="130" s="1"/>
  <c r="H55" i="130"/>
  <c r="N55" i="130"/>
  <c r="M55" i="130"/>
  <c r="B56" i="130"/>
  <c r="C56" i="130"/>
  <c r="E56" i="130"/>
  <c r="F56" i="130" s="1"/>
  <c r="H56" i="130"/>
  <c r="N56" i="130"/>
  <c r="B57" i="130"/>
  <c r="C57" i="130"/>
  <c r="E57" i="130"/>
  <c r="F57" i="130" s="1"/>
  <c r="H57" i="130"/>
  <c r="N57" i="130"/>
  <c r="B58" i="130"/>
  <c r="C58" i="130"/>
  <c r="E58" i="130"/>
  <c r="F58" i="130" s="1"/>
  <c r="H58" i="130"/>
  <c r="N58" i="130"/>
  <c r="C59" i="130"/>
  <c r="N59" i="130"/>
  <c r="B60" i="130"/>
  <c r="C60" i="130"/>
  <c r="E60" i="130"/>
  <c r="F60" i="130" s="1"/>
  <c r="H60" i="130"/>
  <c r="N60" i="130"/>
  <c r="B61" i="130"/>
  <c r="C61" i="130"/>
  <c r="E61" i="130"/>
  <c r="H61" i="130"/>
  <c r="I61" i="130" s="1"/>
  <c r="N61" i="130"/>
  <c r="M61" i="130"/>
  <c r="B62" i="130"/>
  <c r="C62" i="130"/>
  <c r="E62" i="130"/>
  <c r="F62" i="130" s="1"/>
  <c r="H62" i="130"/>
  <c r="N62" i="130"/>
  <c r="B63" i="130"/>
  <c r="C63" i="130"/>
  <c r="E63" i="130"/>
  <c r="F63" i="130" s="1"/>
  <c r="H63" i="130"/>
  <c r="I63" i="130" s="1"/>
  <c r="N63" i="130"/>
  <c r="B64" i="130"/>
  <c r="C64" i="130"/>
  <c r="E64" i="130"/>
  <c r="F64" i="130" s="1"/>
  <c r="H64" i="130"/>
  <c r="I64" i="130" s="1"/>
  <c r="N64" i="130"/>
  <c r="C65" i="130"/>
  <c r="N65" i="130"/>
  <c r="B66" i="130"/>
  <c r="C66" i="130"/>
  <c r="H66" i="130"/>
  <c r="E66" i="130"/>
  <c r="F66" i="130" s="1"/>
  <c r="N66" i="130"/>
  <c r="B67" i="130"/>
  <c r="C67" i="130"/>
  <c r="E67" i="130"/>
  <c r="F67" i="130" s="1"/>
  <c r="H67" i="130"/>
  <c r="I67" i="130" s="1"/>
  <c r="N67" i="130"/>
  <c r="M67" i="130"/>
  <c r="B68" i="130"/>
  <c r="C68" i="130"/>
  <c r="E68" i="130"/>
  <c r="F68" i="130" s="1"/>
  <c r="H68" i="130"/>
  <c r="N68" i="130"/>
  <c r="B69" i="130"/>
  <c r="C69" i="130"/>
  <c r="E69" i="130"/>
  <c r="F69" i="130" s="1"/>
  <c r="H69" i="130"/>
  <c r="I69" i="130" s="1"/>
  <c r="N69" i="130"/>
  <c r="C70" i="130"/>
  <c r="N70" i="130"/>
  <c r="B71" i="130"/>
  <c r="C71" i="130"/>
  <c r="E71" i="130"/>
  <c r="F71" i="130" s="1"/>
  <c r="H71" i="130"/>
  <c r="N71" i="130"/>
  <c r="B72" i="130"/>
  <c r="C72" i="130"/>
  <c r="E72" i="130"/>
  <c r="F72" i="130" s="1"/>
  <c r="H72" i="130"/>
  <c r="N72" i="130"/>
  <c r="M72" i="130"/>
  <c r="B73" i="130"/>
  <c r="C73" i="130"/>
  <c r="E73" i="130"/>
  <c r="F73" i="130" s="1"/>
  <c r="H73" i="130"/>
  <c r="I73" i="130" s="1"/>
  <c r="N73" i="130"/>
  <c r="C74" i="130"/>
  <c r="N74" i="130"/>
  <c r="B75" i="130"/>
  <c r="C75" i="130"/>
  <c r="E75" i="130"/>
  <c r="F75" i="130" s="1"/>
  <c r="H75" i="130"/>
  <c r="N75" i="130"/>
  <c r="B76" i="130"/>
  <c r="C76" i="130"/>
  <c r="E76" i="130"/>
  <c r="F76" i="130" s="1"/>
  <c r="H76" i="130"/>
  <c r="I76" i="130" s="1"/>
  <c r="N76" i="130"/>
  <c r="M76" i="130"/>
  <c r="C77" i="130"/>
  <c r="N77" i="130"/>
  <c r="B78" i="130"/>
  <c r="C78" i="130"/>
  <c r="E78" i="130"/>
  <c r="F78" i="130" s="1"/>
  <c r="H78" i="130"/>
  <c r="I78" i="130" s="1"/>
  <c r="N78" i="130"/>
  <c r="B79" i="130"/>
  <c r="C79" i="130"/>
  <c r="E79" i="130"/>
  <c r="F79" i="130" s="1"/>
  <c r="H79" i="130"/>
  <c r="I79" i="130" s="1"/>
  <c r="N79" i="130"/>
  <c r="M79" i="130"/>
  <c r="E84" i="130"/>
  <c r="H84" i="130"/>
  <c r="B86" i="130"/>
  <c r="C86" i="130"/>
  <c r="B87" i="130"/>
  <c r="C87" i="130"/>
  <c r="F87" i="130"/>
  <c r="B88" i="130"/>
  <c r="B89" i="130"/>
  <c r="C89" i="130"/>
  <c r="F89" i="130"/>
  <c r="B90" i="130"/>
  <c r="C90" i="130"/>
  <c r="B91" i="130"/>
  <c r="C91" i="130"/>
  <c r="B92" i="130"/>
  <c r="C92" i="130"/>
  <c r="B93" i="130"/>
  <c r="F93" i="130"/>
  <c r="B94" i="130"/>
  <c r="C94" i="130"/>
  <c r="B95" i="130"/>
  <c r="C95" i="130"/>
  <c r="B96" i="130"/>
  <c r="C96" i="130"/>
  <c r="F96" i="130"/>
  <c r="B97" i="130"/>
  <c r="C1" i="131"/>
  <c r="K1" i="131"/>
  <c r="D2" i="131"/>
  <c r="K2" i="131"/>
  <c r="L2" i="131"/>
  <c r="J84" i="131" s="1"/>
  <c r="D3" i="131"/>
  <c r="K3" i="131"/>
  <c r="E27" i="131"/>
  <c r="H27" i="131"/>
  <c r="M29" i="131" s="1"/>
  <c r="C29" i="131"/>
  <c r="B30" i="131"/>
  <c r="C30" i="131"/>
  <c r="E30" i="131"/>
  <c r="F30" i="131" s="1"/>
  <c r="H30" i="131"/>
  <c r="N30" i="131"/>
  <c r="M30" i="131"/>
  <c r="B31" i="131"/>
  <c r="C31" i="131"/>
  <c r="H31" i="131"/>
  <c r="I31" i="131" s="1"/>
  <c r="E31" i="131"/>
  <c r="F31" i="131" s="1"/>
  <c r="N31" i="131"/>
  <c r="M31" i="131"/>
  <c r="B32" i="131"/>
  <c r="C32" i="131"/>
  <c r="H32" i="131"/>
  <c r="I32" i="131" s="1"/>
  <c r="N32" i="131"/>
  <c r="B33" i="131"/>
  <c r="C33" i="131"/>
  <c r="E33" i="131"/>
  <c r="F33" i="131" s="1"/>
  <c r="H33" i="131"/>
  <c r="I33" i="131" s="1"/>
  <c r="N33" i="131"/>
  <c r="C34" i="131"/>
  <c r="N34" i="131"/>
  <c r="B35" i="131"/>
  <c r="C35" i="131"/>
  <c r="H35" i="131"/>
  <c r="E35" i="131"/>
  <c r="F35" i="131" s="1"/>
  <c r="N35" i="131"/>
  <c r="B36" i="131"/>
  <c r="C36" i="131"/>
  <c r="E36" i="131"/>
  <c r="F36" i="131" s="1"/>
  <c r="H36" i="131"/>
  <c r="I36" i="131" s="1"/>
  <c r="N36" i="131"/>
  <c r="M36" i="131"/>
  <c r="C37" i="131"/>
  <c r="N37" i="131"/>
  <c r="B38" i="131"/>
  <c r="C38" i="131"/>
  <c r="E38" i="131"/>
  <c r="F38" i="131" s="1"/>
  <c r="H38" i="131"/>
  <c r="I38" i="131" s="1"/>
  <c r="N38" i="131"/>
  <c r="B39" i="131"/>
  <c r="C39" i="131"/>
  <c r="E39" i="131"/>
  <c r="F39" i="131" s="1"/>
  <c r="H39" i="131"/>
  <c r="N39" i="131"/>
  <c r="M39" i="131"/>
  <c r="B40" i="131"/>
  <c r="C40" i="131"/>
  <c r="E40" i="131"/>
  <c r="F40" i="131" s="1"/>
  <c r="H40" i="131"/>
  <c r="I40" i="131" s="1"/>
  <c r="N40" i="131"/>
  <c r="C41" i="131"/>
  <c r="N41" i="131"/>
  <c r="B42" i="131"/>
  <c r="C42" i="131"/>
  <c r="E42" i="131"/>
  <c r="F42" i="131" s="1"/>
  <c r="H42" i="131"/>
  <c r="I42" i="131" s="1"/>
  <c r="N42" i="131"/>
  <c r="B43" i="131"/>
  <c r="C43" i="131"/>
  <c r="E43" i="131"/>
  <c r="F43" i="131" s="1"/>
  <c r="H43" i="131"/>
  <c r="N43" i="131"/>
  <c r="M43" i="131"/>
  <c r="B44" i="131"/>
  <c r="C44" i="131"/>
  <c r="E44" i="131"/>
  <c r="F44" i="131" s="1"/>
  <c r="H44" i="131"/>
  <c r="I44" i="131" s="1"/>
  <c r="N44" i="131"/>
  <c r="C45" i="131"/>
  <c r="N45" i="131"/>
  <c r="B46" i="131"/>
  <c r="C46" i="131"/>
  <c r="E46" i="131"/>
  <c r="F46" i="131" s="1"/>
  <c r="H46" i="131"/>
  <c r="N46" i="131"/>
  <c r="B47" i="131"/>
  <c r="C47" i="131"/>
  <c r="E47" i="131"/>
  <c r="F47" i="131" s="1"/>
  <c r="H47" i="131"/>
  <c r="N47" i="131"/>
  <c r="M47" i="131"/>
  <c r="B48" i="131"/>
  <c r="C48" i="131"/>
  <c r="E48" i="131"/>
  <c r="F48" i="131" s="1"/>
  <c r="H48" i="131"/>
  <c r="I48" i="131" s="1"/>
  <c r="N48" i="131"/>
  <c r="C49" i="131"/>
  <c r="N49" i="131"/>
  <c r="B50" i="131"/>
  <c r="C50" i="131"/>
  <c r="E50" i="131"/>
  <c r="F50" i="131" s="1"/>
  <c r="H50" i="131"/>
  <c r="I50" i="131" s="1"/>
  <c r="N50" i="131"/>
  <c r="B51" i="131"/>
  <c r="C51" i="131"/>
  <c r="H51" i="131"/>
  <c r="I51" i="131" s="1"/>
  <c r="E51" i="131"/>
  <c r="F51" i="131" s="1"/>
  <c r="N51" i="131"/>
  <c r="M51" i="131"/>
  <c r="B52" i="131"/>
  <c r="C52" i="131"/>
  <c r="E52" i="131"/>
  <c r="F52" i="131" s="1"/>
  <c r="H52" i="131"/>
  <c r="I52" i="131" s="1"/>
  <c r="N52" i="131"/>
  <c r="C53" i="131"/>
  <c r="N53" i="131"/>
  <c r="B54" i="131"/>
  <c r="C54" i="131"/>
  <c r="H54" i="131"/>
  <c r="N54" i="131"/>
  <c r="B55" i="131"/>
  <c r="C55" i="131"/>
  <c r="H55" i="131"/>
  <c r="I55" i="131" s="1"/>
  <c r="E55" i="131"/>
  <c r="F55" i="131" s="1"/>
  <c r="N55" i="131"/>
  <c r="M55" i="131"/>
  <c r="B56" i="131"/>
  <c r="C56" i="131"/>
  <c r="E56" i="131"/>
  <c r="F56" i="131" s="1"/>
  <c r="H56" i="131"/>
  <c r="I56" i="131" s="1"/>
  <c r="N56" i="131"/>
  <c r="B57" i="131"/>
  <c r="C57" i="131"/>
  <c r="E57" i="131"/>
  <c r="F57" i="131" s="1"/>
  <c r="H57" i="131"/>
  <c r="N57" i="131"/>
  <c r="B58" i="131"/>
  <c r="C58" i="131"/>
  <c r="E58" i="131"/>
  <c r="F58" i="131" s="1"/>
  <c r="H58" i="131"/>
  <c r="I58" i="131" s="1"/>
  <c r="N58" i="131"/>
  <c r="C59" i="131"/>
  <c r="N59" i="131"/>
  <c r="B60" i="131"/>
  <c r="C60" i="131"/>
  <c r="E60" i="131"/>
  <c r="F60" i="131" s="1"/>
  <c r="H60" i="131"/>
  <c r="N60" i="131"/>
  <c r="B61" i="131"/>
  <c r="C61" i="131"/>
  <c r="E61" i="131"/>
  <c r="H61" i="131"/>
  <c r="I61" i="131" s="1"/>
  <c r="N61" i="131"/>
  <c r="M61" i="131"/>
  <c r="B62" i="131"/>
  <c r="C62" i="131"/>
  <c r="E62" i="131"/>
  <c r="F62" i="131" s="1"/>
  <c r="H62" i="131"/>
  <c r="N62" i="131"/>
  <c r="B63" i="131"/>
  <c r="C63" i="131"/>
  <c r="E63" i="131"/>
  <c r="F63" i="131" s="1"/>
  <c r="H63" i="131"/>
  <c r="I63" i="131" s="1"/>
  <c r="N63" i="131"/>
  <c r="B64" i="131"/>
  <c r="C64" i="131"/>
  <c r="E64" i="131"/>
  <c r="F64" i="131" s="1"/>
  <c r="H64" i="131"/>
  <c r="I64" i="131" s="1"/>
  <c r="N64" i="131"/>
  <c r="C65" i="131"/>
  <c r="N65" i="131"/>
  <c r="B66" i="131"/>
  <c r="C66" i="131"/>
  <c r="E66" i="131"/>
  <c r="F66" i="131" s="1"/>
  <c r="H66" i="131"/>
  <c r="I66" i="131" s="1"/>
  <c r="N66" i="131"/>
  <c r="B67" i="131"/>
  <c r="C67" i="131"/>
  <c r="E67" i="131"/>
  <c r="F67" i="131" s="1"/>
  <c r="H67" i="131"/>
  <c r="N67" i="131"/>
  <c r="M67" i="131"/>
  <c r="B68" i="131"/>
  <c r="C68" i="131"/>
  <c r="E68" i="131"/>
  <c r="F68" i="131" s="1"/>
  <c r="H68" i="131"/>
  <c r="I68" i="131" s="1"/>
  <c r="N68" i="131"/>
  <c r="B69" i="131"/>
  <c r="C69" i="131"/>
  <c r="E69" i="131"/>
  <c r="F69" i="131" s="1"/>
  <c r="H69" i="131"/>
  <c r="I69" i="131" s="1"/>
  <c r="N69" i="131"/>
  <c r="C70" i="131"/>
  <c r="N70" i="131"/>
  <c r="B71" i="131"/>
  <c r="C71" i="131"/>
  <c r="E71" i="131"/>
  <c r="F71" i="131" s="1"/>
  <c r="H71" i="131"/>
  <c r="N71" i="131"/>
  <c r="B72" i="131"/>
  <c r="C72" i="131"/>
  <c r="E72" i="131"/>
  <c r="F72" i="131" s="1"/>
  <c r="H72" i="131"/>
  <c r="I72" i="131" s="1"/>
  <c r="M72" i="131"/>
  <c r="N72" i="131"/>
  <c r="B73" i="131"/>
  <c r="C73" i="131"/>
  <c r="E73" i="131"/>
  <c r="F73" i="131" s="1"/>
  <c r="H73" i="131"/>
  <c r="I73" i="131" s="1"/>
  <c r="N73" i="131"/>
  <c r="C74" i="131"/>
  <c r="N74" i="131"/>
  <c r="B75" i="131"/>
  <c r="C75" i="131"/>
  <c r="E75" i="131"/>
  <c r="F75" i="131" s="1"/>
  <c r="H75" i="131"/>
  <c r="N75" i="131"/>
  <c r="B76" i="131"/>
  <c r="C76" i="131"/>
  <c r="E76" i="131"/>
  <c r="F76" i="131" s="1"/>
  <c r="H76" i="131"/>
  <c r="I76" i="131" s="1"/>
  <c r="N76" i="131"/>
  <c r="M76" i="131"/>
  <c r="C77" i="131"/>
  <c r="N77" i="131"/>
  <c r="B78" i="131"/>
  <c r="C78" i="131"/>
  <c r="H78" i="131"/>
  <c r="I78" i="131" s="1"/>
  <c r="E78" i="131"/>
  <c r="F78" i="131" s="1"/>
  <c r="N78" i="131"/>
  <c r="B79" i="131"/>
  <c r="C79" i="131"/>
  <c r="E79" i="131"/>
  <c r="F79" i="131" s="1"/>
  <c r="H79" i="131"/>
  <c r="I79" i="131" s="1"/>
  <c r="N79" i="131"/>
  <c r="M79" i="131"/>
  <c r="E84" i="131"/>
  <c r="H84" i="131"/>
  <c r="B86" i="131"/>
  <c r="C86" i="131"/>
  <c r="B87" i="131"/>
  <c r="C87" i="131"/>
  <c r="F87" i="131"/>
  <c r="B88" i="131"/>
  <c r="F88" i="131"/>
  <c r="B89" i="131"/>
  <c r="C89" i="131"/>
  <c r="B90" i="131"/>
  <c r="C90" i="131"/>
  <c r="B91" i="131"/>
  <c r="C91" i="131"/>
  <c r="B92" i="131"/>
  <c r="C92" i="131"/>
  <c r="F92" i="131"/>
  <c r="B93" i="131"/>
  <c r="F93" i="131"/>
  <c r="B94" i="131"/>
  <c r="C94" i="131"/>
  <c r="B95" i="131"/>
  <c r="C95" i="131"/>
  <c r="F95" i="131"/>
  <c r="B96" i="131"/>
  <c r="C96" i="131"/>
  <c r="F96" i="131"/>
  <c r="B97" i="131"/>
  <c r="C1" i="132"/>
  <c r="K1" i="132"/>
  <c r="D2" i="132"/>
  <c r="K2" i="132"/>
  <c r="L2" i="132"/>
  <c r="J84" i="132" s="1"/>
  <c r="D3" i="132"/>
  <c r="K3" i="132"/>
  <c r="E27" i="132"/>
  <c r="H27" i="132"/>
  <c r="M29" i="132" s="1"/>
  <c r="C29" i="132"/>
  <c r="B30" i="132"/>
  <c r="C30" i="132"/>
  <c r="E30" i="132"/>
  <c r="F30" i="132" s="1"/>
  <c r="H30" i="132"/>
  <c r="N30" i="132"/>
  <c r="M30" i="132"/>
  <c r="B31" i="132"/>
  <c r="C31" i="132"/>
  <c r="H31" i="132"/>
  <c r="N31" i="132"/>
  <c r="M31" i="132"/>
  <c r="B32" i="132"/>
  <c r="C32" i="132"/>
  <c r="E32" i="132"/>
  <c r="F32" i="132" s="1"/>
  <c r="H32" i="132"/>
  <c r="N32" i="132"/>
  <c r="B33" i="132"/>
  <c r="C33" i="132"/>
  <c r="E33" i="132"/>
  <c r="F33" i="132" s="1"/>
  <c r="H33" i="132"/>
  <c r="I33" i="132" s="1"/>
  <c r="N33" i="132"/>
  <c r="C34" i="132"/>
  <c r="N34" i="132"/>
  <c r="B35" i="132"/>
  <c r="C35" i="132"/>
  <c r="H35" i="132"/>
  <c r="I35" i="132" s="1"/>
  <c r="N35" i="132"/>
  <c r="B36" i="132"/>
  <c r="C36" i="132"/>
  <c r="E36" i="132"/>
  <c r="F36" i="132" s="1"/>
  <c r="H36" i="132"/>
  <c r="I36" i="132" s="1"/>
  <c r="N36" i="132"/>
  <c r="M36" i="132"/>
  <c r="C37" i="132"/>
  <c r="N37" i="132"/>
  <c r="B38" i="132"/>
  <c r="C38" i="132"/>
  <c r="E38" i="132"/>
  <c r="F38" i="132" s="1"/>
  <c r="H38" i="132"/>
  <c r="N38" i="132"/>
  <c r="B39" i="132"/>
  <c r="C39" i="132"/>
  <c r="E39" i="132"/>
  <c r="F39" i="132" s="1"/>
  <c r="H39" i="132"/>
  <c r="N39" i="132"/>
  <c r="M39" i="132"/>
  <c r="B40" i="132"/>
  <c r="C40" i="132"/>
  <c r="E40" i="132"/>
  <c r="F40" i="132" s="1"/>
  <c r="H40" i="132"/>
  <c r="I40" i="132" s="1"/>
  <c r="N40" i="132"/>
  <c r="C41" i="132"/>
  <c r="N41" i="132"/>
  <c r="B42" i="132"/>
  <c r="C42" i="132"/>
  <c r="E42" i="132"/>
  <c r="F42" i="132" s="1"/>
  <c r="H42" i="132"/>
  <c r="I42" i="132" s="1"/>
  <c r="N42" i="132"/>
  <c r="B43" i="132"/>
  <c r="C43" i="132"/>
  <c r="H43" i="132"/>
  <c r="E43" i="132"/>
  <c r="F43" i="132" s="1"/>
  <c r="N43" i="132"/>
  <c r="M43" i="132"/>
  <c r="B44" i="132"/>
  <c r="C44" i="132"/>
  <c r="E44" i="132"/>
  <c r="F44" i="132" s="1"/>
  <c r="H44" i="132"/>
  <c r="I44" i="132" s="1"/>
  <c r="N44" i="132"/>
  <c r="C45" i="132"/>
  <c r="N45" i="132"/>
  <c r="B46" i="132"/>
  <c r="C46" i="132"/>
  <c r="E46" i="132"/>
  <c r="F46" i="132" s="1"/>
  <c r="H46" i="132"/>
  <c r="N46" i="132"/>
  <c r="B47" i="132"/>
  <c r="C47" i="132"/>
  <c r="E47" i="132"/>
  <c r="F47" i="132" s="1"/>
  <c r="H47" i="132"/>
  <c r="I47" i="132" s="1"/>
  <c r="N47" i="132"/>
  <c r="M47" i="132"/>
  <c r="B48" i="132"/>
  <c r="C48" i="132"/>
  <c r="E48" i="132"/>
  <c r="F48" i="132" s="1"/>
  <c r="H48" i="132"/>
  <c r="I48" i="132" s="1"/>
  <c r="N48" i="132"/>
  <c r="C49" i="132"/>
  <c r="N49" i="132"/>
  <c r="B50" i="132"/>
  <c r="C50" i="132"/>
  <c r="E50" i="132"/>
  <c r="F50" i="132" s="1"/>
  <c r="H50" i="132"/>
  <c r="I50" i="132" s="1"/>
  <c r="N50" i="132"/>
  <c r="B51" i="132"/>
  <c r="C51" i="132"/>
  <c r="E51" i="132"/>
  <c r="F51" i="132" s="1"/>
  <c r="H51" i="132"/>
  <c r="I51" i="132" s="1"/>
  <c r="N51" i="132"/>
  <c r="M51" i="132"/>
  <c r="B52" i="132"/>
  <c r="C52" i="132"/>
  <c r="E52" i="132"/>
  <c r="F52" i="132" s="1"/>
  <c r="H52" i="132"/>
  <c r="I52" i="132" s="1"/>
  <c r="N52" i="132"/>
  <c r="C53" i="132"/>
  <c r="N53" i="132"/>
  <c r="B54" i="132"/>
  <c r="C54" i="132"/>
  <c r="E54" i="132"/>
  <c r="F54" i="132" s="1"/>
  <c r="H54" i="132"/>
  <c r="N54" i="132"/>
  <c r="B55" i="132"/>
  <c r="C55" i="132"/>
  <c r="E55" i="132"/>
  <c r="F55" i="132" s="1"/>
  <c r="H55" i="132"/>
  <c r="N55" i="132"/>
  <c r="M55" i="132"/>
  <c r="B56" i="132"/>
  <c r="C56" i="132"/>
  <c r="E56" i="132"/>
  <c r="F56" i="132" s="1"/>
  <c r="H56" i="132"/>
  <c r="N56" i="132"/>
  <c r="B57" i="132"/>
  <c r="C57" i="132"/>
  <c r="H57" i="132"/>
  <c r="E57" i="132"/>
  <c r="F57" i="132" s="1"/>
  <c r="N57" i="132"/>
  <c r="B58" i="132"/>
  <c r="C58" i="132"/>
  <c r="H58" i="132"/>
  <c r="I58" i="132" s="1"/>
  <c r="E58" i="132"/>
  <c r="F58" i="132" s="1"/>
  <c r="N58" i="132"/>
  <c r="C59" i="132"/>
  <c r="N59" i="132"/>
  <c r="B60" i="132"/>
  <c r="C60" i="132"/>
  <c r="E60" i="132"/>
  <c r="F60" i="132" s="1"/>
  <c r="H60" i="132"/>
  <c r="N60" i="132"/>
  <c r="B61" i="132"/>
  <c r="C61" i="132"/>
  <c r="H61" i="132"/>
  <c r="E61" i="132"/>
  <c r="N61" i="132"/>
  <c r="M61" i="132"/>
  <c r="B62" i="132"/>
  <c r="C62" i="132"/>
  <c r="E62" i="132"/>
  <c r="F62" i="132" s="1"/>
  <c r="H62" i="132"/>
  <c r="I62" i="132" s="1"/>
  <c r="N62" i="132"/>
  <c r="B63" i="132"/>
  <c r="C63" i="132"/>
  <c r="E63" i="132"/>
  <c r="F63" i="132" s="1"/>
  <c r="H63" i="132"/>
  <c r="I63" i="132" s="1"/>
  <c r="N63" i="132"/>
  <c r="B64" i="132"/>
  <c r="C64" i="132"/>
  <c r="E64" i="132"/>
  <c r="F64" i="132" s="1"/>
  <c r="H64" i="132"/>
  <c r="N64" i="132"/>
  <c r="C65" i="132"/>
  <c r="N65" i="132"/>
  <c r="B66" i="132"/>
  <c r="C66" i="132"/>
  <c r="E66" i="132"/>
  <c r="F66" i="132" s="1"/>
  <c r="H66" i="132"/>
  <c r="I66" i="132" s="1"/>
  <c r="N66" i="132"/>
  <c r="B67" i="132"/>
  <c r="C67" i="132"/>
  <c r="E67" i="132"/>
  <c r="F67" i="132" s="1"/>
  <c r="H67" i="132"/>
  <c r="I67" i="132" s="1"/>
  <c r="M67" i="132"/>
  <c r="N67" i="132"/>
  <c r="B68" i="132"/>
  <c r="C68" i="132"/>
  <c r="E68" i="132"/>
  <c r="F68" i="132" s="1"/>
  <c r="H68" i="132"/>
  <c r="N68" i="132"/>
  <c r="B69" i="132"/>
  <c r="C69" i="132"/>
  <c r="H69" i="132"/>
  <c r="I69" i="132" s="1"/>
  <c r="E69" i="132"/>
  <c r="F69" i="132" s="1"/>
  <c r="N69" i="132"/>
  <c r="C70" i="132"/>
  <c r="N70" i="132"/>
  <c r="B71" i="132"/>
  <c r="C71" i="132"/>
  <c r="E71" i="132"/>
  <c r="F71" i="132" s="1"/>
  <c r="H71" i="132"/>
  <c r="N71" i="132"/>
  <c r="B72" i="132"/>
  <c r="C72" i="132"/>
  <c r="E72" i="132"/>
  <c r="F72" i="132" s="1"/>
  <c r="H72" i="132"/>
  <c r="M72" i="132"/>
  <c r="N72" i="132"/>
  <c r="B73" i="132"/>
  <c r="C73" i="132"/>
  <c r="E73" i="132"/>
  <c r="F73" i="132" s="1"/>
  <c r="H73" i="132"/>
  <c r="I73" i="132" s="1"/>
  <c r="N73" i="132"/>
  <c r="C74" i="132"/>
  <c r="N74" i="132"/>
  <c r="B75" i="132"/>
  <c r="C75" i="132"/>
  <c r="E75" i="132"/>
  <c r="F75" i="132" s="1"/>
  <c r="H75" i="132"/>
  <c r="I75" i="132" s="1"/>
  <c r="N75" i="132"/>
  <c r="B76" i="132"/>
  <c r="C76" i="132"/>
  <c r="E76" i="132"/>
  <c r="F76" i="132" s="1"/>
  <c r="H76" i="132"/>
  <c r="I76" i="132" s="1"/>
  <c r="N76" i="132"/>
  <c r="M76" i="132"/>
  <c r="C77" i="132"/>
  <c r="N77" i="132"/>
  <c r="B78" i="132"/>
  <c r="C78" i="132"/>
  <c r="E78" i="132"/>
  <c r="F78" i="132" s="1"/>
  <c r="H78" i="132"/>
  <c r="I78" i="132" s="1"/>
  <c r="N78" i="132"/>
  <c r="B79" i="132"/>
  <c r="C79" i="132"/>
  <c r="E79" i="132"/>
  <c r="F79" i="132" s="1"/>
  <c r="H79" i="132"/>
  <c r="I79" i="132" s="1"/>
  <c r="N79" i="132"/>
  <c r="M79" i="132"/>
  <c r="E84" i="132"/>
  <c r="H84" i="132"/>
  <c r="B86" i="132"/>
  <c r="C86" i="132"/>
  <c r="B87" i="132"/>
  <c r="C87" i="132"/>
  <c r="F87" i="132"/>
  <c r="B88" i="132"/>
  <c r="B89" i="132"/>
  <c r="C89" i="132"/>
  <c r="B90" i="132"/>
  <c r="C90" i="132"/>
  <c r="B91" i="132"/>
  <c r="C91" i="132"/>
  <c r="B92" i="132"/>
  <c r="C92" i="132"/>
  <c r="F92" i="132"/>
  <c r="B93" i="132"/>
  <c r="F93" i="132"/>
  <c r="B94" i="132"/>
  <c r="C94" i="132"/>
  <c r="B95" i="132"/>
  <c r="C95" i="132"/>
  <c r="B96" i="132"/>
  <c r="C96" i="132"/>
  <c r="F96" i="132"/>
  <c r="B97" i="132"/>
  <c r="C1" i="133"/>
  <c r="K1" i="133"/>
  <c r="D2" i="133"/>
  <c r="K2" i="133"/>
  <c r="L2" i="133"/>
  <c r="D3" i="133"/>
  <c r="K3" i="133"/>
  <c r="E27" i="133"/>
  <c r="H27" i="133"/>
  <c r="M29" i="133" s="1"/>
  <c r="C29" i="133"/>
  <c r="B30" i="133"/>
  <c r="C30" i="133"/>
  <c r="H30" i="133"/>
  <c r="I30" i="133" s="1"/>
  <c r="N30" i="133"/>
  <c r="M30" i="133"/>
  <c r="B31" i="133"/>
  <c r="C31" i="133"/>
  <c r="E31" i="133"/>
  <c r="F31" i="133" s="1"/>
  <c r="N31" i="133"/>
  <c r="M31" i="133"/>
  <c r="B32" i="133"/>
  <c r="C32" i="133"/>
  <c r="E32" i="133"/>
  <c r="F32" i="133" s="1"/>
  <c r="H32" i="133"/>
  <c r="I32" i="133" s="1"/>
  <c r="N32" i="133"/>
  <c r="B33" i="133"/>
  <c r="C33" i="133"/>
  <c r="E33" i="133"/>
  <c r="F33" i="133" s="1"/>
  <c r="H33" i="133"/>
  <c r="I33" i="133" s="1"/>
  <c r="N33" i="133"/>
  <c r="C34" i="133"/>
  <c r="N34" i="133"/>
  <c r="B35" i="133"/>
  <c r="C35" i="133"/>
  <c r="E35" i="133"/>
  <c r="F35" i="133" s="1"/>
  <c r="H35" i="133"/>
  <c r="I35" i="133" s="1"/>
  <c r="N35" i="133"/>
  <c r="B36" i="133"/>
  <c r="C36" i="133"/>
  <c r="E36" i="133"/>
  <c r="F36" i="133" s="1"/>
  <c r="H36" i="133"/>
  <c r="I36" i="133" s="1"/>
  <c r="N36" i="133"/>
  <c r="M36" i="133"/>
  <c r="C37" i="133"/>
  <c r="N37" i="133"/>
  <c r="B38" i="133"/>
  <c r="C38" i="133"/>
  <c r="E38" i="133"/>
  <c r="F38" i="133" s="1"/>
  <c r="H38" i="133"/>
  <c r="N38" i="133"/>
  <c r="B39" i="133"/>
  <c r="C39" i="133"/>
  <c r="E39" i="133"/>
  <c r="F39" i="133" s="1"/>
  <c r="N39" i="133"/>
  <c r="M39" i="133"/>
  <c r="B40" i="133"/>
  <c r="C40" i="133"/>
  <c r="E40" i="133"/>
  <c r="F40" i="133" s="1"/>
  <c r="H40" i="133"/>
  <c r="I40" i="133" s="1"/>
  <c r="N40" i="133"/>
  <c r="C41" i="133"/>
  <c r="N41" i="133"/>
  <c r="B42" i="133"/>
  <c r="C42" i="133"/>
  <c r="E42" i="133"/>
  <c r="F42" i="133" s="1"/>
  <c r="H42" i="133"/>
  <c r="N42" i="133"/>
  <c r="B43" i="133"/>
  <c r="C43" i="133"/>
  <c r="E43" i="133"/>
  <c r="F43" i="133" s="1"/>
  <c r="H43" i="133"/>
  <c r="I43" i="133" s="1"/>
  <c r="N43" i="133"/>
  <c r="M43" i="133"/>
  <c r="B44" i="133"/>
  <c r="C44" i="133"/>
  <c r="E44" i="133"/>
  <c r="F44" i="133" s="1"/>
  <c r="H44" i="133"/>
  <c r="I44" i="133" s="1"/>
  <c r="N44" i="133"/>
  <c r="C45" i="133"/>
  <c r="N45" i="133"/>
  <c r="B46" i="133"/>
  <c r="C46" i="133"/>
  <c r="E46" i="133"/>
  <c r="F46" i="133" s="1"/>
  <c r="H46" i="133"/>
  <c r="N46" i="133"/>
  <c r="B47" i="133"/>
  <c r="C47" i="133"/>
  <c r="E47" i="133"/>
  <c r="F47" i="133" s="1"/>
  <c r="N47" i="133"/>
  <c r="M47" i="133"/>
  <c r="B48" i="133"/>
  <c r="C48" i="133"/>
  <c r="E48" i="133"/>
  <c r="F48" i="133" s="1"/>
  <c r="H48" i="133"/>
  <c r="I48" i="133" s="1"/>
  <c r="N48" i="133"/>
  <c r="C49" i="133"/>
  <c r="N49" i="133"/>
  <c r="B50" i="133"/>
  <c r="C50" i="133"/>
  <c r="E50" i="133"/>
  <c r="F50" i="133" s="1"/>
  <c r="H50" i="133"/>
  <c r="I50" i="133" s="1"/>
  <c r="N50" i="133"/>
  <c r="B51" i="133"/>
  <c r="C51" i="133"/>
  <c r="E51" i="133"/>
  <c r="F51" i="133" s="1"/>
  <c r="H51" i="133"/>
  <c r="I51" i="133" s="1"/>
  <c r="N51" i="133"/>
  <c r="M51" i="133"/>
  <c r="B52" i="133"/>
  <c r="C52" i="133"/>
  <c r="E52" i="133"/>
  <c r="F52" i="133" s="1"/>
  <c r="H52" i="133"/>
  <c r="I52" i="133" s="1"/>
  <c r="N52" i="133"/>
  <c r="C53" i="133"/>
  <c r="N53" i="133"/>
  <c r="B54" i="133"/>
  <c r="C54" i="133"/>
  <c r="E54" i="133"/>
  <c r="F54" i="133" s="1"/>
  <c r="H54" i="133"/>
  <c r="N54" i="133"/>
  <c r="B55" i="133"/>
  <c r="C55" i="133"/>
  <c r="E55" i="133"/>
  <c r="F55" i="133" s="1"/>
  <c r="N55" i="133"/>
  <c r="M55" i="133"/>
  <c r="B56" i="133"/>
  <c r="C56" i="133"/>
  <c r="E56" i="133"/>
  <c r="F56" i="133" s="1"/>
  <c r="H56" i="133"/>
  <c r="N56" i="133"/>
  <c r="B57" i="133"/>
  <c r="C57" i="133"/>
  <c r="E57" i="133"/>
  <c r="F57" i="133" s="1"/>
  <c r="H57" i="133"/>
  <c r="I57" i="133" s="1"/>
  <c r="N57" i="133"/>
  <c r="B58" i="133"/>
  <c r="C58" i="133"/>
  <c r="H58" i="133"/>
  <c r="E58" i="133"/>
  <c r="F58" i="133" s="1"/>
  <c r="N58" i="133"/>
  <c r="C59" i="133"/>
  <c r="N59" i="133"/>
  <c r="B60" i="133"/>
  <c r="C60" i="133"/>
  <c r="E60" i="133"/>
  <c r="F60" i="133" s="1"/>
  <c r="H60" i="133"/>
  <c r="N60" i="133"/>
  <c r="B61" i="133"/>
  <c r="C61" i="133"/>
  <c r="E61" i="133"/>
  <c r="F61" i="133" s="1"/>
  <c r="H61" i="133"/>
  <c r="I61" i="133" s="1"/>
  <c r="N61" i="133"/>
  <c r="M61" i="133"/>
  <c r="B62" i="133"/>
  <c r="C62" i="133"/>
  <c r="H62" i="133"/>
  <c r="I62" i="133" s="1"/>
  <c r="E62" i="133"/>
  <c r="N62" i="133"/>
  <c r="B63" i="133"/>
  <c r="C63" i="133"/>
  <c r="E63" i="133"/>
  <c r="F63" i="133" s="1"/>
  <c r="H63" i="133"/>
  <c r="I63" i="133" s="1"/>
  <c r="N63" i="133"/>
  <c r="B64" i="133"/>
  <c r="C64" i="133"/>
  <c r="E64" i="133"/>
  <c r="F64" i="133" s="1"/>
  <c r="H64" i="133"/>
  <c r="N64" i="133"/>
  <c r="C65" i="133"/>
  <c r="N65" i="133"/>
  <c r="B66" i="133"/>
  <c r="C66" i="133"/>
  <c r="E66" i="133"/>
  <c r="F66" i="133" s="1"/>
  <c r="H66" i="133"/>
  <c r="N66" i="133"/>
  <c r="B67" i="133"/>
  <c r="C67" i="133"/>
  <c r="E67" i="133"/>
  <c r="F67" i="133" s="1"/>
  <c r="H67" i="133"/>
  <c r="I67" i="133" s="1"/>
  <c r="M67" i="133"/>
  <c r="N67" i="133"/>
  <c r="B68" i="133"/>
  <c r="C68" i="133"/>
  <c r="E68" i="133"/>
  <c r="F68" i="133" s="1"/>
  <c r="H68" i="133"/>
  <c r="N68" i="133"/>
  <c r="B69" i="133"/>
  <c r="C69" i="133"/>
  <c r="E69" i="133"/>
  <c r="F69" i="133" s="1"/>
  <c r="H69" i="133"/>
  <c r="I69" i="133" s="1"/>
  <c r="N69" i="133"/>
  <c r="C70" i="133"/>
  <c r="N70" i="133"/>
  <c r="B71" i="133"/>
  <c r="C71" i="133"/>
  <c r="E71" i="133"/>
  <c r="F71" i="133" s="1"/>
  <c r="H71" i="133"/>
  <c r="N71" i="133"/>
  <c r="B72" i="133"/>
  <c r="C72" i="133"/>
  <c r="E72" i="133"/>
  <c r="F72" i="133" s="1"/>
  <c r="H72" i="133"/>
  <c r="I72" i="133" s="1"/>
  <c r="M72" i="133"/>
  <c r="N72" i="133"/>
  <c r="B73" i="133"/>
  <c r="C73" i="133"/>
  <c r="E73" i="133"/>
  <c r="F73" i="133" s="1"/>
  <c r="H73" i="133"/>
  <c r="N73" i="133"/>
  <c r="C74" i="133"/>
  <c r="N74" i="133"/>
  <c r="B75" i="133"/>
  <c r="C75" i="133"/>
  <c r="E75" i="133"/>
  <c r="F75" i="133" s="1"/>
  <c r="H75" i="133"/>
  <c r="N75" i="133"/>
  <c r="B76" i="133"/>
  <c r="C76" i="133"/>
  <c r="E76" i="133"/>
  <c r="F76" i="133" s="1"/>
  <c r="H76" i="133"/>
  <c r="N76" i="133"/>
  <c r="M76" i="133"/>
  <c r="C77" i="133"/>
  <c r="N77" i="133"/>
  <c r="B78" i="133"/>
  <c r="C78" i="133"/>
  <c r="E78" i="133"/>
  <c r="F78" i="133" s="1"/>
  <c r="H78" i="133"/>
  <c r="I78" i="133" s="1"/>
  <c r="N78" i="133"/>
  <c r="B79" i="133"/>
  <c r="C79" i="133"/>
  <c r="E79" i="133"/>
  <c r="F79" i="133" s="1"/>
  <c r="H79" i="133"/>
  <c r="I79" i="133" s="1"/>
  <c r="N79" i="133"/>
  <c r="M79" i="133"/>
  <c r="E84" i="133"/>
  <c r="H84" i="133"/>
  <c r="B86" i="133"/>
  <c r="C86" i="133"/>
  <c r="B87" i="133"/>
  <c r="C87" i="133"/>
  <c r="F87" i="133"/>
  <c r="B88" i="133"/>
  <c r="B89" i="133"/>
  <c r="C89" i="133"/>
  <c r="F89" i="133"/>
  <c r="B90" i="133"/>
  <c r="C90" i="133"/>
  <c r="B91" i="133"/>
  <c r="C91" i="133"/>
  <c r="B92" i="133"/>
  <c r="C92" i="133"/>
  <c r="B93" i="133"/>
  <c r="F93" i="133"/>
  <c r="B94" i="133"/>
  <c r="C94" i="133"/>
  <c r="B95" i="133"/>
  <c r="C95" i="133"/>
  <c r="F95" i="133"/>
  <c r="B96" i="133"/>
  <c r="C96" i="133"/>
  <c r="F96" i="133"/>
  <c r="B97" i="133"/>
  <c r="C1" i="134"/>
  <c r="K1" i="134"/>
  <c r="D2" i="134"/>
  <c r="K2" i="134"/>
  <c r="L2" i="134"/>
  <c r="J84" i="134" s="1"/>
  <c r="D3" i="134"/>
  <c r="K3" i="134"/>
  <c r="E27" i="134"/>
  <c r="H27" i="134"/>
  <c r="M29" i="134" s="1"/>
  <c r="C29" i="134"/>
  <c r="B30" i="134"/>
  <c r="C30" i="134"/>
  <c r="E30" i="134"/>
  <c r="F30" i="134" s="1"/>
  <c r="H30" i="134"/>
  <c r="N30" i="134"/>
  <c r="M30" i="134"/>
  <c r="B31" i="134"/>
  <c r="C31" i="134"/>
  <c r="E31" i="134"/>
  <c r="F31" i="134" s="1"/>
  <c r="H31" i="134"/>
  <c r="N31" i="134"/>
  <c r="M31" i="134"/>
  <c r="B32" i="134"/>
  <c r="C32" i="134"/>
  <c r="E32" i="134"/>
  <c r="F32" i="134" s="1"/>
  <c r="H32" i="134"/>
  <c r="I32" i="134" s="1"/>
  <c r="N32" i="134"/>
  <c r="B33" i="134"/>
  <c r="C33" i="134"/>
  <c r="E33" i="134"/>
  <c r="F33" i="134" s="1"/>
  <c r="H33" i="134"/>
  <c r="I33" i="134" s="1"/>
  <c r="N33" i="134"/>
  <c r="C34" i="134"/>
  <c r="N34" i="134"/>
  <c r="B35" i="134"/>
  <c r="C35" i="134"/>
  <c r="H35" i="134"/>
  <c r="I35" i="134" s="1"/>
  <c r="E35" i="134"/>
  <c r="F35" i="134" s="1"/>
  <c r="N35" i="134"/>
  <c r="B36" i="134"/>
  <c r="C36" i="134"/>
  <c r="E36" i="134"/>
  <c r="F36" i="134" s="1"/>
  <c r="H36" i="134"/>
  <c r="N36" i="134"/>
  <c r="M36" i="134"/>
  <c r="C37" i="134"/>
  <c r="N37" i="134"/>
  <c r="B38" i="134"/>
  <c r="C38" i="134"/>
  <c r="E38" i="134"/>
  <c r="F38" i="134" s="1"/>
  <c r="H38" i="134"/>
  <c r="N38" i="134"/>
  <c r="B39" i="134"/>
  <c r="C39" i="134"/>
  <c r="E39" i="134"/>
  <c r="F39" i="134" s="1"/>
  <c r="H39" i="134"/>
  <c r="I39" i="134" s="1"/>
  <c r="N39" i="134"/>
  <c r="M39" i="134"/>
  <c r="B40" i="134"/>
  <c r="C40" i="134"/>
  <c r="E40" i="134"/>
  <c r="F40" i="134" s="1"/>
  <c r="H40" i="134"/>
  <c r="I40" i="134" s="1"/>
  <c r="N40" i="134"/>
  <c r="C41" i="134"/>
  <c r="N41" i="134"/>
  <c r="B42" i="134"/>
  <c r="C42" i="134"/>
  <c r="E42" i="134"/>
  <c r="F42" i="134" s="1"/>
  <c r="N42" i="134"/>
  <c r="B43" i="134"/>
  <c r="C43" i="134"/>
  <c r="E43" i="134"/>
  <c r="F43" i="134" s="1"/>
  <c r="H43" i="134"/>
  <c r="N43" i="134"/>
  <c r="M43" i="134"/>
  <c r="B44" i="134"/>
  <c r="C44" i="134"/>
  <c r="E44" i="134"/>
  <c r="F44" i="134" s="1"/>
  <c r="H44" i="134"/>
  <c r="I44" i="134" s="1"/>
  <c r="N44" i="134"/>
  <c r="C45" i="134"/>
  <c r="N45" i="134"/>
  <c r="B46" i="134"/>
  <c r="C46" i="134"/>
  <c r="E46" i="134"/>
  <c r="F46" i="134" s="1"/>
  <c r="H46" i="134"/>
  <c r="N46" i="134"/>
  <c r="B47" i="134"/>
  <c r="C47" i="134"/>
  <c r="E47" i="134"/>
  <c r="F47" i="134" s="1"/>
  <c r="H47" i="134"/>
  <c r="I47" i="134" s="1"/>
  <c r="N47" i="134"/>
  <c r="M47" i="134"/>
  <c r="B48" i="134"/>
  <c r="C48" i="134"/>
  <c r="E48" i="134"/>
  <c r="F48" i="134" s="1"/>
  <c r="H48" i="134"/>
  <c r="I48" i="134" s="1"/>
  <c r="N48" i="134"/>
  <c r="C49" i="134"/>
  <c r="N49" i="134"/>
  <c r="B50" i="134"/>
  <c r="C50" i="134"/>
  <c r="E50" i="134"/>
  <c r="F50" i="134" s="1"/>
  <c r="N50" i="134"/>
  <c r="B51" i="134"/>
  <c r="C51" i="134"/>
  <c r="E51" i="134"/>
  <c r="F51" i="134" s="1"/>
  <c r="H51" i="134"/>
  <c r="I51" i="134" s="1"/>
  <c r="N51" i="134"/>
  <c r="M51" i="134"/>
  <c r="B52" i="134"/>
  <c r="C52" i="134"/>
  <c r="E52" i="134"/>
  <c r="F52" i="134" s="1"/>
  <c r="H52" i="134"/>
  <c r="N52" i="134"/>
  <c r="C53" i="134"/>
  <c r="N53" i="134"/>
  <c r="B54" i="134"/>
  <c r="C54" i="134"/>
  <c r="E54" i="134"/>
  <c r="F54" i="134" s="1"/>
  <c r="H54" i="134"/>
  <c r="N54" i="134"/>
  <c r="B55" i="134"/>
  <c r="C55" i="134"/>
  <c r="E55" i="134"/>
  <c r="F55" i="134" s="1"/>
  <c r="H55" i="134"/>
  <c r="N55" i="134"/>
  <c r="M55" i="134"/>
  <c r="B56" i="134"/>
  <c r="C56" i="134"/>
  <c r="E56" i="134"/>
  <c r="F56" i="134" s="1"/>
  <c r="H56" i="134"/>
  <c r="N56" i="134"/>
  <c r="B57" i="134"/>
  <c r="C57" i="134"/>
  <c r="E57" i="134"/>
  <c r="F57" i="134" s="1"/>
  <c r="H57" i="134"/>
  <c r="N57" i="134"/>
  <c r="B58" i="134"/>
  <c r="C58" i="134"/>
  <c r="E58" i="134"/>
  <c r="F58" i="134" s="1"/>
  <c r="H58" i="134"/>
  <c r="I58" i="134" s="1"/>
  <c r="N58" i="134"/>
  <c r="C59" i="134"/>
  <c r="N59" i="134"/>
  <c r="B60" i="134"/>
  <c r="C60" i="134"/>
  <c r="E60" i="134"/>
  <c r="F60" i="134" s="1"/>
  <c r="H60" i="134"/>
  <c r="I60" i="134" s="1"/>
  <c r="N60" i="134"/>
  <c r="B61" i="134"/>
  <c r="C61" i="134"/>
  <c r="H61" i="134"/>
  <c r="I61" i="134" s="1"/>
  <c r="E61" i="134"/>
  <c r="F61" i="134" s="1"/>
  <c r="N61" i="134"/>
  <c r="M61" i="134"/>
  <c r="B62" i="134"/>
  <c r="C62" i="134"/>
  <c r="E62" i="134"/>
  <c r="F62" i="134" s="1"/>
  <c r="H62" i="134"/>
  <c r="I62" i="134" s="1"/>
  <c r="N62" i="134"/>
  <c r="B63" i="134"/>
  <c r="C63" i="134"/>
  <c r="E63" i="134"/>
  <c r="H63" i="134"/>
  <c r="N63" i="134"/>
  <c r="B64" i="134"/>
  <c r="C64" i="134"/>
  <c r="E64" i="134"/>
  <c r="F64" i="134" s="1"/>
  <c r="H64" i="134"/>
  <c r="I64" i="134" s="1"/>
  <c r="N64" i="134"/>
  <c r="C65" i="134"/>
  <c r="N65" i="134"/>
  <c r="B66" i="134"/>
  <c r="C66" i="134"/>
  <c r="E66" i="134"/>
  <c r="F66" i="134" s="1"/>
  <c r="N66" i="134"/>
  <c r="B67" i="134"/>
  <c r="C67" i="134"/>
  <c r="E67" i="134"/>
  <c r="F67" i="134" s="1"/>
  <c r="H67" i="134"/>
  <c r="M67" i="134"/>
  <c r="N67" i="134"/>
  <c r="B68" i="134"/>
  <c r="C68" i="134"/>
  <c r="E68" i="134"/>
  <c r="F68" i="134" s="1"/>
  <c r="H68" i="134"/>
  <c r="N68" i="134"/>
  <c r="B69" i="134"/>
  <c r="C69" i="134"/>
  <c r="E69" i="134"/>
  <c r="F69" i="134" s="1"/>
  <c r="H69" i="134"/>
  <c r="I69" i="134" s="1"/>
  <c r="N69" i="134"/>
  <c r="C70" i="134"/>
  <c r="N70" i="134"/>
  <c r="B71" i="134"/>
  <c r="C71" i="134"/>
  <c r="E71" i="134"/>
  <c r="F71" i="134" s="1"/>
  <c r="H71" i="134"/>
  <c r="I71" i="134" s="1"/>
  <c r="N71" i="134"/>
  <c r="B72" i="134"/>
  <c r="C72" i="134"/>
  <c r="E72" i="134"/>
  <c r="F72" i="134" s="1"/>
  <c r="H72" i="134"/>
  <c r="M72" i="134"/>
  <c r="N72" i="134"/>
  <c r="B73" i="134"/>
  <c r="C73" i="134"/>
  <c r="E73" i="134"/>
  <c r="F73" i="134" s="1"/>
  <c r="N73" i="134"/>
  <c r="C74" i="134"/>
  <c r="N74" i="134"/>
  <c r="B75" i="134"/>
  <c r="C75" i="134"/>
  <c r="E75" i="134"/>
  <c r="F75" i="134" s="1"/>
  <c r="H75" i="134"/>
  <c r="I75" i="134" s="1"/>
  <c r="N75" i="134"/>
  <c r="B76" i="134"/>
  <c r="C76" i="134"/>
  <c r="E76" i="134"/>
  <c r="F76" i="134" s="1"/>
  <c r="H76" i="134"/>
  <c r="I76" i="134" s="1"/>
  <c r="N76" i="134"/>
  <c r="M76" i="134"/>
  <c r="C77" i="134"/>
  <c r="N77" i="134"/>
  <c r="B78" i="134"/>
  <c r="C78" i="134"/>
  <c r="E78" i="134"/>
  <c r="F78" i="134" s="1"/>
  <c r="H78" i="134"/>
  <c r="I78" i="134" s="1"/>
  <c r="N78" i="134"/>
  <c r="B79" i="134"/>
  <c r="C79" i="134"/>
  <c r="E79" i="134"/>
  <c r="F79" i="134" s="1"/>
  <c r="H79" i="134"/>
  <c r="I79" i="134" s="1"/>
  <c r="N79" i="134"/>
  <c r="M79" i="134"/>
  <c r="E84" i="134"/>
  <c r="H84" i="134"/>
  <c r="B86" i="134"/>
  <c r="C86" i="134"/>
  <c r="B87" i="134"/>
  <c r="C87" i="134"/>
  <c r="F87" i="134"/>
  <c r="H17" i="73" s="1"/>
  <c r="B88" i="134"/>
  <c r="F88" i="134"/>
  <c r="B89" i="134"/>
  <c r="C89" i="134"/>
  <c r="B90" i="134"/>
  <c r="C90" i="134"/>
  <c r="B91" i="134"/>
  <c r="C91" i="134"/>
  <c r="B92" i="134"/>
  <c r="C92" i="134"/>
  <c r="B93" i="134"/>
  <c r="B94" i="134"/>
  <c r="C94" i="134"/>
  <c r="F94" i="134"/>
  <c r="B95" i="134"/>
  <c r="C95" i="134"/>
  <c r="F95" i="134"/>
  <c r="B96" i="134"/>
  <c r="C96" i="134"/>
  <c r="B97" i="134"/>
  <c r="C1" i="135"/>
  <c r="K1" i="135"/>
  <c r="D2" i="135"/>
  <c r="K2" i="135"/>
  <c r="L2" i="135"/>
  <c r="J84" i="135" s="1"/>
  <c r="D3" i="135"/>
  <c r="K3" i="135"/>
  <c r="E27" i="135"/>
  <c r="H27" i="135"/>
  <c r="M29" i="135" s="1"/>
  <c r="C29" i="135"/>
  <c r="B30" i="135"/>
  <c r="C30" i="135"/>
  <c r="E30" i="135"/>
  <c r="F30" i="135" s="1"/>
  <c r="H30" i="135"/>
  <c r="N30" i="135"/>
  <c r="M30" i="135"/>
  <c r="B31" i="135"/>
  <c r="C31" i="135"/>
  <c r="E31" i="135"/>
  <c r="F31" i="135" s="1"/>
  <c r="H31" i="135"/>
  <c r="N31" i="135"/>
  <c r="M31" i="135"/>
  <c r="B32" i="135"/>
  <c r="C32" i="135"/>
  <c r="E32" i="135"/>
  <c r="F32" i="135" s="1"/>
  <c r="H32" i="135"/>
  <c r="I32" i="135" s="1"/>
  <c r="N32" i="135"/>
  <c r="B33" i="135"/>
  <c r="C33" i="135"/>
  <c r="E33" i="135"/>
  <c r="F33" i="135" s="1"/>
  <c r="H33" i="135"/>
  <c r="I33" i="135" s="1"/>
  <c r="N33" i="135"/>
  <c r="C34" i="135"/>
  <c r="N34" i="135"/>
  <c r="B35" i="135"/>
  <c r="C35" i="135"/>
  <c r="E35" i="135"/>
  <c r="F35" i="135" s="1"/>
  <c r="N35" i="135"/>
  <c r="B36" i="135"/>
  <c r="C36" i="135"/>
  <c r="E36" i="135"/>
  <c r="F36" i="135" s="1"/>
  <c r="H36" i="135"/>
  <c r="N36" i="135"/>
  <c r="M36" i="135"/>
  <c r="C37" i="135"/>
  <c r="N37" i="135"/>
  <c r="B38" i="135"/>
  <c r="C38" i="135"/>
  <c r="E38" i="135"/>
  <c r="F38" i="135" s="1"/>
  <c r="H38" i="135"/>
  <c r="I38" i="135" s="1"/>
  <c r="N38" i="135"/>
  <c r="B39" i="135"/>
  <c r="C39" i="135"/>
  <c r="H39" i="135"/>
  <c r="I39" i="135" s="1"/>
  <c r="E39" i="135"/>
  <c r="F39" i="135" s="1"/>
  <c r="N39" i="135"/>
  <c r="M39" i="135"/>
  <c r="B40" i="135"/>
  <c r="C40" i="135"/>
  <c r="E40" i="135"/>
  <c r="F40" i="135" s="1"/>
  <c r="H40" i="135"/>
  <c r="I40" i="135" s="1"/>
  <c r="N40" i="135"/>
  <c r="C41" i="135"/>
  <c r="N41" i="135"/>
  <c r="B42" i="135"/>
  <c r="C42" i="135"/>
  <c r="H42" i="135"/>
  <c r="I42" i="135" s="1"/>
  <c r="E42" i="135"/>
  <c r="F42" i="135" s="1"/>
  <c r="N42" i="135"/>
  <c r="B43" i="135"/>
  <c r="C43" i="135"/>
  <c r="E43" i="135"/>
  <c r="F43" i="135" s="1"/>
  <c r="N43" i="135"/>
  <c r="M43" i="135"/>
  <c r="B44" i="135"/>
  <c r="C44" i="135"/>
  <c r="E44" i="135"/>
  <c r="F44" i="135" s="1"/>
  <c r="H44" i="135"/>
  <c r="I44" i="135" s="1"/>
  <c r="N44" i="135"/>
  <c r="C45" i="135"/>
  <c r="N45" i="135"/>
  <c r="B46" i="135"/>
  <c r="C46" i="135"/>
  <c r="E46" i="135"/>
  <c r="F46" i="135" s="1"/>
  <c r="H46" i="135"/>
  <c r="I46" i="135" s="1"/>
  <c r="N46" i="135"/>
  <c r="B47" i="135"/>
  <c r="C47" i="135"/>
  <c r="E47" i="135"/>
  <c r="F47" i="135" s="1"/>
  <c r="H47" i="135"/>
  <c r="N47" i="135"/>
  <c r="M47" i="135"/>
  <c r="B48" i="135"/>
  <c r="C48" i="135"/>
  <c r="E48" i="135"/>
  <c r="F48" i="135" s="1"/>
  <c r="H48" i="135"/>
  <c r="I48" i="135" s="1"/>
  <c r="N48" i="135"/>
  <c r="C49" i="135"/>
  <c r="N49" i="135"/>
  <c r="B50" i="135"/>
  <c r="C50" i="135"/>
  <c r="E50" i="135"/>
  <c r="F50" i="135" s="1"/>
  <c r="H50" i="135"/>
  <c r="I50" i="135" s="1"/>
  <c r="N50" i="135"/>
  <c r="B51" i="135"/>
  <c r="C51" i="135"/>
  <c r="E51" i="135"/>
  <c r="F51" i="135" s="1"/>
  <c r="N51" i="135"/>
  <c r="M51" i="135"/>
  <c r="B52" i="135"/>
  <c r="C52" i="135"/>
  <c r="E52" i="135"/>
  <c r="F52" i="135" s="1"/>
  <c r="H52" i="135"/>
  <c r="I52" i="135" s="1"/>
  <c r="N52" i="135"/>
  <c r="C53" i="135"/>
  <c r="N53" i="135"/>
  <c r="B54" i="135"/>
  <c r="C54" i="135"/>
  <c r="E54" i="135"/>
  <c r="F54" i="135" s="1"/>
  <c r="H54" i="135"/>
  <c r="I54" i="135" s="1"/>
  <c r="N54" i="135"/>
  <c r="B55" i="135"/>
  <c r="C55" i="135"/>
  <c r="H55" i="135"/>
  <c r="N55" i="135"/>
  <c r="M55" i="135"/>
  <c r="B56" i="135"/>
  <c r="C56" i="135"/>
  <c r="E56" i="135"/>
  <c r="F56" i="135" s="1"/>
  <c r="H56" i="135"/>
  <c r="N56" i="135"/>
  <c r="B57" i="135"/>
  <c r="C57" i="135"/>
  <c r="E57" i="135"/>
  <c r="F57" i="135" s="1"/>
  <c r="H57" i="135"/>
  <c r="N57" i="135"/>
  <c r="B58" i="135"/>
  <c r="C58" i="135"/>
  <c r="E58" i="135"/>
  <c r="F58" i="135" s="1"/>
  <c r="H58" i="135"/>
  <c r="I58" i="135" s="1"/>
  <c r="N58" i="135"/>
  <c r="C59" i="135"/>
  <c r="N59" i="135"/>
  <c r="B60" i="135"/>
  <c r="C60" i="135"/>
  <c r="E60" i="135"/>
  <c r="F60" i="135" s="1"/>
  <c r="H60" i="135"/>
  <c r="I60" i="135" s="1"/>
  <c r="N60" i="135"/>
  <c r="B61" i="135"/>
  <c r="C61" i="135"/>
  <c r="E61" i="135"/>
  <c r="F61" i="135" s="1"/>
  <c r="N61" i="135"/>
  <c r="M61" i="135"/>
  <c r="B62" i="135"/>
  <c r="C62" i="135"/>
  <c r="E62" i="135"/>
  <c r="F62" i="135" s="1"/>
  <c r="H62" i="135"/>
  <c r="N62" i="135"/>
  <c r="B63" i="135"/>
  <c r="C63" i="135"/>
  <c r="E63" i="135"/>
  <c r="F63" i="135" s="1"/>
  <c r="H63" i="135"/>
  <c r="N63" i="135"/>
  <c r="B64" i="135"/>
  <c r="C64" i="135"/>
  <c r="H64" i="135"/>
  <c r="I64" i="135" s="1"/>
  <c r="E64" i="135"/>
  <c r="N64" i="135"/>
  <c r="C65" i="135"/>
  <c r="N65" i="135"/>
  <c r="B66" i="135"/>
  <c r="C66" i="135"/>
  <c r="E66" i="135"/>
  <c r="F66" i="135" s="1"/>
  <c r="H66" i="135"/>
  <c r="N66" i="135"/>
  <c r="B67" i="135"/>
  <c r="C67" i="135"/>
  <c r="E67" i="135"/>
  <c r="F67" i="135" s="1"/>
  <c r="H67" i="135"/>
  <c r="N67" i="135"/>
  <c r="M67" i="135"/>
  <c r="B68" i="135"/>
  <c r="C68" i="135"/>
  <c r="E68" i="135"/>
  <c r="F68" i="135" s="1"/>
  <c r="N68" i="135"/>
  <c r="B69" i="135"/>
  <c r="C69" i="135"/>
  <c r="H69" i="135"/>
  <c r="I69" i="135" s="1"/>
  <c r="E69" i="135"/>
  <c r="F69" i="135" s="1"/>
  <c r="N69" i="135"/>
  <c r="C70" i="135"/>
  <c r="N70" i="135"/>
  <c r="B71" i="135"/>
  <c r="C71" i="135"/>
  <c r="E71" i="135"/>
  <c r="F71" i="135" s="1"/>
  <c r="H71" i="135"/>
  <c r="I71" i="135" s="1"/>
  <c r="N71" i="135"/>
  <c r="B72" i="135"/>
  <c r="C72" i="135"/>
  <c r="E72" i="135"/>
  <c r="F72" i="135" s="1"/>
  <c r="H72" i="135"/>
  <c r="N72" i="135"/>
  <c r="M72" i="135"/>
  <c r="B73" i="135"/>
  <c r="C73" i="135"/>
  <c r="E73" i="135"/>
  <c r="F73" i="135" s="1"/>
  <c r="H73" i="135"/>
  <c r="I73" i="135" s="1"/>
  <c r="N73" i="135"/>
  <c r="C74" i="135"/>
  <c r="N74" i="135"/>
  <c r="B75" i="135"/>
  <c r="C75" i="135"/>
  <c r="E75" i="135"/>
  <c r="F75" i="135" s="1"/>
  <c r="H75" i="135"/>
  <c r="N75" i="135"/>
  <c r="B76" i="135"/>
  <c r="C76" i="135"/>
  <c r="E76" i="135"/>
  <c r="F76" i="135" s="1"/>
  <c r="N76" i="135"/>
  <c r="M76" i="135"/>
  <c r="C77" i="135"/>
  <c r="N77" i="135"/>
  <c r="B78" i="135"/>
  <c r="C78" i="135"/>
  <c r="E78" i="135"/>
  <c r="F78" i="135" s="1"/>
  <c r="H78" i="135"/>
  <c r="I78" i="135" s="1"/>
  <c r="N78" i="135"/>
  <c r="B79" i="135"/>
  <c r="C79" i="135"/>
  <c r="E79" i="135"/>
  <c r="F79" i="135" s="1"/>
  <c r="H79" i="135"/>
  <c r="I79" i="135" s="1"/>
  <c r="N79" i="135"/>
  <c r="M79" i="135"/>
  <c r="E84" i="135"/>
  <c r="H84" i="135"/>
  <c r="B86" i="135"/>
  <c r="C86" i="135"/>
  <c r="B87" i="135"/>
  <c r="C87" i="135"/>
  <c r="B88" i="135"/>
  <c r="F88" i="135"/>
  <c r="B89" i="135"/>
  <c r="C89" i="135"/>
  <c r="B90" i="135"/>
  <c r="C90" i="135"/>
  <c r="B91" i="135"/>
  <c r="C91" i="135"/>
  <c r="B92" i="135"/>
  <c r="C92" i="135"/>
  <c r="F92" i="135"/>
  <c r="B93" i="135"/>
  <c r="B94" i="135"/>
  <c r="C94" i="135"/>
  <c r="B95" i="135"/>
  <c r="C95" i="135"/>
  <c r="B96" i="135"/>
  <c r="C96" i="135"/>
  <c r="F96" i="135"/>
  <c r="B97" i="135"/>
  <c r="C1" i="136"/>
  <c r="K1" i="136"/>
  <c r="D2" i="136"/>
  <c r="K2" i="136"/>
  <c r="L2" i="136"/>
  <c r="D3" i="136"/>
  <c r="K3" i="136"/>
  <c r="E27" i="136"/>
  <c r="H27" i="136"/>
  <c r="M29" i="136" s="1"/>
  <c r="C29" i="136"/>
  <c r="B30" i="136"/>
  <c r="C30" i="136"/>
  <c r="E30" i="136"/>
  <c r="F30" i="136" s="1"/>
  <c r="H30" i="136"/>
  <c r="N30" i="136"/>
  <c r="M30" i="136"/>
  <c r="B31" i="136"/>
  <c r="C31" i="136"/>
  <c r="E31" i="136"/>
  <c r="F31" i="136" s="1"/>
  <c r="H31" i="136"/>
  <c r="N31" i="136"/>
  <c r="M31" i="136"/>
  <c r="B32" i="136"/>
  <c r="C32" i="136"/>
  <c r="E32" i="136"/>
  <c r="F32" i="136" s="1"/>
  <c r="H32" i="136"/>
  <c r="N32" i="136"/>
  <c r="B33" i="136"/>
  <c r="C33" i="136"/>
  <c r="E33" i="136"/>
  <c r="F33" i="136" s="1"/>
  <c r="H33" i="136"/>
  <c r="I33" i="136" s="1"/>
  <c r="N33" i="136"/>
  <c r="C34" i="136"/>
  <c r="N34" i="136"/>
  <c r="B35" i="136"/>
  <c r="C35" i="136"/>
  <c r="E35" i="136"/>
  <c r="F35" i="136" s="1"/>
  <c r="H35" i="136"/>
  <c r="N35" i="136"/>
  <c r="B36" i="136"/>
  <c r="C36" i="136"/>
  <c r="E36" i="136"/>
  <c r="F36" i="136" s="1"/>
  <c r="H36" i="136"/>
  <c r="I36" i="136" s="1"/>
  <c r="N36" i="136"/>
  <c r="M36" i="136"/>
  <c r="C37" i="136"/>
  <c r="N37" i="136"/>
  <c r="B38" i="136"/>
  <c r="C38" i="136"/>
  <c r="E38" i="136"/>
  <c r="F38" i="136" s="1"/>
  <c r="H38" i="136"/>
  <c r="N38" i="136"/>
  <c r="B39" i="136"/>
  <c r="C39" i="136"/>
  <c r="E39" i="136"/>
  <c r="F39" i="136" s="1"/>
  <c r="H39" i="136"/>
  <c r="I39" i="136" s="1"/>
  <c r="N39" i="136"/>
  <c r="M39" i="136"/>
  <c r="B40" i="136"/>
  <c r="C40" i="136"/>
  <c r="E40" i="136"/>
  <c r="F40" i="136" s="1"/>
  <c r="H40" i="136"/>
  <c r="I40" i="136" s="1"/>
  <c r="N40" i="136"/>
  <c r="C41" i="136"/>
  <c r="N41" i="136"/>
  <c r="B42" i="136"/>
  <c r="C42" i="136"/>
  <c r="H42" i="136"/>
  <c r="I42" i="136" s="1"/>
  <c r="E42" i="136"/>
  <c r="F42" i="136" s="1"/>
  <c r="N42" i="136"/>
  <c r="B43" i="136"/>
  <c r="C43" i="136"/>
  <c r="E43" i="136"/>
  <c r="F43" i="136" s="1"/>
  <c r="H43" i="136"/>
  <c r="I43" i="136" s="1"/>
  <c r="N43" i="136"/>
  <c r="M43" i="136"/>
  <c r="B44" i="136"/>
  <c r="C44" i="136"/>
  <c r="E44" i="136"/>
  <c r="F44" i="136" s="1"/>
  <c r="H44" i="136"/>
  <c r="I44" i="136" s="1"/>
  <c r="N44" i="136"/>
  <c r="C45" i="136"/>
  <c r="N45" i="136"/>
  <c r="B46" i="136"/>
  <c r="C46" i="136"/>
  <c r="E46" i="136"/>
  <c r="F46" i="136" s="1"/>
  <c r="H46" i="136"/>
  <c r="I46" i="136" s="1"/>
  <c r="N46" i="136"/>
  <c r="B47" i="136"/>
  <c r="C47" i="136"/>
  <c r="E47" i="136"/>
  <c r="F47" i="136" s="1"/>
  <c r="H47" i="136"/>
  <c r="N47" i="136"/>
  <c r="M47" i="136"/>
  <c r="B48" i="136"/>
  <c r="C48" i="136"/>
  <c r="E48" i="136"/>
  <c r="F48" i="136" s="1"/>
  <c r="H48" i="136"/>
  <c r="I48" i="136" s="1"/>
  <c r="N48" i="136"/>
  <c r="C49" i="136"/>
  <c r="N49" i="136"/>
  <c r="B50" i="136"/>
  <c r="C50" i="136"/>
  <c r="E50" i="136"/>
  <c r="F50" i="136" s="1"/>
  <c r="H50" i="136"/>
  <c r="I50" i="136" s="1"/>
  <c r="N50" i="136"/>
  <c r="B51" i="136"/>
  <c r="C51" i="136"/>
  <c r="H51" i="136"/>
  <c r="I51" i="136" s="1"/>
  <c r="E51" i="136"/>
  <c r="F51" i="136" s="1"/>
  <c r="N51" i="136"/>
  <c r="M51" i="136"/>
  <c r="B52" i="136"/>
  <c r="C52" i="136"/>
  <c r="E52" i="136"/>
  <c r="F52" i="136" s="1"/>
  <c r="H52" i="136"/>
  <c r="I52" i="136" s="1"/>
  <c r="N52" i="136"/>
  <c r="C53" i="136"/>
  <c r="N53" i="136"/>
  <c r="B54" i="136"/>
  <c r="C54" i="136"/>
  <c r="H54" i="136"/>
  <c r="E54" i="136"/>
  <c r="F54" i="136" s="1"/>
  <c r="N54" i="136"/>
  <c r="B55" i="136"/>
  <c r="C55" i="136"/>
  <c r="E55" i="136"/>
  <c r="F55" i="136" s="1"/>
  <c r="N55" i="136"/>
  <c r="M55" i="136"/>
  <c r="B56" i="136"/>
  <c r="C56" i="136"/>
  <c r="E56" i="136"/>
  <c r="F56" i="136" s="1"/>
  <c r="H56" i="136"/>
  <c r="I56" i="136" s="1"/>
  <c r="N56" i="136"/>
  <c r="B57" i="136"/>
  <c r="C57" i="136"/>
  <c r="H57" i="136"/>
  <c r="E57" i="136"/>
  <c r="F57" i="136" s="1"/>
  <c r="N57" i="136"/>
  <c r="B58" i="136"/>
  <c r="C58" i="136"/>
  <c r="E58" i="136"/>
  <c r="F58" i="136" s="1"/>
  <c r="H58" i="136"/>
  <c r="N58" i="136"/>
  <c r="C59" i="136"/>
  <c r="N59" i="136"/>
  <c r="B60" i="136"/>
  <c r="C60" i="136"/>
  <c r="E60" i="136"/>
  <c r="H60" i="136"/>
  <c r="I60" i="136" s="1"/>
  <c r="N60" i="136"/>
  <c r="B61" i="136"/>
  <c r="C61" i="136"/>
  <c r="E61" i="136"/>
  <c r="F61" i="136" s="1"/>
  <c r="H61" i="136"/>
  <c r="N61" i="136"/>
  <c r="M61" i="136"/>
  <c r="B62" i="136"/>
  <c r="C62" i="136"/>
  <c r="E62" i="136"/>
  <c r="F62" i="136" s="1"/>
  <c r="N62" i="136"/>
  <c r="B63" i="136"/>
  <c r="C63" i="136"/>
  <c r="E63" i="136"/>
  <c r="F63" i="136" s="1"/>
  <c r="H63" i="136"/>
  <c r="I63" i="136" s="1"/>
  <c r="N63" i="136"/>
  <c r="B64" i="136"/>
  <c r="C64" i="136"/>
  <c r="E64" i="136"/>
  <c r="F64" i="136" s="1"/>
  <c r="H64" i="136"/>
  <c r="I64" i="136" s="1"/>
  <c r="N64" i="136"/>
  <c r="C65" i="136"/>
  <c r="N65" i="136"/>
  <c r="B66" i="136"/>
  <c r="C66" i="136"/>
  <c r="E66" i="136"/>
  <c r="F66" i="136" s="1"/>
  <c r="H66" i="136"/>
  <c r="I66" i="136" s="1"/>
  <c r="N66" i="136"/>
  <c r="B67" i="136"/>
  <c r="C67" i="136"/>
  <c r="E67" i="136"/>
  <c r="F67" i="136" s="1"/>
  <c r="H67" i="136"/>
  <c r="N67" i="136"/>
  <c r="M67" i="136"/>
  <c r="B68" i="136"/>
  <c r="C68" i="136"/>
  <c r="E68" i="136"/>
  <c r="F68" i="136" s="1"/>
  <c r="H68" i="136"/>
  <c r="N68" i="136"/>
  <c r="B69" i="136"/>
  <c r="C69" i="136"/>
  <c r="E69" i="136"/>
  <c r="F69" i="136" s="1"/>
  <c r="N69" i="136"/>
  <c r="C70" i="136"/>
  <c r="N70" i="136"/>
  <c r="B71" i="136"/>
  <c r="C71" i="136"/>
  <c r="E71" i="136"/>
  <c r="F71" i="136" s="1"/>
  <c r="H71" i="136"/>
  <c r="N71" i="136"/>
  <c r="B72" i="136"/>
  <c r="C72" i="136"/>
  <c r="E72" i="136"/>
  <c r="F72" i="136" s="1"/>
  <c r="H72" i="136"/>
  <c r="I72" i="136" s="1"/>
  <c r="N72" i="136"/>
  <c r="M72" i="136"/>
  <c r="B73" i="136"/>
  <c r="C73" i="136"/>
  <c r="E73" i="136"/>
  <c r="F73" i="136" s="1"/>
  <c r="H73" i="136"/>
  <c r="I73" i="136" s="1"/>
  <c r="N73" i="136"/>
  <c r="C74" i="136"/>
  <c r="N74" i="136"/>
  <c r="B75" i="136"/>
  <c r="C75" i="136"/>
  <c r="E75" i="136"/>
  <c r="F75" i="136" s="1"/>
  <c r="H75" i="136"/>
  <c r="I75" i="136" s="1"/>
  <c r="N75" i="136"/>
  <c r="B76" i="136"/>
  <c r="C76" i="136"/>
  <c r="E76" i="136"/>
  <c r="F76" i="136" s="1"/>
  <c r="H76" i="136"/>
  <c r="I76" i="136" s="1"/>
  <c r="N76" i="136"/>
  <c r="M76" i="136"/>
  <c r="C77" i="136"/>
  <c r="N77" i="136"/>
  <c r="B78" i="136"/>
  <c r="C78" i="136"/>
  <c r="E78" i="136"/>
  <c r="F78" i="136" s="1"/>
  <c r="N78" i="136"/>
  <c r="B79" i="136"/>
  <c r="C79" i="136"/>
  <c r="E79" i="136"/>
  <c r="F79" i="136" s="1"/>
  <c r="H79" i="136"/>
  <c r="I79" i="136" s="1"/>
  <c r="N79" i="136"/>
  <c r="M79" i="136"/>
  <c r="E84" i="136"/>
  <c r="H84" i="136"/>
  <c r="B86" i="136"/>
  <c r="C86" i="136"/>
  <c r="B87" i="136"/>
  <c r="C87" i="136"/>
  <c r="F87" i="136"/>
  <c r="B88" i="136"/>
  <c r="B89" i="136"/>
  <c r="C89" i="136"/>
  <c r="F89" i="136"/>
  <c r="B90" i="136"/>
  <c r="C90" i="136"/>
  <c r="B91" i="136"/>
  <c r="C91" i="136"/>
  <c r="F91" i="136"/>
  <c r="L15" i="73" s="1"/>
  <c r="B92" i="136"/>
  <c r="C92" i="136"/>
  <c r="B93" i="136"/>
  <c r="F93" i="136"/>
  <c r="B94" i="136"/>
  <c r="C94" i="136"/>
  <c r="F94" i="136"/>
  <c r="B95" i="136"/>
  <c r="C95" i="136"/>
  <c r="F95" i="136"/>
  <c r="B96" i="136"/>
  <c r="C96" i="136"/>
  <c r="F96" i="136"/>
  <c r="B97" i="136"/>
  <c r="C1" i="137"/>
  <c r="K1" i="137"/>
  <c r="D2" i="137"/>
  <c r="K2" i="137"/>
  <c r="L2" i="137"/>
  <c r="J84" i="137" s="1"/>
  <c r="D3" i="137"/>
  <c r="K3" i="137"/>
  <c r="E27" i="137"/>
  <c r="H27" i="137"/>
  <c r="M29" i="137" s="1"/>
  <c r="C29" i="137"/>
  <c r="B30" i="137"/>
  <c r="C30" i="137"/>
  <c r="E30" i="137"/>
  <c r="F30" i="137" s="1"/>
  <c r="H30" i="137"/>
  <c r="N30" i="137"/>
  <c r="M30" i="137"/>
  <c r="B31" i="137"/>
  <c r="C31" i="137"/>
  <c r="H31" i="137"/>
  <c r="E31" i="137"/>
  <c r="F31" i="137" s="1"/>
  <c r="N31" i="137"/>
  <c r="M31" i="137"/>
  <c r="B32" i="137"/>
  <c r="C32" i="137"/>
  <c r="H32" i="137"/>
  <c r="N32" i="137"/>
  <c r="B33" i="137"/>
  <c r="C33" i="137"/>
  <c r="H33" i="137"/>
  <c r="I33" i="137" s="1"/>
  <c r="E33" i="137"/>
  <c r="F33" i="137" s="1"/>
  <c r="N33" i="137"/>
  <c r="C34" i="137"/>
  <c r="N34" i="137"/>
  <c r="B35" i="137"/>
  <c r="C35" i="137"/>
  <c r="H35" i="137"/>
  <c r="I35" i="137" s="1"/>
  <c r="E35" i="137"/>
  <c r="F35" i="137" s="1"/>
  <c r="N35" i="137"/>
  <c r="B36" i="137"/>
  <c r="C36" i="137"/>
  <c r="E36" i="137"/>
  <c r="F36" i="137" s="1"/>
  <c r="H36" i="137"/>
  <c r="N36" i="137"/>
  <c r="M36" i="137"/>
  <c r="C37" i="137"/>
  <c r="N37" i="137"/>
  <c r="B38" i="137"/>
  <c r="C38" i="137"/>
  <c r="E38" i="137"/>
  <c r="F38" i="137" s="1"/>
  <c r="H38" i="137"/>
  <c r="N38" i="137"/>
  <c r="B39" i="137"/>
  <c r="C39" i="137"/>
  <c r="E39" i="137"/>
  <c r="F39" i="137" s="1"/>
  <c r="H39" i="137"/>
  <c r="I39" i="137" s="1"/>
  <c r="N39" i="137"/>
  <c r="M39" i="137"/>
  <c r="B40" i="137"/>
  <c r="C40" i="137"/>
  <c r="E40" i="137"/>
  <c r="F40" i="137" s="1"/>
  <c r="H40" i="137"/>
  <c r="N40" i="137"/>
  <c r="C41" i="137"/>
  <c r="N41" i="137"/>
  <c r="B42" i="137"/>
  <c r="C42" i="137"/>
  <c r="E42" i="137"/>
  <c r="F42" i="137" s="1"/>
  <c r="H42" i="137"/>
  <c r="I42" i="137" s="1"/>
  <c r="N42" i="137"/>
  <c r="B43" i="137"/>
  <c r="C43" i="137"/>
  <c r="H43" i="137"/>
  <c r="I43" i="137" s="1"/>
  <c r="E43" i="137"/>
  <c r="F43" i="137" s="1"/>
  <c r="N43" i="137"/>
  <c r="M43" i="137"/>
  <c r="B44" i="137"/>
  <c r="C44" i="137"/>
  <c r="E44" i="137"/>
  <c r="F44" i="137" s="1"/>
  <c r="H44" i="137"/>
  <c r="I44" i="137" s="1"/>
  <c r="N44" i="137"/>
  <c r="C45" i="137"/>
  <c r="N45" i="137"/>
  <c r="B46" i="137"/>
  <c r="C46" i="137"/>
  <c r="E46" i="137"/>
  <c r="F46" i="137" s="1"/>
  <c r="H46" i="137"/>
  <c r="N46" i="137"/>
  <c r="B47" i="137"/>
  <c r="C47" i="137"/>
  <c r="E47" i="137"/>
  <c r="F47" i="137" s="1"/>
  <c r="H47" i="137"/>
  <c r="I47" i="137" s="1"/>
  <c r="N47" i="137"/>
  <c r="M47" i="137"/>
  <c r="B48" i="137"/>
  <c r="C48" i="137"/>
  <c r="E48" i="137"/>
  <c r="F48" i="137" s="1"/>
  <c r="H48" i="137"/>
  <c r="I48" i="137" s="1"/>
  <c r="N48" i="137"/>
  <c r="C49" i="137"/>
  <c r="N49" i="137"/>
  <c r="B50" i="137"/>
  <c r="C50" i="137"/>
  <c r="E50" i="137"/>
  <c r="F50" i="137" s="1"/>
  <c r="H50" i="137"/>
  <c r="I50" i="137" s="1"/>
  <c r="N50" i="137"/>
  <c r="B51" i="137"/>
  <c r="C51" i="137"/>
  <c r="E51" i="137"/>
  <c r="F51" i="137" s="1"/>
  <c r="H51" i="137"/>
  <c r="N51" i="137"/>
  <c r="M51" i="137"/>
  <c r="B52" i="137"/>
  <c r="C52" i="137"/>
  <c r="E52" i="137"/>
  <c r="F52" i="137" s="1"/>
  <c r="H52" i="137"/>
  <c r="I52" i="137" s="1"/>
  <c r="N52" i="137"/>
  <c r="C53" i="137"/>
  <c r="N53" i="137"/>
  <c r="B54" i="137"/>
  <c r="C54" i="137"/>
  <c r="H54" i="137"/>
  <c r="N54" i="137"/>
  <c r="B55" i="137"/>
  <c r="C55" i="137"/>
  <c r="E55" i="137"/>
  <c r="F55" i="137" s="1"/>
  <c r="H55" i="137"/>
  <c r="I55" i="137" s="1"/>
  <c r="N55" i="137"/>
  <c r="M55" i="137"/>
  <c r="B56" i="137"/>
  <c r="C56" i="137"/>
  <c r="E56" i="137"/>
  <c r="F56" i="137" s="1"/>
  <c r="H56" i="137"/>
  <c r="N56" i="137"/>
  <c r="B57" i="137"/>
  <c r="C57" i="137"/>
  <c r="E57" i="137"/>
  <c r="F57" i="137" s="1"/>
  <c r="H57" i="137"/>
  <c r="I57" i="137" s="1"/>
  <c r="N57" i="137"/>
  <c r="B58" i="137"/>
  <c r="C58" i="137"/>
  <c r="E58" i="137"/>
  <c r="F58" i="137" s="1"/>
  <c r="H58" i="137"/>
  <c r="I58" i="137" s="1"/>
  <c r="N58" i="137"/>
  <c r="C59" i="137"/>
  <c r="N59" i="137"/>
  <c r="B60" i="137"/>
  <c r="C60" i="137"/>
  <c r="E60" i="137"/>
  <c r="H60" i="137"/>
  <c r="N60" i="137"/>
  <c r="B61" i="137"/>
  <c r="C61" i="137"/>
  <c r="E61" i="137"/>
  <c r="F61" i="137" s="1"/>
  <c r="H61" i="137"/>
  <c r="I61" i="137" s="1"/>
  <c r="N61" i="137"/>
  <c r="M61" i="137"/>
  <c r="B62" i="137"/>
  <c r="C62" i="137"/>
  <c r="E62" i="137"/>
  <c r="F62" i="137" s="1"/>
  <c r="H62" i="137"/>
  <c r="N62" i="137"/>
  <c r="B63" i="137"/>
  <c r="C63" i="137"/>
  <c r="E63" i="137"/>
  <c r="F63" i="137" s="1"/>
  <c r="H63" i="137"/>
  <c r="N63" i="137"/>
  <c r="B64" i="137"/>
  <c r="C64" i="137"/>
  <c r="E64" i="137"/>
  <c r="F64" i="137" s="1"/>
  <c r="H64" i="137"/>
  <c r="N64" i="137"/>
  <c r="C65" i="137"/>
  <c r="N65" i="137"/>
  <c r="B66" i="137"/>
  <c r="C66" i="137"/>
  <c r="E66" i="137"/>
  <c r="F66" i="137" s="1"/>
  <c r="H66" i="137"/>
  <c r="N66" i="137"/>
  <c r="B67" i="137"/>
  <c r="C67" i="137"/>
  <c r="E67" i="137"/>
  <c r="F67" i="137" s="1"/>
  <c r="H67" i="137"/>
  <c r="I67" i="137" s="1"/>
  <c r="N67" i="137"/>
  <c r="M67" i="137"/>
  <c r="B68" i="137"/>
  <c r="C68" i="137"/>
  <c r="E68" i="137"/>
  <c r="F68" i="137" s="1"/>
  <c r="H68" i="137"/>
  <c r="I68" i="137" s="1"/>
  <c r="N68" i="137"/>
  <c r="B69" i="137"/>
  <c r="C69" i="137"/>
  <c r="E69" i="137"/>
  <c r="F69" i="137" s="1"/>
  <c r="H69" i="137"/>
  <c r="I69" i="137" s="1"/>
  <c r="N69" i="137"/>
  <c r="C70" i="137"/>
  <c r="N70" i="137"/>
  <c r="B71" i="137"/>
  <c r="C71" i="137"/>
  <c r="E71" i="137"/>
  <c r="F71" i="137" s="1"/>
  <c r="H71" i="137"/>
  <c r="N71" i="137"/>
  <c r="B72" i="137"/>
  <c r="C72" i="137"/>
  <c r="E72" i="137"/>
  <c r="F72" i="137" s="1"/>
  <c r="H72" i="137"/>
  <c r="M72" i="137"/>
  <c r="N72" i="137"/>
  <c r="B73" i="137"/>
  <c r="C73" i="137"/>
  <c r="H73" i="137"/>
  <c r="E73" i="137"/>
  <c r="F73" i="137" s="1"/>
  <c r="N73" i="137"/>
  <c r="C74" i="137"/>
  <c r="N74" i="137"/>
  <c r="B75" i="137"/>
  <c r="C75" i="137"/>
  <c r="E75" i="137"/>
  <c r="F75" i="137" s="1"/>
  <c r="H75" i="137"/>
  <c r="I75" i="137" s="1"/>
  <c r="N75" i="137"/>
  <c r="B76" i="137"/>
  <c r="C76" i="137"/>
  <c r="E76" i="137"/>
  <c r="F76" i="137" s="1"/>
  <c r="H76" i="137"/>
  <c r="I76" i="137" s="1"/>
  <c r="N76" i="137"/>
  <c r="M76" i="137"/>
  <c r="C77" i="137"/>
  <c r="N77" i="137"/>
  <c r="B78" i="137"/>
  <c r="C78" i="137"/>
  <c r="E78" i="137"/>
  <c r="F78" i="137" s="1"/>
  <c r="H78" i="137"/>
  <c r="I78" i="137" s="1"/>
  <c r="N78" i="137"/>
  <c r="B79" i="137"/>
  <c r="C79" i="137"/>
  <c r="E79" i="137"/>
  <c r="F79" i="137" s="1"/>
  <c r="H79" i="137"/>
  <c r="I79" i="137" s="1"/>
  <c r="N79" i="137"/>
  <c r="M79" i="137"/>
  <c r="E84" i="137"/>
  <c r="H84" i="137"/>
  <c r="B86" i="137"/>
  <c r="C86" i="137"/>
  <c r="B87" i="137"/>
  <c r="C87" i="137"/>
  <c r="F87" i="137"/>
  <c r="B88" i="137"/>
  <c r="F88" i="137"/>
  <c r="B89" i="137"/>
  <c r="C89" i="137"/>
  <c r="F89" i="137"/>
  <c r="J14" i="73" s="1"/>
  <c r="B90" i="137"/>
  <c r="C90" i="137"/>
  <c r="B91" i="137"/>
  <c r="C91" i="137"/>
  <c r="F91" i="137"/>
  <c r="L14" i="73" s="1"/>
  <c r="B92" i="137"/>
  <c r="C92" i="137"/>
  <c r="B93" i="137"/>
  <c r="F93" i="137"/>
  <c r="B94" i="137"/>
  <c r="C94" i="137"/>
  <c r="F94" i="137"/>
  <c r="M14" i="73" s="1"/>
  <c r="B95" i="137"/>
  <c r="C95" i="137"/>
  <c r="F95" i="137"/>
  <c r="B96" i="137"/>
  <c r="C96" i="137"/>
  <c r="F96" i="137"/>
  <c r="B97" i="137"/>
  <c r="C1" i="138"/>
  <c r="K1" i="138"/>
  <c r="D2" i="138"/>
  <c r="K2" i="138"/>
  <c r="L2" i="138"/>
  <c r="J84" i="138" s="1"/>
  <c r="D3" i="138"/>
  <c r="K3" i="138"/>
  <c r="E27" i="138"/>
  <c r="H27" i="138"/>
  <c r="M29" i="138" s="1"/>
  <c r="C29" i="138"/>
  <c r="B30" i="138"/>
  <c r="C30" i="138"/>
  <c r="E30" i="138"/>
  <c r="F30" i="138" s="1"/>
  <c r="H30" i="138"/>
  <c r="H31" i="138"/>
  <c r="I31" i="138" s="1"/>
  <c r="H32" i="138"/>
  <c r="H33" i="138"/>
  <c r="I33" i="138" s="1"/>
  <c r="H35" i="138"/>
  <c r="H36" i="138"/>
  <c r="H38" i="138"/>
  <c r="I38" i="138" s="1"/>
  <c r="H39" i="138"/>
  <c r="I39" i="138" s="1"/>
  <c r="H40" i="138"/>
  <c r="I40" i="138" s="1"/>
  <c r="H42" i="138"/>
  <c r="I42" i="138" s="1"/>
  <c r="H43" i="138"/>
  <c r="I43" i="138" s="1"/>
  <c r="H44" i="138"/>
  <c r="I44" i="138" s="1"/>
  <c r="H46" i="138"/>
  <c r="I46" i="138" s="1"/>
  <c r="H47" i="138"/>
  <c r="I47" i="138" s="1"/>
  <c r="H48" i="138"/>
  <c r="I48" i="138" s="1"/>
  <c r="H50" i="138"/>
  <c r="I50" i="138" s="1"/>
  <c r="H51" i="138"/>
  <c r="I51" i="138" s="1"/>
  <c r="H52" i="138"/>
  <c r="I52" i="138" s="1"/>
  <c r="H54" i="138"/>
  <c r="I54" i="138" s="1"/>
  <c r="H55" i="138"/>
  <c r="I55" i="138" s="1"/>
  <c r="H57" i="138"/>
  <c r="I57" i="138" s="1"/>
  <c r="H58" i="138"/>
  <c r="H60" i="138"/>
  <c r="I60" i="138" s="1"/>
  <c r="H61" i="138"/>
  <c r="H62" i="138"/>
  <c r="I62" i="138" s="1"/>
  <c r="H63" i="138"/>
  <c r="I63" i="138" s="1"/>
  <c r="H64" i="138"/>
  <c r="H66" i="138"/>
  <c r="H67" i="138"/>
  <c r="H68" i="138"/>
  <c r="I68" i="138" s="1"/>
  <c r="H69" i="138"/>
  <c r="I69" i="138" s="1"/>
  <c r="H71" i="138"/>
  <c r="I71" i="138" s="1"/>
  <c r="H72" i="138"/>
  <c r="H73" i="138"/>
  <c r="H75" i="138"/>
  <c r="H76" i="138"/>
  <c r="H78" i="138"/>
  <c r="I78" i="138" s="1"/>
  <c r="H79" i="138"/>
  <c r="I79" i="138" s="1"/>
  <c r="N30" i="138"/>
  <c r="M30" i="138"/>
  <c r="B31" i="138"/>
  <c r="C31" i="138"/>
  <c r="N31" i="138"/>
  <c r="M31" i="138"/>
  <c r="B32" i="138"/>
  <c r="C32" i="138"/>
  <c r="E32" i="138"/>
  <c r="F32" i="138" s="1"/>
  <c r="N32" i="138"/>
  <c r="B33" i="138"/>
  <c r="C33" i="138"/>
  <c r="E33" i="138"/>
  <c r="F33" i="138" s="1"/>
  <c r="N33" i="138"/>
  <c r="C34" i="138"/>
  <c r="N34" i="138"/>
  <c r="B35" i="138"/>
  <c r="C35" i="138"/>
  <c r="E35" i="138"/>
  <c r="F35" i="138" s="1"/>
  <c r="N35" i="138"/>
  <c r="B36" i="138"/>
  <c r="C36" i="138"/>
  <c r="E36" i="138"/>
  <c r="F36" i="138" s="1"/>
  <c r="N36" i="138"/>
  <c r="M36" i="138"/>
  <c r="C37" i="138"/>
  <c r="N37" i="138"/>
  <c r="B38" i="138"/>
  <c r="C38" i="138"/>
  <c r="E38" i="138"/>
  <c r="F38" i="138" s="1"/>
  <c r="N38" i="138"/>
  <c r="B39" i="138"/>
  <c r="C39" i="138"/>
  <c r="E39" i="138"/>
  <c r="F39" i="138" s="1"/>
  <c r="N39" i="138"/>
  <c r="M39" i="138"/>
  <c r="B40" i="138"/>
  <c r="C40" i="138"/>
  <c r="E40" i="138"/>
  <c r="F40" i="138" s="1"/>
  <c r="N40" i="138"/>
  <c r="C41" i="138"/>
  <c r="N41" i="138"/>
  <c r="B42" i="138"/>
  <c r="C42" i="138"/>
  <c r="E42" i="138"/>
  <c r="F42" i="138" s="1"/>
  <c r="N42" i="138"/>
  <c r="B43" i="138"/>
  <c r="C43" i="138"/>
  <c r="N43" i="138"/>
  <c r="M43" i="138"/>
  <c r="B44" i="138"/>
  <c r="C44" i="138"/>
  <c r="E44" i="138"/>
  <c r="F44" i="138" s="1"/>
  <c r="N44" i="138"/>
  <c r="C45" i="138"/>
  <c r="N45" i="138"/>
  <c r="B46" i="138"/>
  <c r="C46" i="138"/>
  <c r="E46" i="138"/>
  <c r="F46" i="138" s="1"/>
  <c r="N46" i="138"/>
  <c r="B47" i="138"/>
  <c r="C47" i="138"/>
  <c r="E47" i="138"/>
  <c r="F47" i="138" s="1"/>
  <c r="N47" i="138"/>
  <c r="M47" i="138"/>
  <c r="B48" i="138"/>
  <c r="C48" i="138"/>
  <c r="E48" i="138"/>
  <c r="F48" i="138" s="1"/>
  <c r="N48" i="138"/>
  <c r="C49" i="138"/>
  <c r="N49" i="138"/>
  <c r="B50" i="138"/>
  <c r="C50" i="138"/>
  <c r="E50" i="138"/>
  <c r="F50" i="138" s="1"/>
  <c r="N50" i="138"/>
  <c r="B51" i="138"/>
  <c r="C51" i="138"/>
  <c r="E51" i="138"/>
  <c r="F51" i="138" s="1"/>
  <c r="N51" i="138"/>
  <c r="M51" i="138"/>
  <c r="B52" i="138"/>
  <c r="C52" i="138"/>
  <c r="E52" i="138"/>
  <c r="F52" i="138" s="1"/>
  <c r="N52" i="138"/>
  <c r="C53" i="138"/>
  <c r="N53" i="138"/>
  <c r="B54" i="138"/>
  <c r="C54" i="138"/>
  <c r="E54" i="138"/>
  <c r="F54" i="138" s="1"/>
  <c r="N54" i="138"/>
  <c r="B55" i="138"/>
  <c r="C55" i="138"/>
  <c r="E55" i="138"/>
  <c r="F55" i="138" s="1"/>
  <c r="N55" i="138"/>
  <c r="M55" i="138"/>
  <c r="B56" i="138"/>
  <c r="C56" i="138"/>
  <c r="E56" i="138"/>
  <c r="F56" i="138" s="1"/>
  <c r="N56" i="138"/>
  <c r="B57" i="138"/>
  <c r="C57" i="138"/>
  <c r="E57" i="138"/>
  <c r="F57" i="138" s="1"/>
  <c r="N57" i="138"/>
  <c r="B58" i="138"/>
  <c r="C58" i="138"/>
  <c r="E58" i="138"/>
  <c r="F58" i="138" s="1"/>
  <c r="N58" i="138"/>
  <c r="C59" i="138"/>
  <c r="N59" i="138"/>
  <c r="B60" i="138"/>
  <c r="C60" i="138"/>
  <c r="E60" i="138"/>
  <c r="N60" i="138"/>
  <c r="B61" i="138"/>
  <c r="C61" i="138"/>
  <c r="E61" i="138"/>
  <c r="F61" i="138" s="1"/>
  <c r="N61" i="138"/>
  <c r="M61" i="138"/>
  <c r="B62" i="138"/>
  <c r="C62" i="138"/>
  <c r="E62" i="138"/>
  <c r="F62" i="138" s="1"/>
  <c r="N62" i="138"/>
  <c r="B63" i="138"/>
  <c r="C63" i="138"/>
  <c r="E63" i="138"/>
  <c r="F63" i="138" s="1"/>
  <c r="N63" i="138"/>
  <c r="B64" i="138"/>
  <c r="C64" i="138"/>
  <c r="E64" i="138"/>
  <c r="F64" i="138" s="1"/>
  <c r="N64" i="138"/>
  <c r="C65" i="138"/>
  <c r="N65" i="138"/>
  <c r="B66" i="138"/>
  <c r="C66" i="138"/>
  <c r="E66" i="138"/>
  <c r="F66" i="138" s="1"/>
  <c r="N66" i="138"/>
  <c r="B67" i="138"/>
  <c r="C67" i="138"/>
  <c r="E67" i="138"/>
  <c r="F67" i="138" s="1"/>
  <c r="N67" i="138"/>
  <c r="M67" i="138"/>
  <c r="B68" i="138"/>
  <c r="C68" i="138"/>
  <c r="E68" i="138"/>
  <c r="F68" i="138" s="1"/>
  <c r="N68" i="138"/>
  <c r="B69" i="138"/>
  <c r="C69" i="138"/>
  <c r="E69" i="138"/>
  <c r="F69" i="138" s="1"/>
  <c r="N69" i="138"/>
  <c r="C70" i="138"/>
  <c r="N70" i="138"/>
  <c r="B71" i="138"/>
  <c r="C71" i="138"/>
  <c r="E71" i="138"/>
  <c r="F71" i="138" s="1"/>
  <c r="N71" i="138"/>
  <c r="B72" i="138"/>
  <c r="C72" i="138"/>
  <c r="E72" i="138"/>
  <c r="F72" i="138" s="1"/>
  <c r="M72" i="138"/>
  <c r="N72" i="138"/>
  <c r="B73" i="138"/>
  <c r="C73" i="138"/>
  <c r="E73" i="138"/>
  <c r="F73" i="138" s="1"/>
  <c r="N73" i="138"/>
  <c r="C74" i="138"/>
  <c r="N74" i="138"/>
  <c r="B75" i="138"/>
  <c r="C75" i="138"/>
  <c r="E75" i="138"/>
  <c r="F75" i="138" s="1"/>
  <c r="N75" i="138"/>
  <c r="B76" i="138"/>
  <c r="C76" i="138"/>
  <c r="E76" i="138"/>
  <c r="F76" i="138" s="1"/>
  <c r="N76" i="138"/>
  <c r="M76" i="138"/>
  <c r="C77" i="138"/>
  <c r="N77" i="138"/>
  <c r="B78" i="138"/>
  <c r="C78" i="138"/>
  <c r="E78" i="138"/>
  <c r="F78" i="138" s="1"/>
  <c r="N78" i="138"/>
  <c r="B79" i="138"/>
  <c r="C79" i="138"/>
  <c r="E79" i="138"/>
  <c r="F79" i="138" s="1"/>
  <c r="N79" i="138"/>
  <c r="M79" i="138"/>
  <c r="E84" i="138"/>
  <c r="H84" i="138"/>
  <c r="B86" i="138"/>
  <c r="C86" i="138"/>
  <c r="B87" i="138"/>
  <c r="C87" i="138"/>
  <c r="B88" i="138"/>
  <c r="F88" i="138"/>
  <c r="B89" i="138"/>
  <c r="C89" i="138"/>
  <c r="F89" i="138"/>
  <c r="J13" i="73" s="1"/>
  <c r="B90" i="138"/>
  <c r="C90" i="138"/>
  <c r="B91" i="138"/>
  <c r="C91" i="138"/>
  <c r="F91" i="138"/>
  <c r="L13" i="73" s="1"/>
  <c r="B92" i="138"/>
  <c r="C92" i="138"/>
  <c r="F92" i="138"/>
  <c r="Q13" i="73" s="1"/>
  <c r="B93" i="138"/>
  <c r="F93" i="138"/>
  <c r="B94" i="138"/>
  <c r="C94" i="138"/>
  <c r="B95" i="138"/>
  <c r="C95" i="138"/>
  <c r="F95" i="138"/>
  <c r="N13" i="73" s="1"/>
  <c r="B96" i="138"/>
  <c r="C96" i="138"/>
  <c r="F96" i="138"/>
  <c r="O13" i="73" s="1"/>
  <c r="B97" i="138"/>
  <c r="C1" i="139"/>
  <c r="K1" i="139"/>
  <c r="D2" i="139"/>
  <c r="K2" i="139"/>
  <c r="L2" i="139"/>
  <c r="J84" i="139" s="1"/>
  <c r="D3" i="139"/>
  <c r="K3" i="139"/>
  <c r="E27" i="139"/>
  <c r="H27" i="139"/>
  <c r="M29" i="139" s="1"/>
  <c r="C29" i="139"/>
  <c r="B30" i="139"/>
  <c r="C30" i="139"/>
  <c r="H30" i="139"/>
  <c r="N30" i="139"/>
  <c r="M30" i="139"/>
  <c r="B31" i="139"/>
  <c r="C31" i="139"/>
  <c r="H31" i="139"/>
  <c r="I31" i="139" s="1"/>
  <c r="E31" i="139"/>
  <c r="F31" i="139" s="1"/>
  <c r="N31" i="139"/>
  <c r="M31" i="139"/>
  <c r="B32" i="139"/>
  <c r="C32" i="139"/>
  <c r="E32" i="139"/>
  <c r="F32" i="139" s="1"/>
  <c r="H32" i="139"/>
  <c r="I32" i="139" s="1"/>
  <c r="N32" i="139"/>
  <c r="B33" i="139"/>
  <c r="C33" i="139"/>
  <c r="E33" i="139"/>
  <c r="F33" i="139" s="1"/>
  <c r="H33" i="139"/>
  <c r="I33" i="139" s="1"/>
  <c r="N33" i="139"/>
  <c r="C34" i="139"/>
  <c r="N34" i="139"/>
  <c r="B35" i="139"/>
  <c r="C35" i="139"/>
  <c r="E35" i="139"/>
  <c r="F35" i="139" s="1"/>
  <c r="H35" i="139"/>
  <c r="I35" i="139" s="1"/>
  <c r="N35" i="139"/>
  <c r="B36" i="139"/>
  <c r="C36" i="139"/>
  <c r="E36" i="139"/>
  <c r="F36" i="139" s="1"/>
  <c r="H36" i="139"/>
  <c r="I36" i="139" s="1"/>
  <c r="N36" i="139"/>
  <c r="M36" i="139"/>
  <c r="C37" i="139"/>
  <c r="N37" i="139"/>
  <c r="B38" i="139"/>
  <c r="C38" i="139"/>
  <c r="E38" i="139"/>
  <c r="F38" i="139" s="1"/>
  <c r="H38" i="139"/>
  <c r="I38" i="139" s="1"/>
  <c r="N38" i="139"/>
  <c r="B39" i="139"/>
  <c r="C39" i="139"/>
  <c r="E39" i="139"/>
  <c r="F39" i="139" s="1"/>
  <c r="H39" i="139"/>
  <c r="I39" i="139" s="1"/>
  <c r="N39" i="139"/>
  <c r="M39" i="139"/>
  <c r="B40" i="139"/>
  <c r="C40" i="139"/>
  <c r="E40" i="139"/>
  <c r="F40" i="139" s="1"/>
  <c r="H40" i="139"/>
  <c r="I40" i="139" s="1"/>
  <c r="N40" i="139"/>
  <c r="C41" i="139"/>
  <c r="N41" i="139"/>
  <c r="B42" i="139"/>
  <c r="C42" i="139"/>
  <c r="E42" i="139"/>
  <c r="F42" i="139" s="1"/>
  <c r="H42" i="139"/>
  <c r="N42" i="139"/>
  <c r="B43" i="139"/>
  <c r="C43" i="139"/>
  <c r="E43" i="139"/>
  <c r="F43" i="139" s="1"/>
  <c r="H43" i="139"/>
  <c r="N43" i="139"/>
  <c r="M43" i="139"/>
  <c r="B44" i="139"/>
  <c r="C44" i="139"/>
  <c r="E44" i="139"/>
  <c r="F44" i="139" s="1"/>
  <c r="H44" i="139"/>
  <c r="I44" i="139" s="1"/>
  <c r="N44" i="139"/>
  <c r="C45" i="139"/>
  <c r="N45" i="139"/>
  <c r="B46" i="139"/>
  <c r="C46" i="139"/>
  <c r="E46" i="139"/>
  <c r="F46" i="139" s="1"/>
  <c r="H46" i="139"/>
  <c r="N46" i="139"/>
  <c r="B47" i="139"/>
  <c r="C47" i="139"/>
  <c r="E47" i="139"/>
  <c r="F47" i="139" s="1"/>
  <c r="H47" i="139"/>
  <c r="I47" i="139" s="1"/>
  <c r="N47" i="139"/>
  <c r="M47" i="139"/>
  <c r="B48" i="139"/>
  <c r="C48" i="139"/>
  <c r="E48" i="139"/>
  <c r="F48" i="139" s="1"/>
  <c r="H48" i="139"/>
  <c r="I48" i="139" s="1"/>
  <c r="N48" i="139"/>
  <c r="C49" i="139"/>
  <c r="N49" i="139"/>
  <c r="B50" i="139"/>
  <c r="C50" i="139"/>
  <c r="E50" i="139"/>
  <c r="F50" i="139" s="1"/>
  <c r="H50" i="139"/>
  <c r="I50" i="139" s="1"/>
  <c r="N50" i="139"/>
  <c r="B51" i="139"/>
  <c r="C51" i="139"/>
  <c r="E51" i="139"/>
  <c r="F51" i="139" s="1"/>
  <c r="H51" i="139"/>
  <c r="I51" i="139" s="1"/>
  <c r="N51" i="139"/>
  <c r="M51" i="139"/>
  <c r="B52" i="139"/>
  <c r="C52" i="139"/>
  <c r="E52" i="139"/>
  <c r="F52" i="139" s="1"/>
  <c r="H52" i="139"/>
  <c r="I52" i="139" s="1"/>
  <c r="N52" i="139"/>
  <c r="C53" i="139"/>
  <c r="N53" i="139"/>
  <c r="B54" i="139"/>
  <c r="C54" i="139"/>
  <c r="E54" i="139"/>
  <c r="F54" i="139" s="1"/>
  <c r="H54" i="139"/>
  <c r="I54" i="139" s="1"/>
  <c r="N54" i="139"/>
  <c r="B55" i="139"/>
  <c r="C55" i="139"/>
  <c r="E55" i="139"/>
  <c r="F55" i="139" s="1"/>
  <c r="N55" i="139"/>
  <c r="M55" i="139"/>
  <c r="B56" i="139"/>
  <c r="C56" i="139"/>
  <c r="E56" i="139"/>
  <c r="F56" i="139" s="1"/>
  <c r="H56" i="139"/>
  <c r="N56" i="139"/>
  <c r="B57" i="139"/>
  <c r="C57" i="139"/>
  <c r="H57" i="139"/>
  <c r="E57" i="139"/>
  <c r="F57" i="139" s="1"/>
  <c r="N57" i="139"/>
  <c r="B58" i="139"/>
  <c r="C58" i="139"/>
  <c r="E58" i="139"/>
  <c r="F58" i="139" s="1"/>
  <c r="H58" i="139"/>
  <c r="I58" i="139" s="1"/>
  <c r="N58" i="139"/>
  <c r="C59" i="139"/>
  <c r="N59" i="139"/>
  <c r="B60" i="139"/>
  <c r="C60" i="139"/>
  <c r="E60" i="139"/>
  <c r="F60" i="139" s="1"/>
  <c r="H60" i="139"/>
  <c r="I60" i="139" s="1"/>
  <c r="N60" i="139"/>
  <c r="B61" i="139"/>
  <c r="C61" i="139"/>
  <c r="E61" i="139"/>
  <c r="H61" i="139"/>
  <c r="I61" i="139" s="1"/>
  <c r="N61" i="139"/>
  <c r="M61" i="139"/>
  <c r="B62" i="139"/>
  <c r="C62" i="139"/>
  <c r="E62" i="139"/>
  <c r="F62" i="139" s="1"/>
  <c r="H62" i="139"/>
  <c r="N62" i="139"/>
  <c r="B63" i="139"/>
  <c r="C63" i="139"/>
  <c r="E63" i="139"/>
  <c r="F63" i="139" s="1"/>
  <c r="H63" i="139"/>
  <c r="N63" i="139"/>
  <c r="B64" i="139"/>
  <c r="C64" i="139"/>
  <c r="E64" i="139"/>
  <c r="F64" i="139" s="1"/>
  <c r="H64" i="139"/>
  <c r="N64" i="139"/>
  <c r="C65" i="139"/>
  <c r="N65" i="139"/>
  <c r="B66" i="139"/>
  <c r="C66" i="139"/>
  <c r="E66" i="139"/>
  <c r="F66" i="139" s="1"/>
  <c r="H66" i="139"/>
  <c r="N66" i="139"/>
  <c r="B67" i="139"/>
  <c r="C67" i="139"/>
  <c r="E67" i="139"/>
  <c r="F67" i="139" s="1"/>
  <c r="H67" i="139"/>
  <c r="I67" i="139" s="1"/>
  <c r="N67" i="139"/>
  <c r="M67" i="139"/>
  <c r="B68" i="139"/>
  <c r="C68" i="139"/>
  <c r="E68" i="139"/>
  <c r="F68" i="139" s="1"/>
  <c r="H68" i="139"/>
  <c r="I68" i="139" s="1"/>
  <c r="N68" i="139"/>
  <c r="B69" i="139"/>
  <c r="C69" i="139"/>
  <c r="H69" i="139"/>
  <c r="I69" i="139" s="1"/>
  <c r="E69" i="139"/>
  <c r="F69" i="139" s="1"/>
  <c r="N69" i="139"/>
  <c r="C70" i="139"/>
  <c r="N70" i="139"/>
  <c r="B71" i="139"/>
  <c r="C71" i="139"/>
  <c r="E71" i="139"/>
  <c r="F71" i="139" s="1"/>
  <c r="H71" i="139"/>
  <c r="N71" i="139"/>
  <c r="B72" i="139"/>
  <c r="C72" i="139"/>
  <c r="H72" i="139"/>
  <c r="E72" i="139"/>
  <c r="F72" i="139" s="1"/>
  <c r="M72" i="139"/>
  <c r="N72" i="139"/>
  <c r="B73" i="139"/>
  <c r="C73" i="139"/>
  <c r="E73" i="139"/>
  <c r="F73" i="139" s="1"/>
  <c r="H73" i="139"/>
  <c r="I73" i="139" s="1"/>
  <c r="N73" i="139"/>
  <c r="C74" i="139"/>
  <c r="N74" i="139"/>
  <c r="B75" i="139"/>
  <c r="C75" i="139"/>
  <c r="E75" i="139"/>
  <c r="F75" i="139" s="1"/>
  <c r="H75" i="139"/>
  <c r="N75" i="139"/>
  <c r="B76" i="139"/>
  <c r="C76" i="139"/>
  <c r="E76" i="139"/>
  <c r="F76" i="139" s="1"/>
  <c r="H76" i="139"/>
  <c r="I76" i="139" s="1"/>
  <c r="N76" i="139"/>
  <c r="M76" i="139"/>
  <c r="C77" i="139"/>
  <c r="N77" i="139"/>
  <c r="B78" i="139"/>
  <c r="C78" i="139"/>
  <c r="E78" i="139"/>
  <c r="F78" i="139" s="1"/>
  <c r="H78" i="139"/>
  <c r="I78" i="139" s="1"/>
  <c r="N78" i="139"/>
  <c r="B79" i="139"/>
  <c r="C79" i="139"/>
  <c r="E79" i="139"/>
  <c r="F79" i="139" s="1"/>
  <c r="H79" i="139"/>
  <c r="I79" i="139" s="1"/>
  <c r="N79" i="139"/>
  <c r="M79" i="139"/>
  <c r="E84" i="139"/>
  <c r="H84" i="139"/>
  <c r="B86" i="139"/>
  <c r="C86" i="139"/>
  <c r="B87" i="139"/>
  <c r="C87" i="139"/>
  <c r="F87" i="139"/>
  <c r="B88" i="139"/>
  <c r="F88" i="139"/>
  <c r="I12" i="73" s="1"/>
  <c r="B89" i="139"/>
  <c r="C89" i="139"/>
  <c r="F89" i="139"/>
  <c r="B90" i="139"/>
  <c r="C90" i="139"/>
  <c r="B91" i="139"/>
  <c r="C91" i="139"/>
  <c r="B92" i="139"/>
  <c r="C92" i="139"/>
  <c r="F92" i="139"/>
  <c r="Q12" i="73" s="1"/>
  <c r="B93" i="139"/>
  <c r="F93" i="139"/>
  <c r="R12" i="73" s="1"/>
  <c r="B94" i="139"/>
  <c r="C94" i="139"/>
  <c r="F94" i="139"/>
  <c r="B95" i="139"/>
  <c r="C95" i="139"/>
  <c r="F95" i="139"/>
  <c r="B96" i="139"/>
  <c r="C96" i="139"/>
  <c r="F96" i="139"/>
  <c r="B97" i="139"/>
  <c r="C1" i="140"/>
  <c r="K1" i="140"/>
  <c r="D2" i="140"/>
  <c r="K2" i="140"/>
  <c r="L2" i="140"/>
  <c r="J84" i="140" s="1"/>
  <c r="D3" i="140"/>
  <c r="K3" i="140"/>
  <c r="E27" i="140"/>
  <c r="H27" i="140"/>
  <c r="M29" i="140" s="1"/>
  <c r="C29" i="140"/>
  <c r="B30" i="140"/>
  <c r="C30" i="140"/>
  <c r="H30" i="140"/>
  <c r="E30" i="140"/>
  <c r="F30" i="140" s="1"/>
  <c r="N30" i="140"/>
  <c r="M30" i="140"/>
  <c r="B31" i="140"/>
  <c r="C31" i="140"/>
  <c r="H31" i="140"/>
  <c r="I31" i="140" s="1"/>
  <c r="E31" i="140"/>
  <c r="F31" i="140" s="1"/>
  <c r="N31" i="140"/>
  <c r="M31" i="140"/>
  <c r="B32" i="140"/>
  <c r="C32" i="140"/>
  <c r="E32" i="140"/>
  <c r="F32" i="140" s="1"/>
  <c r="H32" i="140"/>
  <c r="N32" i="140"/>
  <c r="B33" i="140"/>
  <c r="C33" i="140"/>
  <c r="E33" i="140"/>
  <c r="F33" i="140" s="1"/>
  <c r="H33" i="140"/>
  <c r="N33" i="140"/>
  <c r="C34" i="140"/>
  <c r="N34" i="140"/>
  <c r="B35" i="140"/>
  <c r="C35" i="140"/>
  <c r="E35" i="140"/>
  <c r="F35" i="140" s="1"/>
  <c r="H35" i="140"/>
  <c r="N35" i="140"/>
  <c r="B36" i="140"/>
  <c r="C36" i="140"/>
  <c r="H36" i="140"/>
  <c r="I36" i="140" s="1"/>
  <c r="E36" i="140"/>
  <c r="F36" i="140" s="1"/>
  <c r="N36" i="140"/>
  <c r="M36" i="140"/>
  <c r="C37" i="140"/>
  <c r="N37" i="140"/>
  <c r="B38" i="140"/>
  <c r="C38" i="140"/>
  <c r="E38" i="140"/>
  <c r="F38" i="140" s="1"/>
  <c r="H38" i="140"/>
  <c r="I38" i="140" s="1"/>
  <c r="N38" i="140"/>
  <c r="B39" i="140"/>
  <c r="C39" i="140"/>
  <c r="E39" i="140"/>
  <c r="F39" i="140" s="1"/>
  <c r="H39" i="140"/>
  <c r="I39" i="140" s="1"/>
  <c r="N39" i="140"/>
  <c r="M39" i="140"/>
  <c r="B40" i="140"/>
  <c r="C40" i="140"/>
  <c r="H40" i="140"/>
  <c r="E40" i="140"/>
  <c r="F40" i="140" s="1"/>
  <c r="N40" i="140"/>
  <c r="C41" i="140"/>
  <c r="N41" i="140"/>
  <c r="B42" i="140"/>
  <c r="C42" i="140"/>
  <c r="H42" i="140"/>
  <c r="I42" i="140" s="1"/>
  <c r="N42" i="140"/>
  <c r="B43" i="140"/>
  <c r="C43" i="140"/>
  <c r="E43" i="140"/>
  <c r="F43" i="140" s="1"/>
  <c r="H43" i="140"/>
  <c r="N43" i="140"/>
  <c r="M43" i="140"/>
  <c r="B44" i="140"/>
  <c r="C44" i="140"/>
  <c r="E44" i="140"/>
  <c r="F44" i="140" s="1"/>
  <c r="H44" i="140"/>
  <c r="N44" i="140"/>
  <c r="C45" i="140"/>
  <c r="N45" i="140"/>
  <c r="B46" i="140"/>
  <c r="C46" i="140"/>
  <c r="E46" i="140"/>
  <c r="F46" i="140" s="1"/>
  <c r="H46" i="140"/>
  <c r="I46" i="140" s="1"/>
  <c r="N46" i="140"/>
  <c r="B47" i="140"/>
  <c r="C47" i="140"/>
  <c r="E47" i="140"/>
  <c r="F47" i="140" s="1"/>
  <c r="H47" i="140"/>
  <c r="N47" i="140"/>
  <c r="M47" i="140"/>
  <c r="B48" i="140"/>
  <c r="C48" i="140"/>
  <c r="H48" i="140"/>
  <c r="E48" i="140"/>
  <c r="F48" i="140" s="1"/>
  <c r="N48" i="140"/>
  <c r="C49" i="140"/>
  <c r="N49" i="140"/>
  <c r="B50" i="140"/>
  <c r="C50" i="140"/>
  <c r="E50" i="140"/>
  <c r="F50" i="140" s="1"/>
  <c r="H50" i="140"/>
  <c r="I50" i="140" s="1"/>
  <c r="N50" i="140"/>
  <c r="B51" i="140"/>
  <c r="C51" i="140"/>
  <c r="E51" i="140"/>
  <c r="F51" i="140" s="1"/>
  <c r="H51" i="140"/>
  <c r="I51" i="140" s="1"/>
  <c r="N51" i="140"/>
  <c r="M51" i="140"/>
  <c r="B52" i="140"/>
  <c r="C52" i="140"/>
  <c r="E52" i="140"/>
  <c r="F52" i="140" s="1"/>
  <c r="H52" i="140"/>
  <c r="I52" i="140" s="1"/>
  <c r="N52" i="140"/>
  <c r="C53" i="140"/>
  <c r="N53" i="140"/>
  <c r="B54" i="140"/>
  <c r="C54" i="140"/>
  <c r="E54" i="140"/>
  <c r="F54" i="140" s="1"/>
  <c r="H54" i="140"/>
  <c r="I54" i="140" s="1"/>
  <c r="N54" i="140"/>
  <c r="B55" i="140"/>
  <c r="C55" i="140"/>
  <c r="E55" i="140"/>
  <c r="F55" i="140" s="1"/>
  <c r="H55" i="140"/>
  <c r="N55" i="140"/>
  <c r="M55" i="140"/>
  <c r="B56" i="140"/>
  <c r="C56" i="140"/>
  <c r="E56" i="140"/>
  <c r="F56" i="140" s="1"/>
  <c r="N56" i="140"/>
  <c r="B57" i="140"/>
  <c r="C57" i="140"/>
  <c r="E57" i="140"/>
  <c r="F57" i="140" s="1"/>
  <c r="H57" i="140"/>
  <c r="I57" i="140" s="1"/>
  <c r="N57" i="140"/>
  <c r="B58" i="140"/>
  <c r="C58" i="140"/>
  <c r="E58" i="140"/>
  <c r="F58" i="140" s="1"/>
  <c r="H58" i="140"/>
  <c r="N58" i="140"/>
  <c r="C59" i="140"/>
  <c r="N59" i="140"/>
  <c r="B60" i="140"/>
  <c r="C60" i="140"/>
  <c r="E60" i="140"/>
  <c r="F60" i="140" s="1"/>
  <c r="H60" i="140"/>
  <c r="N60" i="140"/>
  <c r="B61" i="140"/>
  <c r="C61" i="140"/>
  <c r="E61" i="140"/>
  <c r="H61" i="140"/>
  <c r="I61" i="140" s="1"/>
  <c r="N61" i="140"/>
  <c r="M61" i="140"/>
  <c r="B62" i="140"/>
  <c r="C62" i="140"/>
  <c r="E62" i="140"/>
  <c r="F62" i="140" s="1"/>
  <c r="H62" i="140"/>
  <c r="N62" i="140"/>
  <c r="B63" i="140"/>
  <c r="C63" i="140"/>
  <c r="E63" i="140"/>
  <c r="F63" i="140" s="1"/>
  <c r="H63" i="140"/>
  <c r="I63" i="140" s="1"/>
  <c r="N63" i="140"/>
  <c r="B64" i="140"/>
  <c r="C64" i="140"/>
  <c r="E64" i="140"/>
  <c r="F64" i="140" s="1"/>
  <c r="H64" i="140"/>
  <c r="I64" i="140" s="1"/>
  <c r="N64" i="140"/>
  <c r="C65" i="140"/>
  <c r="N65" i="140"/>
  <c r="B66" i="140"/>
  <c r="C66" i="140"/>
  <c r="E66" i="140"/>
  <c r="F66" i="140" s="1"/>
  <c r="H66" i="140"/>
  <c r="N66" i="140"/>
  <c r="B67" i="140"/>
  <c r="C67" i="140"/>
  <c r="E67" i="140"/>
  <c r="F67" i="140" s="1"/>
  <c r="H67" i="140"/>
  <c r="I67" i="140" s="1"/>
  <c r="N67" i="140"/>
  <c r="M67" i="140"/>
  <c r="B68" i="140"/>
  <c r="C68" i="140"/>
  <c r="E68" i="140"/>
  <c r="F68" i="140" s="1"/>
  <c r="H68" i="140"/>
  <c r="N68" i="140"/>
  <c r="B69" i="140"/>
  <c r="C69" i="140"/>
  <c r="E69" i="140"/>
  <c r="F69" i="140" s="1"/>
  <c r="H69" i="140"/>
  <c r="I69" i="140" s="1"/>
  <c r="N69" i="140"/>
  <c r="C70" i="140"/>
  <c r="N70" i="140"/>
  <c r="B71" i="140"/>
  <c r="C71" i="140"/>
  <c r="E71" i="140"/>
  <c r="F71" i="140" s="1"/>
  <c r="H71" i="140"/>
  <c r="N71" i="140"/>
  <c r="B72" i="140"/>
  <c r="C72" i="140"/>
  <c r="H72" i="140"/>
  <c r="I72" i="140" s="1"/>
  <c r="E72" i="140"/>
  <c r="F72" i="140" s="1"/>
  <c r="M72" i="140"/>
  <c r="N72" i="140"/>
  <c r="B73" i="140"/>
  <c r="C73" i="140"/>
  <c r="E73" i="140"/>
  <c r="F73" i="140" s="1"/>
  <c r="H73" i="140"/>
  <c r="I73" i="140" s="1"/>
  <c r="N73" i="140"/>
  <c r="C74" i="140"/>
  <c r="N74" i="140"/>
  <c r="B75" i="140"/>
  <c r="C75" i="140"/>
  <c r="E75" i="140"/>
  <c r="F75" i="140" s="1"/>
  <c r="H75" i="140"/>
  <c r="I75" i="140" s="1"/>
  <c r="N75" i="140"/>
  <c r="B76" i="140"/>
  <c r="C76" i="140"/>
  <c r="E76" i="140"/>
  <c r="F76" i="140" s="1"/>
  <c r="H76" i="140"/>
  <c r="N76" i="140"/>
  <c r="M76" i="140"/>
  <c r="C77" i="140"/>
  <c r="N77" i="140"/>
  <c r="B78" i="140"/>
  <c r="C78" i="140"/>
  <c r="E78" i="140"/>
  <c r="F78" i="140" s="1"/>
  <c r="H78" i="140"/>
  <c r="I78" i="140" s="1"/>
  <c r="N78" i="140"/>
  <c r="B79" i="140"/>
  <c r="C79" i="140"/>
  <c r="E79" i="140"/>
  <c r="F79" i="140" s="1"/>
  <c r="H79" i="140"/>
  <c r="I79" i="140" s="1"/>
  <c r="N79" i="140"/>
  <c r="M79" i="140"/>
  <c r="E84" i="140"/>
  <c r="H84" i="140"/>
  <c r="B86" i="140"/>
  <c r="C86" i="140"/>
  <c r="B87" i="140"/>
  <c r="C87" i="140"/>
  <c r="B88" i="140"/>
  <c r="F88" i="140"/>
  <c r="B89" i="140"/>
  <c r="C89" i="140"/>
  <c r="B90" i="140"/>
  <c r="C90" i="140"/>
  <c r="B91" i="140"/>
  <c r="C91" i="140"/>
  <c r="B92" i="140"/>
  <c r="C92" i="140"/>
  <c r="B93" i="140"/>
  <c r="B94" i="140"/>
  <c r="C94" i="140"/>
  <c r="F94" i="140"/>
  <c r="B95" i="140"/>
  <c r="C95" i="140"/>
  <c r="B96" i="140"/>
  <c r="C96" i="140"/>
  <c r="B97" i="140"/>
  <c r="C1" i="141"/>
  <c r="K1" i="141"/>
  <c r="D2" i="141"/>
  <c r="K2" i="141"/>
  <c r="L2" i="141"/>
  <c r="J84" i="141" s="1"/>
  <c r="D3" i="141"/>
  <c r="K3" i="141"/>
  <c r="E27" i="141"/>
  <c r="H27" i="141"/>
  <c r="M29" i="141" s="1"/>
  <c r="C29" i="141"/>
  <c r="B30" i="141"/>
  <c r="C30" i="141"/>
  <c r="E30" i="141"/>
  <c r="F30" i="141" s="1"/>
  <c r="H30" i="141"/>
  <c r="N30" i="141"/>
  <c r="M30" i="141"/>
  <c r="B31" i="141"/>
  <c r="C31" i="141"/>
  <c r="E31" i="141"/>
  <c r="F31" i="141" s="1"/>
  <c r="H31" i="141"/>
  <c r="I31" i="141" s="1"/>
  <c r="N31" i="141"/>
  <c r="M31" i="141"/>
  <c r="B32" i="141"/>
  <c r="C32" i="141"/>
  <c r="E32" i="141"/>
  <c r="F32" i="141" s="1"/>
  <c r="H32" i="141"/>
  <c r="N32" i="141"/>
  <c r="B33" i="141"/>
  <c r="C33" i="141"/>
  <c r="H33" i="141"/>
  <c r="E33" i="141"/>
  <c r="F33" i="141" s="1"/>
  <c r="N33" i="141"/>
  <c r="C34" i="141"/>
  <c r="N34" i="141"/>
  <c r="B35" i="141"/>
  <c r="C35" i="141"/>
  <c r="E35" i="141"/>
  <c r="F35" i="141" s="1"/>
  <c r="H35" i="141"/>
  <c r="N35" i="141"/>
  <c r="B36" i="141"/>
  <c r="C36" i="141"/>
  <c r="E36" i="141"/>
  <c r="F36" i="141" s="1"/>
  <c r="H36" i="141"/>
  <c r="I36" i="141" s="1"/>
  <c r="N36" i="141"/>
  <c r="M36" i="141"/>
  <c r="C37" i="141"/>
  <c r="N37" i="141"/>
  <c r="B38" i="141"/>
  <c r="C38" i="141"/>
  <c r="H38" i="141"/>
  <c r="E38" i="141"/>
  <c r="F38" i="141" s="1"/>
  <c r="N38" i="141"/>
  <c r="B39" i="141"/>
  <c r="C39" i="141"/>
  <c r="E39" i="141"/>
  <c r="F39" i="141" s="1"/>
  <c r="H39" i="141"/>
  <c r="N39" i="141"/>
  <c r="M39" i="141"/>
  <c r="B40" i="141"/>
  <c r="C40" i="141"/>
  <c r="E40" i="141"/>
  <c r="F40" i="141" s="1"/>
  <c r="H40" i="141"/>
  <c r="I40" i="141" s="1"/>
  <c r="N40" i="141"/>
  <c r="C41" i="141"/>
  <c r="N41" i="141"/>
  <c r="B42" i="141"/>
  <c r="C42" i="141"/>
  <c r="E42" i="141"/>
  <c r="F42" i="141" s="1"/>
  <c r="H42" i="141"/>
  <c r="I42" i="141" s="1"/>
  <c r="N42" i="141"/>
  <c r="B43" i="141"/>
  <c r="C43" i="141"/>
  <c r="E43" i="141"/>
  <c r="F43" i="141" s="1"/>
  <c r="H43" i="141"/>
  <c r="N43" i="141"/>
  <c r="M43" i="141"/>
  <c r="B44" i="141"/>
  <c r="C44" i="141"/>
  <c r="E44" i="141"/>
  <c r="F44" i="141" s="1"/>
  <c r="H44" i="141"/>
  <c r="I44" i="141" s="1"/>
  <c r="N44" i="141"/>
  <c r="C45" i="141"/>
  <c r="N45" i="141"/>
  <c r="B46" i="141"/>
  <c r="C46" i="141"/>
  <c r="E46" i="141"/>
  <c r="F46" i="141" s="1"/>
  <c r="H46" i="141"/>
  <c r="I46" i="141" s="1"/>
  <c r="N46" i="141"/>
  <c r="B47" i="141"/>
  <c r="C47" i="141"/>
  <c r="E47" i="141"/>
  <c r="F47" i="141" s="1"/>
  <c r="H47" i="141"/>
  <c r="N47" i="141"/>
  <c r="M47" i="141"/>
  <c r="B48" i="141"/>
  <c r="C48" i="141"/>
  <c r="E48" i="141"/>
  <c r="F48" i="141" s="1"/>
  <c r="H48" i="141"/>
  <c r="I48" i="141" s="1"/>
  <c r="N48" i="141"/>
  <c r="C49" i="141"/>
  <c r="N49" i="141"/>
  <c r="B50" i="141"/>
  <c r="C50" i="141"/>
  <c r="E50" i="141"/>
  <c r="F50" i="141" s="1"/>
  <c r="H50" i="141"/>
  <c r="I50" i="141" s="1"/>
  <c r="N50" i="141"/>
  <c r="B51" i="141"/>
  <c r="C51" i="141"/>
  <c r="H51" i="141"/>
  <c r="I51" i="141" s="1"/>
  <c r="E51" i="141"/>
  <c r="F51" i="141" s="1"/>
  <c r="N51" i="141"/>
  <c r="M51" i="141"/>
  <c r="B52" i="141"/>
  <c r="C52" i="141"/>
  <c r="E52" i="141"/>
  <c r="F52" i="141" s="1"/>
  <c r="H52" i="141"/>
  <c r="I52" i="141" s="1"/>
  <c r="N52" i="141"/>
  <c r="C53" i="141"/>
  <c r="N53" i="141"/>
  <c r="B54" i="141"/>
  <c r="C54" i="141"/>
  <c r="E54" i="141"/>
  <c r="F54" i="141" s="1"/>
  <c r="H54" i="141"/>
  <c r="N54" i="141"/>
  <c r="B55" i="141"/>
  <c r="C55" i="141"/>
  <c r="H55" i="141"/>
  <c r="N55" i="141"/>
  <c r="M55" i="141"/>
  <c r="B56" i="141"/>
  <c r="C56" i="141"/>
  <c r="E56" i="141"/>
  <c r="F56" i="141" s="1"/>
  <c r="H56" i="141"/>
  <c r="I56" i="141" s="1"/>
  <c r="N56" i="141"/>
  <c r="B57" i="141"/>
  <c r="C57" i="141"/>
  <c r="E57" i="141"/>
  <c r="F57" i="141" s="1"/>
  <c r="H57" i="141"/>
  <c r="N57" i="141"/>
  <c r="B58" i="141"/>
  <c r="C58" i="141"/>
  <c r="E58" i="141"/>
  <c r="F58" i="141" s="1"/>
  <c r="H58" i="141"/>
  <c r="I58" i="141" s="1"/>
  <c r="N58" i="141"/>
  <c r="C59" i="141"/>
  <c r="N59" i="141"/>
  <c r="B60" i="141"/>
  <c r="C60" i="141"/>
  <c r="E60" i="141"/>
  <c r="F60" i="141" s="1"/>
  <c r="H60" i="141"/>
  <c r="N60" i="141"/>
  <c r="B61" i="141"/>
  <c r="C61" i="141"/>
  <c r="E61" i="141"/>
  <c r="H61" i="141"/>
  <c r="I61" i="141" s="1"/>
  <c r="N61" i="141"/>
  <c r="M61" i="141"/>
  <c r="B62" i="141"/>
  <c r="C62" i="141"/>
  <c r="E62" i="141"/>
  <c r="F62" i="141" s="1"/>
  <c r="H62" i="141"/>
  <c r="N62" i="141"/>
  <c r="B63" i="141"/>
  <c r="C63" i="141"/>
  <c r="E63" i="141"/>
  <c r="F63" i="141" s="1"/>
  <c r="H63" i="141"/>
  <c r="N63" i="141"/>
  <c r="B64" i="141"/>
  <c r="C64" i="141"/>
  <c r="E64" i="141"/>
  <c r="F64" i="141" s="1"/>
  <c r="H64" i="141"/>
  <c r="N64" i="141"/>
  <c r="C65" i="141"/>
  <c r="N65" i="141"/>
  <c r="B66" i="141"/>
  <c r="C66" i="141"/>
  <c r="E66" i="141"/>
  <c r="F66" i="141" s="1"/>
  <c r="H66" i="141"/>
  <c r="I66" i="141" s="1"/>
  <c r="N66" i="141"/>
  <c r="B67" i="141"/>
  <c r="C67" i="141"/>
  <c r="E67" i="141"/>
  <c r="F67" i="141" s="1"/>
  <c r="H67" i="141"/>
  <c r="N67" i="141"/>
  <c r="M67" i="141"/>
  <c r="B68" i="141"/>
  <c r="C68" i="141"/>
  <c r="E68" i="141"/>
  <c r="F68" i="141" s="1"/>
  <c r="H68" i="141"/>
  <c r="N68" i="141"/>
  <c r="B69" i="141"/>
  <c r="C69" i="141"/>
  <c r="E69" i="141"/>
  <c r="F69" i="141" s="1"/>
  <c r="H69" i="141"/>
  <c r="N69" i="141"/>
  <c r="C70" i="141"/>
  <c r="N70" i="141"/>
  <c r="B71" i="141"/>
  <c r="C71" i="141"/>
  <c r="E71" i="141"/>
  <c r="F71" i="141" s="1"/>
  <c r="H71" i="141"/>
  <c r="N71" i="141"/>
  <c r="B72" i="141"/>
  <c r="C72" i="141"/>
  <c r="E72" i="141"/>
  <c r="F72" i="141" s="1"/>
  <c r="H72" i="141"/>
  <c r="N72" i="141"/>
  <c r="M72" i="141"/>
  <c r="B73" i="141"/>
  <c r="C73" i="141"/>
  <c r="E73" i="141"/>
  <c r="F73" i="141" s="1"/>
  <c r="H73" i="141"/>
  <c r="N73" i="141"/>
  <c r="C74" i="141"/>
  <c r="N74" i="141"/>
  <c r="B75" i="141"/>
  <c r="C75" i="141"/>
  <c r="E75" i="141"/>
  <c r="F75" i="141" s="1"/>
  <c r="H75" i="141"/>
  <c r="I75" i="141" s="1"/>
  <c r="N75" i="141"/>
  <c r="B76" i="141"/>
  <c r="C76" i="141"/>
  <c r="E76" i="141"/>
  <c r="F76" i="141" s="1"/>
  <c r="H76" i="141"/>
  <c r="I76" i="141" s="1"/>
  <c r="N76" i="141"/>
  <c r="M76" i="141"/>
  <c r="C77" i="141"/>
  <c r="N77" i="141"/>
  <c r="B78" i="141"/>
  <c r="C78" i="141"/>
  <c r="E78" i="141"/>
  <c r="F78" i="141" s="1"/>
  <c r="H78" i="141"/>
  <c r="I78" i="141" s="1"/>
  <c r="N78" i="141"/>
  <c r="B79" i="141"/>
  <c r="C79" i="141"/>
  <c r="E79" i="141"/>
  <c r="F79" i="141" s="1"/>
  <c r="H79" i="141"/>
  <c r="I79" i="141" s="1"/>
  <c r="N79" i="141"/>
  <c r="M79" i="141"/>
  <c r="E84" i="141"/>
  <c r="H84" i="141"/>
  <c r="B86" i="141"/>
  <c r="C86" i="141"/>
  <c r="B87" i="141"/>
  <c r="C87" i="141"/>
  <c r="B88" i="141"/>
  <c r="F88" i="141"/>
  <c r="B89" i="141"/>
  <c r="C89" i="141"/>
  <c r="B90" i="141"/>
  <c r="C90" i="141"/>
  <c r="B91" i="141"/>
  <c r="C91" i="141"/>
  <c r="B92" i="141"/>
  <c r="C92" i="141"/>
  <c r="B93" i="141"/>
  <c r="B94" i="141"/>
  <c r="C94" i="141"/>
  <c r="F94" i="141"/>
  <c r="B95" i="141"/>
  <c r="C95" i="141"/>
  <c r="B96" i="141"/>
  <c r="C96" i="141"/>
  <c r="B97" i="141"/>
  <c r="C1" i="142"/>
  <c r="K1" i="142"/>
  <c r="D2" i="142"/>
  <c r="K2" i="142"/>
  <c r="L2" i="142"/>
  <c r="J84" i="142" s="1"/>
  <c r="D3" i="142"/>
  <c r="K3" i="142"/>
  <c r="E27" i="142"/>
  <c r="H27" i="142"/>
  <c r="M29" i="142" s="1"/>
  <c r="C29" i="142"/>
  <c r="B30" i="142"/>
  <c r="C30" i="142"/>
  <c r="E30" i="142"/>
  <c r="F30" i="142" s="1"/>
  <c r="H30" i="142"/>
  <c r="N30" i="142"/>
  <c r="M30" i="142"/>
  <c r="B31" i="142"/>
  <c r="C31" i="142"/>
  <c r="H31" i="142"/>
  <c r="N31" i="142"/>
  <c r="M31" i="142"/>
  <c r="B32" i="142"/>
  <c r="C32" i="142"/>
  <c r="E32" i="142"/>
  <c r="F32" i="142" s="1"/>
  <c r="H32" i="142"/>
  <c r="I32" i="142" s="1"/>
  <c r="N32" i="142"/>
  <c r="B33" i="142"/>
  <c r="C33" i="142"/>
  <c r="E33" i="142"/>
  <c r="F33" i="142" s="1"/>
  <c r="H33" i="142"/>
  <c r="I33" i="142" s="1"/>
  <c r="N33" i="142"/>
  <c r="C34" i="142"/>
  <c r="N34" i="142"/>
  <c r="B35" i="142"/>
  <c r="C35" i="142"/>
  <c r="E35" i="142"/>
  <c r="F35" i="142" s="1"/>
  <c r="H35" i="142"/>
  <c r="N35" i="142"/>
  <c r="B36" i="142"/>
  <c r="C36" i="142"/>
  <c r="E36" i="142"/>
  <c r="F36" i="142" s="1"/>
  <c r="H36" i="142"/>
  <c r="I36" i="142" s="1"/>
  <c r="N36" i="142"/>
  <c r="M36" i="142"/>
  <c r="C37" i="142"/>
  <c r="N37" i="142"/>
  <c r="B38" i="142"/>
  <c r="C38" i="142"/>
  <c r="E38" i="142"/>
  <c r="F38" i="142" s="1"/>
  <c r="H38" i="142"/>
  <c r="I38" i="142" s="1"/>
  <c r="N38" i="142"/>
  <c r="B39" i="142"/>
  <c r="C39" i="142"/>
  <c r="E39" i="142"/>
  <c r="F39" i="142" s="1"/>
  <c r="H39" i="142"/>
  <c r="N39" i="142"/>
  <c r="M39" i="142"/>
  <c r="B40" i="142"/>
  <c r="C40" i="142"/>
  <c r="E40" i="142"/>
  <c r="F40" i="142" s="1"/>
  <c r="H40" i="142"/>
  <c r="I40" i="142" s="1"/>
  <c r="N40" i="142"/>
  <c r="C41" i="142"/>
  <c r="N41" i="142"/>
  <c r="B42" i="142"/>
  <c r="C42" i="142"/>
  <c r="E42" i="142"/>
  <c r="F42" i="142" s="1"/>
  <c r="H42" i="142"/>
  <c r="I42" i="142" s="1"/>
  <c r="N42" i="142"/>
  <c r="B43" i="142"/>
  <c r="C43" i="142"/>
  <c r="E43" i="142"/>
  <c r="F43" i="142" s="1"/>
  <c r="H43" i="142"/>
  <c r="I43" i="142" s="1"/>
  <c r="N43" i="142"/>
  <c r="M43" i="142"/>
  <c r="B44" i="142"/>
  <c r="C44" i="142"/>
  <c r="E44" i="142"/>
  <c r="F44" i="142" s="1"/>
  <c r="H44" i="142"/>
  <c r="I44" i="142" s="1"/>
  <c r="N44" i="142"/>
  <c r="C45" i="142"/>
  <c r="N45" i="142"/>
  <c r="B46" i="142"/>
  <c r="C46" i="142"/>
  <c r="E46" i="142"/>
  <c r="F46" i="142" s="1"/>
  <c r="H46" i="142"/>
  <c r="I46" i="142" s="1"/>
  <c r="N46" i="142"/>
  <c r="B47" i="142"/>
  <c r="C47" i="142"/>
  <c r="E47" i="142"/>
  <c r="F47" i="142" s="1"/>
  <c r="H47" i="142"/>
  <c r="N47" i="142"/>
  <c r="M47" i="142"/>
  <c r="B48" i="142"/>
  <c r="C48" i="142"/>
  <c r="E48" i="142"/>
  <c r="H48" i="142"/>
  <c r="I48" i="142" s="1"/>
  <c r="N48" i="142"/>
  <c r="C49" i="142"/>
  <c r="N49" i="142"/>
  <c r="B50" i="142"/>
  <c r="C50" i="142"/>
  <c r="E50" i="142"/>
  <c r="F50" i="142" s="1"/>
  <c r="H50" i="142"/>
  <c r="I50" i="142" s="1"/>
  <c r="N50" i="142"/>
  <c r="B51" i="142"/>
  <c r="C51" i="142"/>
  <c r="E51" i="142"/>
  <c r="F51" i="142" s="1"/>
  <c r="H51" i="142"/>
  <c r="N51" i="142"/>
  <c r="M51" i="142"/>
  <c r="B52" i="142"/>
  <c r="C52" i="142"/>
  <c r="E52" i="142"/>
  <c r="F52" i="142" s="1"/>
  <c r="H52" i="142"/>
  <c r="I52" i="142" s="1"/>
  <c r="N52" i="142"/>
  <c r="C53" i="142"/>
  <c r="N53" i="142"/>
  <c r="B54" i="142"/>
  <c r="C54" i="142"/>
  <c r="E54" i="142"/>
  <c r="F54" i="142" s="1"/>
  <c r="H54" i="142"/>
  <c r="I54" i="142" s="1"/>
  <c r="N54" i="142"/>
  <c r="B55" i="142"/>
  <c r="C55" i="142"/>
  <c r="E55" i="142"/>
  <c r="F55" i="142" s="1"/>
  <c r="N55" i="142"/>
  <c r="M55" i="142"/>
  <c r="B56" i="142"/>
  <c r="C56" i="142"/>
  <c r="E56" i="142"/>
  <c r="F56" i="142" s="1"/>
  <c r="N56" i="142"/>
  <c r="B57" i="142"/>
  <c r="C57" i="142"/>
  <c r="E57" i="142"/>
  <c r="F57" i="142" s="1"/>
  <c r="H57" i="142"/>
  <c r="I57" i="142" s="1"/>
  <c r="N57" i="142"/>
  <c r="B58" i="142"/>
  <c r="C58" i="142"/>
  <c r="E58" i="142"/>
  <c r="F58" i="142" s="1"/>
  <c r="H58" i="142"/>
  <c r="N58" i="142"/>
  <c r="C59" i="142"/>
  <c r="N59" i="142"/>
  <c r="B60" i="142"/>
  <c r="C60" i="142"/>
  <c r="E60" i="142"/>
  <c r="F60" i="142" s="1"/>
  <c r="H60" i="142"/>
  <c r="N60" i="142"/>
  <c r="B61" i="142"/>
  <c r="C61" i="142"/>
  <c r="E61" i="142"/>
  <c r="F61" i="142" s="1"/>
  <c r="H61" i="142"/>
  <c r="I61" i="142" s="1"/>
  <c r="N61" i="142"/>
  <c r="M61" i="142"/>
  <c r="B62" i="142"/>
  <c r="C62" i="142"/>
  <c r="E62" i="142"/>
  <c r="F62" i="142" s="1"/>
  <c r="H62" i="142"/>
  <c r="N62" i="142"/>
  <c r="B63" i="142"/>
  <c r="C63" i="142"/>
  <c r="E63" i="142"/>
  <c r="F63" i="142" s="1"/>
  <c r="H63" i="142"/>
  <c r="I63" i="142" s="1"/>
  <c r="N63" i="142"/>
  <c r="B64" i="142"/>
  <c r="C64" i="142"/>
  <c r="E64" i="142"/>
  <c r="F64" i="142" s="1"/>
  <c r="H64" i="142"/>
  <c r="I64" i="142" s="1"/>
  <c r="N64" i="142"/>
  <c r="C65" i="142"/>
  <c r="N65" i="142"/>
  <c r="B66" i="142"/>
  <c r="C66" i="142"/>
  <c r="E66" i="142"/>
  <c r="F66" i="142" s="1"/>
  <c r="H66" i="142"/>
  <c r="I66" i="142" s="1"/>
  <c r="N66" i="142"/>
  <c r="B67" i="142"/>
  <c r="C67" i="142"/>
  <c r="E67" i="142"/>
  <c r="F67" i="142" s="1"/>
  <c r="H67" i="142"/>
  <c r="N67" i="142"/>
  <c r="M67" i="142"/>
  <c r="B68" i="142"/>
  <c r="C68" i="142"/>
  <c r="E68" i="142"/>
  <c r="F68" i="142" s="1"/>
  <c r="H68" i="142"/>
  <c r="I68" i="142" s="1"/>
  <c r="N68" i="142"/>
  <c r="B69" i="142"/>
  <c r="C69" i="142"/>
  <c r="E69" i="142"/>
  <c r="F69" i="142" s="1"/>
  <c r="H69" i="142"/>
  <c r="I69" i="142" s="1"/>
  <c r="N69" i="142"/>
  <c r="C70" i="142"/>
  <c r="N70" i="142"/>
  <c r="B71" i="142"/>
  <c r="C71" i="142"/>
  <c r="E71" i="142"/>
  <c r="H71" i="142"/>
  <c r="N71" i="142"/>
  <c r="B72" i="142"/>
  <c r="C72" i="142"/>
  <c r="E72" i="142"/>
  <c r="F72" i="142" s="1"/>
  <c r="H72" i="142"/>
  <c r="I72" i="142" s="1"/>
  <c r="N72" i="142"/>
  <c r="M72" i="142"/>
  <c r="B73" i="142"/>
  <c r="C73" i="142"/>
  <c r="E73" i="142"/>
  <c r="F73" i="142" s="1"/>
  <c r="H73" i="142"/>
  <c r="I73" i="142" s="1"/>
  <c r="N73" i="142"/>
  <c r="C74" i="142"/>
  <c r="N74" i="142"/>
  <c r="B75" i="142"/>
  <c r="C75" i="142"/>
  <c r="E75" i="142"/>
  <c r="F75" i="142" s="1"/>
  <c r="H75" i="142"/>
  <c r="N75" i="142"/>
  <c r="B76" i="142"/>
  <c r="C76" i="142"/>
  <c r="E76" i="142"/>
  <c r="F76" i="142" s="1"/>
  <c r="H76" i="142"/>
  <c r="N76" i="142"/>
  <c r="M76" i="142"/>
  <c r="C77" i="142"/>
  <c r="N77" i="142"/>
  <c r="B78" i="142"/>
  <c r="C78" i="142"/>
  <c r="E78" i="142"/>
  <c r="F78" i="142" s="1"/>
  <c r="H78" i="142"/>
  <c r="I78" i="142" s="1"/>
  <c r="N78" i="142"/>
  <c r="B79" i="142"/>
  <c r="C79" i="142"/>
  <c r="E79" i="142"/>
  <c r="F79" i="142" s="1"/>
  <c r="H79" i="142"/>
  <c r="I79" i="142" s="1"/>
  <c r="N79" i="142"/>
  <c r="M79" i="142"/>
  <c r="E84" i="142"/>
  <c r="H84" i="142"/>
  <c r="B86" i="142"/>
  <c r="C86" i="142"/>
  <c r="B87" i="142"/>
  <c r="C87" i="142"/>
  <c r="F87" i="142"/>
  <c r="H9" i="73" s="1"/>
  <c r="B88" i="142"/>
  <c r="F88" i="142"/>
  <c r="I9" i="73" s="1"/>
  <c r="B89" i="142"/>
  <c r="C89" i="142"/>
  <c r="F89" i="142"/>
  <c r="J9" i="73" s="1"/>
  <c r="B90" i="142"/>
  <c r="C90" i="142"/>
  <c r="B91" i="142"/>
  <c r="C91" i="142"/>
  <c r="B92" i="142"/>
  <c r="C92" i="142"/>
  <c r="B93" i="142"/>
  <c r="B94" i="142"/>
  <c r="C94" i="142"/>
  <c r="F94" i="142"/>
  <c r="M9" i="73" s="1"/>
  <c r="B95" i="142"/>
  <c r="C95" i="142"/>
  <c r="F95" i="142"/>
  <c r="N9" i="73" s="1"/>
  <c r="B96" i="142"/>
  <c r="C96" i="142"/>
  <c r="F96" i="142"/>
  <c r="O9" i="73" s="1"/>
  <c r="B97" i="142"/>
  <c r="K1" i="143"/>
  <c r="D2" i="143"/>
  <c r="K2" i="143"/>
  <c r="L2" i="143"/>
  <c r="D3" i="143"/>
  <c r="K3" i="143"/>
  <c r="E27" i="143"/>
  <c r="H27" i="143"/>
  <c r="M29" i="143" s="1"/>
  <c r="C29" i="143"/>
  <c r="B30" i="143"/>
  <c r="C30" i="143"/>
  <c r="E30" i="143"/>
  <c r="F30" i="143" s="1"/>
  <c r="H30" i="143"/>
  <c r="I30" i="143" s="1"/>
  <c r="N30" i="143"/>
  <c r="M30" i="143"/>
  <c r="B31" i="143"/>
  <c r="C31" i="143"/>
  <c r="E31" i="143"/>
  <c r="F31" i="143" s="1"/>
  <c r="H31" i="143"/>
  <c r="N31" i="143"/>
  <c r="M31" i="143"/>
  <c r="B32" i="143"/>
  <c r="C32" i="143"/>
  <c r="H32" i="143"/>
  <c r="I32" i="143" s="1"/>
  <c r="N32" i="143"/>
  <c r="B33" i="143"/>
  <c r="C33" i="143"/>
  <c r="E33" i="143"/>
  <c r="F33" i="143" s="1"/>
  <c r="H33" i="143"/>
  <c r="N33" i="143"/>
  <c r="C34" i="143"/>
  <c r="N34" i="143"/>
  <c r="B35" i="143"/>
  <c r="C35" i="143"/>
  <c r="E35" i="143"/>
  <c r="F35" i="143" s="1"/>
  <c r="H35" i="143"/>
  <c r="N35" i="143"/>
  <c r="B36" i="143"/>
  <c r="C36" i="143"/>
  <c r="E36" i="143"/>
  <c r="F36" i="143" s="1"/>
  <c r="H36" i="143"/>
  <c r="I36" i="143" s="1"/>
  <c r="N36" i="143"/>
  <c r="M36" i="143"/>
  <c r="C37" i="143"/>
  <c r="N37" i="143"/>
  <c r="B38" i="143"/>
  <c r="C38" i="143"/>
  <c r="E38" i="143"/>
  <c r="F38" i="143" s="1"/>
  <c r="H38" i="143"/>
  <c r="I38" i="143" s="1"/>
  <c r="N38" i="143"/>
  <c r="B39" i="143"/>
  <c r="C39" i="143"/>
  <c r="E39" i="143"/>
  <c r="F39" i="143" s="1"/>
  <c r="H39" i="143"/>
  <c r="I39" i="143" s="1"/>
  <c r="N39" i="143"/>
  <c r="M39" i="143"/>
  <c r="B40" i="143"/>
  <c r="C40" i="143"/>
  <c r="E40" i="143"/>
  <c r="H40" i="143"/>
  <c r="N40" i="143"/>
  <c r="C41" i="143"/>
  <c r="N41" i="143"/>
  <c r="B42" i="143"/>
  <c r="C42" i="143"/>
  <c r="E42" i="143"/>
  <c r="F42" i="143" s="1"/>
  <c r="H42" i="143"/>
  <c r="I42" i="143" s="1"/>
  <c r="N42" i="143"/>
  <c r="B43" i="143"/>
  <c r="C43" i="143"/>
  <c r="E43" i="143"/>
  <c r="F43" i="143" s="1"/>
  <c r="H43" i="143"/>
  <c r="N43" i="143"/>
  <c r="M43" i="143"/>
  <c r="B44" i="143"/>
  <c r="C44" i="143"/>
  <c r="E44" i="143"/>
  <c r="F44" i="143" s="1"/>
  <c r="H44" i="143"/>
  <c r="I44" i="143" s="1"/>
  <c r="N44" i="143"/>
  <c r="C45" i="143"/>
  <c r="N45" i="143"/>
  <c r="B46" i="143"/>
  <c r="C46" i="143"/>
  <c r="E46" i="143"/>
  <c r="F46" i="143" s="1"/>
  <c r="H46" i="143"/>
  <c r="I46" i="143" s="1"/>
  <c r="N46" i="143"/>
  <c r="B47" i="143"/>
  <c r="C47" i="143"/>
  <c r="E47" i="143"/>
  <c r="F47" i="143" s="1"/>
  <c r="H47" i="143"/>
  <c r="I47" i="143" s="1"/>
  <c r="N47" i="143"/>
  <c r="M47" i="143"/>
  <c r="B48" i="143"/>
  <c r="C48" i="143"/>
  <c r="E48" i="143"/>
  <c r="F48" i="143" s="1"/>
  <c r="H48" i="143"/>
  <c r="I48" i="143" s="1"/>
  <c r="N48" i="143"/>
  <c r="C49" i="143"/>
  <c r="N49" i="143"/>
  <c r="B50" i="143"/>
  <c r="C50" i="143"/>
  <c r="E50" i="143"/>
  <c r="F50" i="143" s="1"/>
  <c r="H50" i="143"/>
  <c r="I50" i="143" s="1"/>
  <c r="N50" i="143"/>
  <c r="B51" i="143"/>
  <c r="C51" i="143"/>
  <c r="E51" i="143"/>
  <c r="F51" i="143" s="1"/>
  <c r="H51" i="143"/>
  <c r="N51" i="143"/>
  <c r="M51" i="143"/>
  <c r="B52" i="143"/>
  <c r="C52" i="143"/>
  <c r="E52" i="143"/>
  <c r="F52" i="143" s="1"/>
  <c r="H52" i="143"/>
  <c r="I52" i="143" s="1"/>
  <c r="N52" i="143"/>
  <c r="C53" i="143"/>
  <c r="N53" i="143"/>
  <c r="B54" i="143"/>
  <c r="C54" i="143"/>
  <c r="H54" i="143"/>
  <c r="I54" i="143" s="1"/>
  <c r="N54" i="143"/>
  <c r="B55" i="143"/>
  <c r="C55" i="143"/>
  <c r="E55" i="143"/>
  <c r="F55" i="143" s="1"/>
  <c r="H55" i="143"/>
  <c r="N55" i="143"/>
  <c r="M55" i="143"/>
  <c r="B56" i="143"/>
  <c r="C56" i="143"/>
  <c r="E56" i="143"/>
  <c r="F56" i="143" s="1"/>
  <c r="H56" i="143"/>
  <c r="N56" i="143"/>
  <c r="B57" i="143"/>
  <c r="C57" i="143"/>
  <c r="E57" i="143"/>
  <c r="F57" i="143" s="1"/>
  <c r="H57" i="143"/>
  <c r="I57" i="143" s="1"/>
  <c r="N57" i="143"/>
  <c r="B58" i="143"/>
  <c r="C58" i="143"/>
  <c r="E58" i="143"/>
  <c r="F58" i="143" s="1"/>
  <c r="H58" i="143"/>
  <c r="I58" i="143" s="1"/>
  <c r="N58" i="143"/>
  <c r="C59" i="143"/>
  <c r="N59" i="143"/>
  <c r="B60" i="143"/>
  <c r="C60" i="143"/>
  <c r="E60" i="143"/>
  <c r="F60" i="143" s="1"/>
  <c r="H60" i="143"/>
  <c r="N60" i="143"/>
  <c r="B61" i="143"/>
  <c r="C61" i="143"/>
  <c r="H61" i="143"/>
  <c r="I61" i="143" s="1"/>
  <c r="E61" i="143"/>
  <c r="F61" i="143" s="1"/>
  <c r="N61" i="143"/>
  <c r="M61" i="143"/>
  <c r="B62" i="143"/>
  <c r="C62" i="143"/>
  <c r="E62" i="143"/>
  <c r="F62" i="143" s="1"/>
  <c r="H62" i="143"/>
  <c r="N62" i="143"/>
  <c r="B63" i="143"/>
  <c r="C63" i="143"/>
  <c r="E63" i="143"/>
  <c r="F63" i="143" s="1"/>
  <c r="H63" i="143"/>
  <c r="N63" i="143"/>
  <c r="B64" i="143"/>
  <c r="C64" i="143"/>
  <c r="E64" i="143"/>
  <c r="F64" i="143" s="1"/>
  <c r="H64" i="143"/>
  <c r="N64" i="143"/>
  <c r="C65" i="143"/>
  <c r="N65" i="143"/>
  <c r="B66" i="143"/>
  <c r="C66" i="143"/>
  <c r="E66" i="143"/>
  <c r="F66" i="143" s="1"/>
  <c r="H66" i="143"/>
  <c r="I66" i="143" s="1"/>
  <c r="N66" i="143"/>
  <c r="B67" i="143"/>
  <c r="C67" i="143"/>
  <c r="E67" i="143"/>
  <c r="F67" i="143" s="1"/>
  <c r="H67" i="143"/>
  <c r="N67" i="143"/>
  <c r="M67" i="143"/>
  <c r="B68" i="143"/>
  <c r="C68" i="143"/>
  <c r="E68" i="143"/>
  <c r="F68" i="143" s="1"/>
  <c r="H68" i="143"/>
  <c r="N68" i="143"/>
  <c r="B69" i="143"/>
  <c r="C69" i="143"/>
  <c r="E69" i="143"/>
  <c r="F69" i="143" s="1"/>
  <c r="H69" i="143"/>
  <c r="I69" i="143" s="1"/>
  <c r="N69" i="143"/>
  <c r="C70" i="143"/>
  <c r="N70" i="143"/>
  <c r="B71" i="143"/>
  <c r="C71" i="143"/>
  <c r="E71" i="143"/>
  <c r="F71" i="143" s="1"/>
  <c r="H71" i="143"/>
  <c r="N71" i="143"/>
  <c r="B72" i="143"/>
  <c r="C72" i="143"/>
  <c r="E72" i="143"/>
  <c r="F72" i="143" s="1"/>
  <c r="H72" i="143"/>
  <c r="I72" i="143" s="1"/>
  <c r="M72" i="143"/>
  <c r="N72" i="143"/>
  <c r="B73" i="143"/>
  <c r="C73" i="143"/>
  <c r="E73" i="143"/>
  <c r="F73" i="143" s="1"/>
  <c r="H73" i="143"/>
  <c r="N73" i="143"/>
  <c r="C74" i="143"/>
  <c r="N74" i="143"/>
  <c r="B75" i="143"/>
  <c r="C75" i="143"/>
  <c r="E75" i="143"/>
  <c r="F75" i="143" s="1"/>
  <c r="H75" i="143"/>
  <c r="N75" i="143"/>
  <c r="B76" i="143"/>
  <c r="C76" i="143"/>
  <c r="E76" i="143"/>
  <c r="F76" i="143" s="1"/>
  <c r="H76" i="143"/>
  <c r="I76" i="143" s="1"/>
  <c r="N76" i="143"/>
  <c r="M76" i="143"/>
  <c r="C77" i="143"/>
  <c r="N77" i="143"/>
  <c r="B78" i="143"/>
  <c r="C78" i="143"/>
  <c r="E78" i="143"/>
  <c r="F78" i="143" s="1"/>
  <c r="H78" i="143"/>
  <c r="I78" i="143" s="1"/>
  <c r="N78" i="143"/>
  <c r="B79" i="143"/>
  <c r="C79" i="143"/>
  <c r="E79" i="143"/>
  <c r="F79" i="143" s="1"/>
  <c r="H79" i="143"/>
  <c r="I79" i="143" s="1"/>
  <c r="N79" i="143"/>
  <c r="M79" i="143"/>
  <c r="E84" i="143"/>
  <c r="H84" i="143"/>
  <c r="B86" i="143"/>
  <c r="C86" i="143"/>
  <c r="B87" i="143"/>
  <c r="C87" i="143"/>
  <c r="B88" i="143"/>
  <c r="F88" i="143"/>
  <c r="I8" i="73" s="1"/>
  <c r="B89" i="143"/>
  <c r="C89" i="143"/>
  <c r="F89" i="143"/>
  <c r="B90" i="143"/>
  <c r="C90" i="143"/>
  <c r="B91" i="143"/>
  <c r="C91" i="143"/>
  <c r="B92" i="143"/>
  <c r="C92" i="143"/>
  <c r="B93" i="143"/>
  <c r="B94" i="143"/>
  <c r="C94" i="143"/>
  <c r="F94" i="143"/>
  <c r="M8" i="73" s="1"/>
  <c r="B95" i="143"/>
  <c r="C95" i="143"/>
  <c r="F95" i="143"/>
  <c r="N8" i="73" s="1"/>
  <c r="B96" i="143"/>
  <c r="C96" i="143"/>
  <c r="F96" i="143"/>
  <c r="O8" i="73" s="1"/>
  <c r="B97" i="143"/>
  <c r="K1" i="144"/>
  <c r="D2" i="144"/>
  <c r="K2" i="144"/>
  <c r="L2" i="144"/>
  <c r="J84" i="144" s="1"/>
  <c r="D3" i="144"/>
  <c r="K3" i="144"/>
  <c r="E27" i="144"/>
  <c r="H27" i="144"/>
  <c r="M29" i="144" s="1"/>
  <c r="C29" i="144"/>
  <c r="B30" i="144"/>
  <c r="C30" i="144"/>
  <c r="E30" i="144"/>
  <c r="F30" i="144" s="1"/>
  <c r="H30" i="144"/>
  <c r="N30" i="144"/>
  <c r="M30" i="144"/>
  <c r="B31" i="144"/>
  <c r="C31" i="144"/>
  <c r="E31" i="144"/>
  <c r="F31" i="144" s="1"/>
  <c r="H31" i="144"/>
  <c r="N31" i="144"/>
  <c r="M31" i="144"/>
  <c r="B32" i="144"/>
  <c r="C32" i="144"/>
  <c r="E32" i="144"/>
  <c r="F32" i="144" s="1"/>
  <c r="H32" i="144"/>
  <c r="I32" i="144" s="1"/>
  <c r="N32" i="144"/>
  <c r="B33" i="144"/>
  <c r="C33" i="144"/>
  <c r="E33" i="144"/>
  <c r="F33" i="144" s="1"/>
  <c r="H33" i="144"/>
  <c r="I33" i="144" s="1"/>
  <c r="N33" i="144"/>
  <c r="C34" i="144"/>
  <c r="N34" i="144"/>
  <c r="B35" i="144"/>
  <c r="C35" i="144"/>
  <c r="E35" i="144"/>
  <c r="F35" i="144" s="1"/>
  <c r="H35" i="144"/>
  <c r="I35" i="144" s="1"/>
  <c r="N35" i="144"/>
  <c r="B36" i="144"/>
  <c r="C36" i="144"/>
  <c r="E36" i="144"/>
  <c r="F36" i="144" s="1"/>
  <c r="H36" i="144"/>
  <c r="I36" i="144" s="1"/>
  <c r="N36" i="144"/>
  <c r="M36" i="144"/>
  <c r="C37" i="144"/>
  <c r="N37" i="144"/>
  <c r="B38" i="144"/>
  <c r="C38" i="144"/>
  <c r="E38" i="144"/>
  <c r="F38" i="144" s="1"/>
  <c r="H38" i="144"/>
  <c r="I38" i="144" s="1"/>
  <c r="N38" i="144"/>
  <c r="B39" i="144"/>
  <c r="C39" i="144"/>
  <c r="E39" i="144"/>
  <c r="F39" i="144" s="1"/>
  <c r="H39" i="144"/>
  <c r="N39" i="144"/>
  <c r="M39" i="144"/>
  <c r="B40" i="144"/>
  <c r="C40" i="144"/>
  <c r="E40" i="144"/>
  <c r="F40" i="144" s="1"/>
  <c r="H40" i="144"/>
  <c r="I40" i="144" s="1"/>
  <c r="N40" i="144"/>
  <c r="C41" i="144"/>
  <c r="N41" i="144"/>
  <c r="B42" i="144"/>
  <c r="C42" i="144"/>
  <c r="E42" i="144"/>
  <c r="F42" i="144" s="1"/>
  <c r="H42" i="144"/>
  <c r="N42" i="144"/>
  <c r="B43" i="144"/>
  <c r="C43" i="144"/>
  <c r="E43" i="144"/>
  <c r="F43" i="144" s="1"/>
  <c r="H43" i="144"/>
  <c r="N43" i="144"/>
  <c r="M43" i="144"/>
  <c r="B44" i="144"/>
  <c r="C44" i="144"/>
  <c r="E44" i="144"/>
  <c r="F44" i="144" s="1"/>
  <c r="H44" i="144"/>
  <c r="I44" i="144" s="1"/>
  <c r="N44" i="144"/>
  <c r="C45" i="144"/>
  <c r="N45" i="144"/>
  <c r="B46" i="144"/>
  <c r="C46" i="144"/>
  <c r="E46" i="144"/>
  <c r="F46" i="144" s="1"/>
  <c r="H46" i="144"/>
  <c r="I46" i="144" s="1"/>
  <c r="N46" i="144"/>
  <c r="B47" i="144"/>
  <c r="C47" i="144"/>
  <c r="E47" i="144"/>
  <c r="F47" i="144" s="1"/>
  <c r="H47" i="144"/>
  <c r="N47" i="144"/>
  <c r="M47" i="144"/>
  <c r="B48" i="144"/>
  <c r="C48" i="144"/>
  <c r="E48" i="144"/>
  <c r="F48" i="144" s="1"/>
  <c r="H48" i="144"/>
  <c r="I48" i="144" s="1"/>
  <c r="N48" i="144"/>
  <c r="C49" i="144"/>
  <c r="N49" i="144"/>
  <c r="B50" i="144"/>
  <c r="C50" i="144"/>
  <c r="E50" i="144"/>
  <c r="F50" i="144" s="1"/>
  <c r="H50" i="144"/>
  <c r="N50" i="144"/>
  <c r="B51" i="144"/>
  <c r="C51" i="144"/>
  <c r="E51" i="144"/>
  <c r="F51" i="144" s="1"/>
  <c r="H51" i="144"/>
  <c r="N51" i="144"/>
  <c r="M51" i="144"/>
  <c r="B52" i="144"/>
  <c r="C52" i="144"/>
  <c r="E52" i="144"/>
  <c r="F52" i="144" s="1"/>
  <c r="H52" i="144"/>
  <c r="I52" i="144" s="1"/>
  <c r="N52" i="144"/>
  <c r="C53" i="144"/>
  <c r="N53" i="144"/>
  <c r="B54" i="144"/>
  <c r="C54" i="144"/>
  <c r="E54" i="144"/>
  <c r="F54" i="144" s="1"/>
  <c r="H54" i="144"/>
  <c r="I54" i="144" s="1"/>
  <c r="N54" i="144"/>
  <c r="B55" i="144"/>
  <c r="C55" i="144"/>
  <c r="E55" i="144"/>
  <c r="F55" i="144" s="1"/>
  <c r="H55" i="144"/>
  <c r="I55" i="144" s="1"/>
  <c r="N55" i="144"/>
  <c r="M55" i="144"/>
  <c r="B56" i="144"/>
  <c r="C56" i="144"/>
  <c r="E56" i="144"/>
  <c r="F56" i="144" s="1"/>
  <c r="N56" i="144"/>
  <c r="B57" i="144"/>
  <c r="C57" i="144"/>
  <c r="E57" i="144"/>
  <c r="F57" i="144" s="1"/>
  <c r="H57" i="144"/>
  <c r="I57" i="144" s="1"/>
  <c r="N57" i="144"/>
  <c r="B58" i="144"/>
  <c r="C58" i="144"/>
  <c r="E58" i="144"/>
  <c r="F58" i="144" s="1"/>
  <c r="H58" i="144"/>
  <c r="I58" i="144" s="1"/>
  <c r="N58" i="144"/>
  <c r="C59" i="144"/>
  <c r="N59" i="144"/>
  <c r="B60" i="144"/>
  <c r="C60" i="144"/>
  <c r="E60" i="144"/>
  <c r="F60" i="144" s="1"/>
  <c r="H60" i="144"/>
  <c r="N60" i="144"/>
  <c r="B61" i="144"/>
  <c r="C61" i="144"/>
  <c r="E61" i="144"/>
  <c r="F61" i="144" s="1"/>
  <c r="H61" i="144"/>
  <c r="I61" i="144" s="1"/>
  <c r="N61" i="144"/>
  <c r="M61" i="144"/>
  <c r="B62" i="144"/>
  <c r="C62" i="144"/>
  <c r="E62" i="144"/>
  <c r="F62" i="144" s="1"/>
  <c r="H62" i="144"/>
  <c r="N62" i="144"/>
  <c r="B63" i="144"/>
  <c r="C63" i="144"/>
  <c r="E63" i="144"/>
  <c r="F63" i="144" s="1"/>
  <c r="H63" i="144"/>
  <c r="I63" i="144" s="1"/>
  <c r="N63" i="144"/>
  <c r="B64" i="144"/>
  <c r="C64" i="144"/>
  <c r="E64" i="144"/>
  <c r="H64" i="144"/>
  <c r="I64" i="144" s="1"/>
  <c r="N64" i="144"/>
  <c r="C65" i="144"/>
  <c r="N65" i="144"/>
  <c r="B66" i="144"/>
  <c r="C66" i="144"/>
  <c r="E66" i="144"/>
  <c r="F66" i="144" s="1"/>
  <c r="H66" i="144"/>
  <c r="N66" i="144"/>
  <c r="B67" i="144"/>
  <c r="C67" i="144"/>
  <c r="E67" i="144"/>
  <c r="F67" i="144" s="1"/>
  <c r="H67" i="144"/>
  <c r="M67" i="144"/>
  <c r="N67" i="144"/>
  <c r="B68" i="144"/>
  <c r="C68" i="144"/>
  <c r="E68" i="144"/>
  <c r="F68" i="144" s="1"/>
  <c r="H68" i="144"/>
  <c r="I68" i="144" s="1"/>
  <c r="N68" i="144"/>
  <c r="B69" i="144"/>
  <c r="C69" i="144"/>
  <c r="E69" i="144"/>
  <c r="F69" i="144" s="1"/>
  <c r="H69" i="144"/>
  <c r="N69" i="144"/>
  <c r="C70" i="144"/>
  <c r="N70" i="144"/>
  <c r="B71" i="144"/>
  <c r="C71" i="144"/>
  <c r="E71" i="144"/>
  <c r="F71" i="144" s="1"/>
  <c r="H71" i="144"/>
  <c r="N71" i="144"/>
  <c r="B72" i="144"/>
  <c r="C72" i="144"/>
  <c r="E72" i="144"/>
  <c r="F72" i="144" s="1"/>
  <c r="H72" i="144"/>
  <c r="I72" i="144" s="1"/>
  <c r="M72" i="144"/>
  <c r="N72" i="144"/>
  <c r="B73" i="144"/>
  <c r="C73" i="144"/>
  <c r="E73" i="144"/>
  <c r="F73" i="144" s="1"/>
  <c r="H73" i="144"/>
  <c r="I73" i="144" s="1"/>
  <c r="N73" i="144"/>
  <c r="C74" i="144"/>
  <c r="N74" i="144"/>
  <c r="B75" i="144"/>
  <c r="C75" i="144"/>
  <c r="E75" i="144"/>
  <c r="F75" i="144" s="1"/>
  <c r="H75" i="144"/>
  <c r="N75" i="144"/>
  <c r="B76" i="144"/>
  <c r="C76" i="144"/>
  <c r="E76" i="144"/>
  <c r="F76" i="144" s="1"/>
  <c r="H76" i="144"/>
  <c r="I76" i="144" s="1"/>
  <c r="N76" i="144"/>
  <c r="M76" i="144"/>
  <c r="C77" i="144"/>
  <c r="N77" i="144"/>
  <c r="B78" i="144"/>
  <c r="C78" i="144"/>
  <c r="H78" i="144"/>
  <c r="I78" i="144" s="1"/>
  <c r="E78" i="144"/>
  <c r="F78" i="144" s="1"/>
  <c r="N78" i="144"/>
  <c r="B79" i="144"/>
  <c r="C79" i="144"/>
  <c r="E79" i="144"/>
  <c r="F79" i="144" s="1"/>
  <c r="H79" i="144"/>
  <c r="I79" i="144" s="1"/>
  <c r="N79" i="144"/>
  <c r="M79" i="144"/>
  <c r="E84" i="144"/>
  <c r="H84" i="144"/>
  <c r="B86" i="144"/>
  <c r="C86" i="144"/>
  <c r="B87" i="144"/>
  <c r="C87" i="144"/>
  <c r="B88" i="144"/>
  <c r="B89" i="144"/>
  <c r="C89" i="144"/>
  <c r="F89" i="144"/>
  <c r="J7" i="73" s="1"/>
  <c r="B90" i="144"/>
  <c r="C90" i="144"/>
  <c r="B91" i="144"/>
  <c r="C91" i="144"/>
  <c r="F91" i="144"/>
  <c r="L7" i="73" s="1"/>
  <c r="B92" i="144"/>
  <c r="C92" i="144"/>
  <c r="B93" i="144"/>
  <c r="B94" i="144"/>
  <c r="C94" i="144"/>
  <c r="B95" i="144"/>
  <c r="C95" i="144"/>
  <c r="F95" i="144"/>
  <c r="N7" i="73" s="1"/>
  <c r="B96" i="144"/>
  <c r="C96" i="144"/>
  <c r="B97" i="144"/>
  <c r="C1" i="80"/>
  <c r="K1" i="80"/>
  <c r="D2" i="80"/>
  <c r="K2" i="80"/>
  <c r="L2" i="80"/>
  <c r="D3" i="80"/>
  <c r="K3" i="80"/>
  <c r="E27" i="80"/>
  <c r="H27" i="80"/>
  <c r="M29" i="80" s="1"/>
  <c r="C29" i="80"/>
  <c r="B30" i="80"/>
  <c r="C30" i="80"/>
  <c r="E30" i="80"/>
  <c r="F30" i="80" s="1"/>
  <c r="H30" i="80"/>
  <c r="I30" i="80" s="1"/>
  <c r="N30" i="80"/>
  <c r="M30" i="80"/>
  <c r="B31" i="80"/>
  <c r="C31" i="80"/>
  <c r="E31" i="80"/>
  <c r="F31" i="80" s="1"/>
  <c r="N31" i="80"/>
  <c r="M31" i="80"/>
  <c r="B32" i="80"/>
  <c r="C32" i="80"/>
  <c r="E32" i="80"/>
  <c r="F32" i="80" s="1"/>
  <c r="H32" i="80"/>
  <c r="I32" i="80" s="1"/>
  <c r="N32" i="80"/>
  <c r="B33" i="80"/>
  <c r="C33" i="80"/>
  <c r="H33" i="80"/>
  <c r="E33" i="80"/>
  <c r="F33" i="80" s="1"/>
  <c r="N33" i="80"/>
  <c r="C34" i="80"/>
  <c r="N34" i="80"/>
  <c r="B35" i="80"/>
  <c r="C35" i="80"/>
  <c r="E35" i="80"/>
  <c r="F35" i="80" s="1"/>
  <c r="H35" i="80"/>
  <c r="I35" i="80" s="1"/>
  <c r="N35" i="80"/>
  <c r="B36" i="80"/>
  <c r="C36" i="80"/>
  <c r="E36" i="80"/>
  <c r="F36" i="80" s="1"/>
  <c r="H36" i="80"/>
  <c r="I36" i="80" s="1"/>
  <c r="N36" i="80"/>
  <c r="M36" i="80"/>
  <c r="C37" i="80"/>
  <c r="N37" i="80"/>
  <c r="B38" i="80"/>
  <c r="C38" i="80"/>
  <c r="E38" i="80"/>
  <c r="F38" i="80" s="1"/>
  <c r="H38" i="80"/>
  <c r="I38" i="80" s="1"/>
  <c r="N38" i="80"/>
  <c r="B39" i="80"/>
  <c r="C39" i="80"/>
  <c r="E39" i="80"/>
  <c r="F39" i="80" s="1"/>
  <c r="N39" i="80"/>
  <c r="M39" i="80"/>
  <c r="B40" i="80"/>
  <c r="C40" i="80"/>
  <c r="E40" i="80"/>
  <c r="F40" i="80" s="1"/>
  <c r="H40" i="80"/>
  <c r="I40" i="80" s="1"/>
  <c r="N40" i="80"/>
  <c r="C41" i="80"/>
  <c r="N41" i="80"/>
  <c r="B42" i="80"/>
  <c r="C42" i="80"/>
  <c r="E42" i="80"/>
  <c r="F42" i="80" s="1"/>
  <c r="H42" i="80"/>
  <c r="I42" i="80" s="1"/>
  <c r="N42" i="80"/>
  <c r="B43" i="80"/>
  <c r="C43" i="80"/>
  <c r="E43" i="80"/>
  <c r="F43" i="80" s="1"/>
  <c r="H43" i="80"/>
  <c r="I43" i="80" s="1"/>
  <c r="N43" i="80"/>
  <c r="M43" i="80"/>
  <c r="B44" i="80"/>
  <c r="C44" i="80"/>
  <c r="E44" i="80"/>
  <c r="F44" i="80" s="1"/>
  <c r="H44" i="80"/>
  <c r="I44" i="80" s="1"/>
  <c r="N44" i="80"/>
  <c r="C45" i="80"/>
  <c r="N45" i="80"/>
  <c r="B46" i="80"/>
  <c r="C46" i="80"/>
  <c r="H46" i="80"/>
  <c r="I46" i="80" s="1"/>
  <c r="N46" i="80"/>
  <c r="B47" i="80"/>
  <c r="C47" i="80"/>
  <c r="E47" i="80"/>
  <c r="F47" i="80" s="1"/>
  <c r="N47" i="80"/>
  <c r="M47" i="80"/>
  <c r="B48" i="80"/>
  <c r="C48" i="80"/>
  <c r="E48" i="80"/>
  <c r="F48" i="80" s="1"/>
  <c r="H48" i="80"/>
  <c r="I48" i="80" s="1"/>
  <c r="N48" i="80"/>
  <c r="C49" i="80"/>
  <c r="N49" i="80"/>
  <c r="B50" i="80"/>
  <c r="C50" i="80"/>
  <c r="E50" i="80"/>
  <c r="F50" i="80" s="1"/>
  <c r="H50" i="80"/>
  <c r="I50" i="80" s="1"/>
  <c r="N50" i="80"/>
  <c r="B51" i="80"/>
  <c r="C51" i="80"/>
  <c r="E51" i="80"/>
  <c r="F51" i="80" s="1"/>
  <c r="H51" i="80"/>
  <c r="I51" i="80" s="1"/>
  <c r="N51" i="80"/>
  <c r="M51" i="80"/>
  <c r="B52" i="80"/>
  <c r="C52" i="80"/>
  <c r="E52" i="80"/>
  <c r="F52" i="80" s="1"/>
  <c r="H52" i="80"/>
  <c r="N52" i="80"/>
  <c r="C53" i="80"/>
  <c r="N53" i="80"/>
  <c r="B54" i="80"/>
  <c r="C54" i="80"/>
  <c r="E54" i="80"/>
  <c r="F54" i="80" s="1"/>
  <c r="H54" i="80"/>
  <c r="N54" i="80"/>
  <c r="B55" i="80"/>
  <c r="C55" i="80"/>
  <c r="E55" i="80"/>
  <c r="F55" i="80" s="1"/>
  <c r="N55" i="80"/>
  <c r="M55" i="80"/>
  <c r="B56" i="80"/>
  <c r="C56" i="80"/>
  <c r="E56" i="80"/>
  <c r="F56" i="80" s="1"/>
  <c r="H56" i="80"/>
  <c r="I56" i="80" s="1"/>
  <c r="N56" i="80"/>
  <c r="B57" i="80"/>
  <c r="C57" i="80"/>
  <c r="E57" i="80"/>
  <c r="F57" i="80" s="1"/>
  <c r="H57" i="80"/>
  <c r="I57" i="80" s="1"/>
  <c r="N57" i="80"/>
  <c r="B58" i="80"/>
  <c r="C58" i="80"/>
  <c r="E58" i="80"/>
  <c r="F58" i="80" s="1"/>
  <c r="H58" i="80"/>
  <c r="I58" i="80" s="1"/>
  <c r="N58" i="80"/>
  <c r="C59" i="80"/>
  <c r="N59" i="80"/>
  <c r="B60" i="80"/>
  <c r="C60" i="80"/>
  <c r="E60" i="80"/>
  <c r="F60" i="80" s="1"/>
  <c r="H60" i="80"/>
  <c r="N60" i="80"/>
  <c r="B61" i="80"/>
  <c r="C61" i="80"/>
  <c r="H61" i="80"/>
  <c r="N61" i="80"/>
  <c r="M61" i="80"/>
  <c r="B62" i="80"/>
  <c r="C62" i="80"/>
  <c r="E62" i="80"/>
  <c r="F62" i="80" s="1"/>
  <c r="H62" i="80"/>
  <c r="N62" i="80"/>
  <c r="B63" i="80"/>
  <c r="C63" i="80"/>
  <c r="E63" i="80"/>
  <c r="F63" i="80" s="1"/>
  <c r="H63" i="80"/>
  <c r="N63" i="80"/>
  <c r="B64" i="80"/>
  <c r="C64" i="80"/>
  <c r="E64" i="80"/>
  <c r="F64" i="80" s="1"/>
  <c r="H64" i="80"/>
  <c r="I64" i="80" s="1"/>
  <c r="N64" i="80"/>
  <c r="C65" i="80"/>
  <c r="N65" i="80"/>
  <c r="B66" i="80"/>
  <c r="C66" i="80"/>
  <c r="E66" i="80"/>
  <c r="F66" i="80" s="1"/>
  <c r="N66" i="80"/>
  <c r="B67" i="80"/>
  <c r="C67" i="80"/>
  <c r="E67" i="80"/>
  <c r="F67" i="80" s="1"/>
  <c r="H67" i="80"/>
  <c r="I67" i="80" s="1"/>
  <c r="M67" i="80"/>
  <c r="N67" i="80"/>
  <c r="B68" i="80"/>
  <c r="C68" i="80"/>
  <c r="H68" i="80"/>
  <c r="N68" i="80"/>
  <c r="B69" i="80"/>
  <c r="C69" i="80"/>
  <c r="E69" i="80"/>
  <c r="F69" i="80" s="1"/>
  <c r="H69" i="80"/>
  <c r="I69" i="80" s="1"/>
  <c r="N69" i="80"/>
  <c r="C70" i="80"/>
  <c r="N70" i="80"/>
  <c r="B71" i="80"/>
  <c r="C71" i="80"/>
  <c r="E71" i="80"/>
  <c r="F71" i="80" s="1"/>
  <c r="H71" i="80"/>
  <c r="N71" i="80"/>
  <c r="B72" i="80"/>
  <c r="C72" i="80"/>
  <c r="E72" i="80"/>
  <c r="F72" i="80" s="1"/>
  <c r="H72" i="80"/>
  <c r="I72" i="80" s="1"/>
  <c r="M72" i="80"/>
  <c r="N72" i="80"/>
  <c r="B73" i="80"/>
  <c r="C73" i="80"/>
  <c r="E73" i="80"/>
  <c r="F73" i="80" s="1"/>
  <c r="N73" i="80"/>
  <c r="C74" i="80"/>
  <c r="N74" i="80"/>
  <c r="B75" i="80"/>
  <c r="C75" i="80"/>
  <c r="E75" i="80"/>
  <c r="F75" i="80" s="1"/>
  <c r="H75" i="80"/>
  <c r="N75" i="80"/>
  <c r="B76" i="80"/>
  <c r="C76" i="80"/>
  <c r="E76" i="80"/>
  <c r="F76" i="80" s="1"/>
  <c r="H76" i="80"/>
  <c r="N76" i="80"/>
  <c r="M76" i="80"/>
  <c r="C77" i="80"/>
  <c r="N77" i="80"/>
  <c r="B78" i="80"/>
  <c r="C78" i="80"/>
  <c r="H78" i="80"/>
  <c r="I78" i="80" s="1"/>
  <c r="N78" i="80"/>
  <c r="B79" i="80"/>
  <c r="C79" i="80"/>
  <c r="E79" i="80"/>
  <c r="F79" i="80" s="1"/>
  <c r="H79" i="80"/>
  <c r="I79" i="80" s="1"/>
  <c r="N79" i="80"/>
  <c r="M79" i="80"/>
  <c r="E84" i="80"/>
  <c r="H84" i="80"/>
  <c r="B86" i="80"/>
  <c r="C86" i="80"/>
  <c r="B87" i="80"/>
  <c r="C87" i="80"/>
  <c r="B88" i="80"/>
  <c r="F88" i="80"/>
  <c r="I6" i="73" s="1"/>
  <c r="B89" i="80"/>
  <c r="C89" i="80"/>
  <c r="F89" i="80"/>
  <c r="J6" i="73" s="1"/>
  <c r="B90" i="80"/>
  <c r="C90" i="80"/>
  <c r="B91" i="80"/>
  <c r="C91" i="80"/>
  <c r="F91" i="80"/>
  <c r="L6" i="73" s="1"/>
  <c r="B92" i="80"/>
  <c r="C92" i="80"/>
  <c r="B93" i="80"/>
  <c r="B94" i="80"/>
  <c r="C94" i="80"/>
  <c r="F94" i="80"/>
  <c r="M6" i="73" s="1"/>
  <c r="B95" i="80"/>
  <c r="C95" i="80"/>
  <c r="F95" i="80"/>
  <c r="N6" i="73" s="1"/>
  <c r="B96" i="80"/>
  <c r="C96" i="80"/>
  <c r="F96" i="80"/>
  <c r="O6" i="73" s="1"/>
  <c r="B97" i="80"/>
  <c r="C1" i="6"/>
  <c r="K1" i="6"/>
  <c r="D2" i="6"/>
  <c r="K2" i="6"/>
  <c r="D3" i="6"/>
  <c r="K3" i="6"/>
  <c r="E27" i="6"/>
  <c r="H27" i="6"/>
  <c r="M29" i="6" s="1"/>
  <c r="C29" i="6"/>
  <c r="B30" i="6"/>
  <c r="C30" i="6"/>
  <c r="M30" i="6"/>
  <c r="B31" i="6"/>
  <c r="C31" i="6"/>
  <c r="M33" i="6"/>
  <c r="M31" i="6"/>
  <c r="B32" i="6"/>
  <c r="C32" i="6"/>
  <c r="M32" i="6"/>
  <c r="B33" i="6"/>
  <c r="C33" i="6"/>
  <c r="C34" i="6"/>
  <c r="B35" i="6"/>
  <c r="C35" i="6"/>
  <c r="B36" i="6"/>
  <c r="C36" i="6"/>
  <c r="M36" i="6"/>
  <c r="C37" i="6"/>
  <c r="B38" i="6"/>
  <c r="C38" i="6"/>
  <c r="B39" i="6"/>
  <c r="C39" i="6"/>
  <c r="M41" i="6"/>
  <c r="M39" i="6"/>
  <c r="B40" i="6"/>
  <c r="C40" i="6"/>
  <c r="C41" i="6"/>
  <c r="B42" i="6"/>
  <c r="C42" i="6"/>
  <c r="B43" i="6"/>
  <c r="C43" i="6"/>
  <c r="M43" i="6"/>
  <c r="B44" i="6"/>
  <c r="C44" i="6"/>
  <c r="M46" i="6"/>
  <c r="C45" i="6"/>
  <c r="M45" i="6"/>
  <c r="B46" i="6"/>
  <c r="C46" i="6"/>
  <c r="B47" i="6"/>
  <c r="C47" i="6"/>
  <c r="M47" i="6"/>
  <c r="B48" i="6"/>
  <c r="C48" i="6"/>
  <c r="C49" i="6"/>
  <c r="B50" i="6"/>
  <c r="C50" i="6"/>
  <c r="B51" i="6"/>
  <c r="C51" i="6"/>
  <c r="M51" i="6"/>
  <c r="B52" i="6"/>
  <c r="C52" i="6"/>
  <c r="C53" i="6"/>
  <c r="B54" i="6"/>
  <c r="C54" i="6"/>
  <c r="B55" i="6"/>
  <c r="C55" i="6"/>
  <c r="M57" i="6"/>
  <c r="M55" i="6"/>
  <c r="B56" i="6"/>
  <c r="C56" i="6"/>
  <c r="M56" i="6"/>
  <c r="B57" i="6"/>
  <c r="C57" i="6"/>
  <c r="B58" i="6"/>
  <c r="C58" i="6"/>
  <c r="C59" i="6"/>
  <c r="B60" i="6"/>
  <c r="C60" i="6"/>
  <c r="M62" i="6"/>
  <c r="B61" i="6"/>
  <c r="C61" i="6"/>
  <c r="M61" i="6"/>
  <c r="B62" i="6"/>
  <c r="C62" i="6"/>
  <c r="M64" i="6"/>
  <c r="B63" i="6"/>
  <c r="C63" i="6"/>
  <c r="B64" i="6"/>
  <c r="C64" i="6"/>
  <c r="C65" i="6"/>
  <c r="B66" i="6"/>
  <c r="C66" i="6"/>
  <c r="B67" i="6"/>
  <c r="C67" i="6"/>
  <c r="M67" i="6"/>
  <c r="B68" i="6"/>
  <c r="C68" i="6"/>
  <c r="B69" i="6"/>
  <c r="C69" i="6"/>
  <c r="M69" i="6"/>
  <c r="C70" i="6"/>
  <c r="B71" i="6"/>
  <c r="C71" i="6"/>
  <c r="M71" i="6"/>
  <c r="B72" i="6"/>
  <c r="C72" i="6"/>
  <c r="M72" i="6"/>
  <c r="B73" i="6"/>
  <c r="C73" i="6"/>
  <c r="M73" i="6"/>
  <c r="C74" i="6"/>
  <c r="B75" i="6"/>
  <c r="C75" i="6"/>
  <c r="B76" i="6"/>
  <c r="C76" i="6"/>
  <c r="M76" i="6"/>
  <c r="C77" i="6"/>
  <c r="B78" i="6"/>
  <c r="C78" i="6"/>
  <c r="B79" i="6"/>
  <c r="C79" i="6"/>
  <c r="M79" i="6"/>
  <c r="B91" i="6"/>
  <c r="C91" i="6"/>
  <c r="B92" i="6"/>
  <c r="C92" i="6"/>
  <c r="B93" i="6"/>
  <c r="B94" i="6"/>
  <c r="C94" i="6"/>
  <c r="F94" i="6"/>
  <c r="M5" i="73" s="1"/>
  <c r="B95" i="6"/>
  <c r="C95" i="6"/>
  <c r="F95" i="6"/>
  <c r="N5" i="73" s="1"/>
  <c r="B96" i="6"/>
  <c r="C96" i="6"/>
  <c r="B97" i="6"/>
  <c r="EC5" i="79"/>
  <c r="EC6" i="79"/>
  <c r="EC7" i="79"/>
  <c r="EC8" i="79"/>
  <c r="EC9" i="79"/>
  <c r="EC10" i="79"/>
  <c r="EC11" i="79"/>
  <c r="EC12" i="79"/>
  <c r="EC13" i="79"/>
  <c r="EC14" i="79"/>
  <c r="EC15" i="79"/>
  <c r="EC17" i="79"/>
  <c r="EC18" i="79"/>
  <c r="EC19" i="79"/>
  <c r="EC20" i="79"/>
  <c r="EC21" i="79"/>
  <c r="EC22" i="79"/>
  <c r="EC23" i="79"/>
  <c r="EC24" i="79"/>
  <c r="EC25" i="79"/>
  <c r="EC26" i="79"/>
  <c r="EC27" i="79"/>
  <c r="EC28" i="79"/>
  <c r="EC29" i="79"/>
  <c r="EC30" i="79"/>
  <c r="EC31" i="79"/>
  <c r="EC32" i="79"/>
  <c r="EC33" i="79"/>
  <c r="EC35" i="79"/>
  <c r="EC36" i="79"/>
  <c r="EF2" i="79"/>
  <c r="EG2" i="79"/>
  <c r="EH2" i="79"/>
  <c r="EI2" i="79"/>
  <c r="EJ2" i="79"/>
  <c r="EK2" i="79"/>
  <c r="EL2" i="79"/>
  <c r="EM2" i="79"/>
  <c r="EN2" i="79"/>
  <c r="EO2" i="79"/>
  <c r="EP2" i="79"/>
  <c r="EQ2" i="79"/>
  <c r="ER2" i="79"/>
  <c r="ES2" i="79"/>
  <c r="ET2" i="79"/>
  <c r="EU2" i="79"/>
  <c r="EV2" i="79"/>
  <c r="EW2" i="79"/>
  <c r="EX2" i="79"/>
  <c r="EY2" i="79"/>
  <c r="EZ2" i="79"/>
  <c r="FA2" i="79"/>
  <c r="FB2" i="79"/>
  <c r="FC2" i="79"/>
  <c r="FD2" i="79"/>
  <c r="FE2" i="79"/>
  <c r="FF2" i="79"/>
  <c r="FG2" i="79"/>
  <c r="FH2" i="79"/>
  <c r="FI2" i="79"/>
  <c r="FJ2" i="79"/>
  <c r="FK2" i="79"/>
  <c r="FL2" i="79"/>
  <c r="FM2" i="79"/>
  <c r="FN2" i="79"/>
  <c r="FO2" i="79"/>
  <c r="FP2" i="79"/>
  <c r="FQ2" i="79"/>
  <c r="FR2" i="79"/>
  <c r="EF3" i="79"/>
  <c r="EG3" i="79"/>
  <c r="EH3" i="79"/>
  <c r="EI3" i="79"/>
  <c r="EJ3" i="79"/>
  <c r="EK3" i="79"/>
  <c r="EL3" i="79"/>
  <c r="EM3" i="79"/>
  <c r="EN3" i="79"/>
  <c r="EO3" i="79"/>
  <c r="EP3" i="79"/>
  <c r="EQ3" i="79"/>
  <c r="ER3" i="79"/>
  <c r="ES3" i="79"/>
  <c r="ET3" i="79"/>
  <c r="EU3" i="79"/>
  <c r="EV3" i="79"/>
  <c r="EW3" i="79"/>
  <c r="EX3" i="79"/>
  <c r="EY3" i="79"/>
  <c r="EZ3" i="79"/>
  <c r="FA3" i="79"/>
  <c r="FB3" i="79"/>
  <c r="FC3" i="79"/>
  <c r="FD3" i="79"/>
  <c r="FE3" i="79"/>
  <c r="FF3" i="79"/>
  <c r="FG3" i="79"/>
  <c r="FH3" i="79"/>
  <c r="FI3" i="79"/>
  <c r="FJ3" i="79"/>
  <c r="FK3" i="79"/>
  <c r="FL3" i="79"/>
  <c r="FM3" i="79"/>
  <c r="FN3" i="79"/>
  <c r="FO3" i="79"/>
  <c r="FP3" i="79"/>
  <c r="FQ3" i="79"/>
  <c r="FR3" i="79"/>
  <c r="EF4" i="79"/>
  <c r="EF37" i="79" s="1"/>
  <c r="EG4" i="79"/>
  <c r="EH4" i="79"/>
  <c r="EH37" i="79" s="1"/>
  <c r="EI4" i="79"/>
  <c r="EJ4" i="79"/>
  <c r="EK4" i="79"/>
  <c r="EK37" i="79" s="1"/>
  <c r="EL4" i="79"/>
  <c r="EL37" i="79" s="1"/>
  <c r="EM4" i="79"/>
  <c r="B36" i="79"/>
  <c r="B35" i="79"/>
  <c r="B34" i="79"/>
  <c r="B33" i="79"/>
  <c r="B32" i="79"/>
  <c r="B31" i="79"/>
  <c r="B30" i="79"/>
  <c r="B29" i="79"/>
  <c r="B28" i="79"/>
  <c r="B27" i="79"/>
  <c r="B26" i="79"/>
  <c r="B25" i="79"/>
  <c r="B24" i="79"/>
  <c r="B23" i="79"/>
  <c r="B22" i="79"/>
  <c r="B21" i="79"/>
  <c r="B20" i="79"/>
  <c r="B19" i="79"/>
  <c r="B18" i="79"/>
  <c r="B17" i="79"/>
  <c r="B16" i="79"/>
  <c r="B15" i="79"/>
  <c r="B14" i="79"/>
  <c r="B13" i="79"/>
  <c r="B12" i="79"/>
  <c r="B11" i="79"/>
  <c r="B10" i="79"/>
  <c r="B9" i="79"/>
  <c r="B8" i="79"/>
  <c r="B7" i="79"/>
  <c r="B6" i="79"/>
  <c r="B5" i="79"/>
  <c r="EN4" i="79"/>
  <c r="EN37" i="79" s="1"/>
  <c r="EO4" i="79"/>
  <c r="EP4" i="79"/>
  <c r="EP37" i="79" s="1"/>
  <c r="EQ4" i="79"/>
  <c r="EQ37" i="79" s="1"/>
  <c r="ER4" i="79"/>
  <c r="ER37" i="79" s="1"/>
  <c r="ES4" i="79"/>
  <c r="ET4" i="79"/>
  <c r="ET37" i="79" s="1"/>
  <c r="EU4" i="79"/>
  <c r="EV4" i="79"/>
  <c r="EV37" i="79" s="1"/>
  <c r="EW4" i="79"/>
  <c r="EW37" i="79" s="1"/>
  <c r="EX4" i="79"/>
  <c r="EX37" i="79" s="1"/>
  <c r="EY4" i="79"/>
  <c r="EZ4" i="79"/>
  <c r="EZ37" i="79" s="1"/>
  <c r="FA4" i="79"/>
  <c r="FB4" i="79"/>
  <c r="FB37" i="79" s="1"/>
  <c r="FC4" i="79"/>
  <c r="FC37" i="79" s="1"/>
  <c r="FD4" i="79"/>
  <c r="FD37" i="79" s="1"/>
  <c r="FE4" i="79"/>
  <c r="FE37" i="79" s="1"/>
  <c r="FF4" i="79"/>
  <c r="FF37" i="79" s="1"/>
  <c r="FG4" i="79"/>
  <c r="FH4" i="79"/>
  <c r="FI4" i="79"/>
  <c r="FI37" i="79" s="1"/>
  <c r="FJ4" i="79"/>
  <c r="FJ37" i="79" s="1"/>
  <c r="FK4" i="79"/>
  <c r="FK37" i="79" s="1"/>
  <c r="FL4" i="79"/>
  <c r="FL37" i="79" s="1"/>
  <c r="FM4" i="79"/>
  <c r="FN4" i="79"/>
  <c r="FO4" i="79"/>
  <c r="FO37" i="79" s="1"/>
  <c r="FP4" i="79"/>
  <c r="FP37" i="79" s="1"/>
  <c r="FQ4" i="79"/>
  <c r="FQ37" i="79" s="1"/>
  <c r="FR4" i="79"/>
  <c r="FR37" i="79" s="1"/>
  <c r="FS8" i="79"/>
  <c r="FS10" i="79"/>
  <c r="FS12" i="79"/>
  <c r="FS14" i="79"/>
  <c r="EC16" i="79"/>
  <c r="FS16" i="79"/>
  <c r="FS17" i="79"/>
  <c r="FS18" i="79"/>
  <c r="FS19" i="79"/>
  <c r="FS20" i="79"/>
  <c r="FS21" i="79"/>
  <c r="FS22" i="79"/>
  <c r="FS24" i="79"/>
  <c r="FS25" i="79"/>
  <c r="FS26" i="79"/>
  <c r="FS27" i="79"/>
  <c r="FS28" i="79"/>
  <c r="FS29" i="79"/>
  <c r="FS30" i="79"/>
  <c r="FS31" i="79"/>
  <c r="FS32" i="79"/>
  <c r="FS33" i="79"/>
  <c r="EC34" i="79"/>
  <c r="FS34" i="79"/>
  <c r="D37" i="79"/>
  <c r="E37" i="79"/>
  <c r="F37" i="79"/>
  <c r="G37" i="79"/>
  <c r="H37" i="79"/>
  <c r="I37" i="79"/>
  <c r="J37" i="79"/>
  <c r="K37" i="79"/>
  <c r="L37" i="79"/>
  <c r="M37" i="79"/>
  <c r="N37" i="79"/>
  <c r="O37" i="79"/>
  <c r="P37" i="79"/>
  <c r="Q37" i="79"/>
  <c r="R37" i="79"/>
  <c r="S37" i="79"/>
  <c r="T37" i="79"/>
  <c r="U37" i="79"/>
  <c r="V37" i="79"/>
  <c r="W37" i="79"/>
  <c r="X37" i="79"/>
  <c r="Y37" i="79"/>
  <c r="Z37" i="79"/>
  <c r="AA37" i="79"/>
  <c r="AB37" i="79"/>
  <c r="AC37" i="79"/>
  <c r="AD37" i="79"/>
  <c r="AE37" i="79"/>
  <c r="AF37" i="79"/>
  <c r="AG37" i="79"/>
  <c r="AH37" i="79"/>
  <c r="AI37" i="79"/>
  <c r="AJ37" i="79"/>
  <c r="AK37" i="79"/>
  <c r="AL37" i="79"/>
  <c r="AM37" i="79"/>
  <c r="AN37" i="79"/>
  <c r="AO37" i="79"/>
  <c r="AP37" i="79"/>
  <c r="AQ37" i="79"/>
  <c r="AR37" i="79"/>
  <c r="AS37" i="79"/>
  <c r="AT37" i="79"/>
  <c r="AU37" i="79"/>
  <c r="AV37" i="79"/>
  <c r="AW37" i="79"/>
  <c r="AX37" i="79"/>
  <c r="AY37" i="79"/>
  <c r="AZ37" i="79"/>
  <c r="BA37" i="79"/>
  <c r="BB37" i="79"/>
  <c r="BC37" i="79"/>
  <c r="BD37" i="79"/>
  <c r="BE37" i="79"/>
  <c r="BF37" i="79"/>
  <c r="BG37" i="79"/>
  <c r="BH37" i="79"/>
  <c r="BI37" i="79"/>
  <c r="BJ37" i="79"/>
  <c r="BK37" i="79"/>
  <c r="BL37" i="79"/>
  <c r="BM37" i="79"/>
  <c r="BN37" i="79"/>
  <c r="BO37" i="79"/>
  <c r="BP37" i="79"/>
  <c r="BQ37" i="79"/>
  <c r="BR37" i="79"/>
  <c r="BS37" i="79"/>
  <c r="BT37" i="79"/>
  <c r="BU37" i="79"/>
  <c r="BV37" i="79"/>
  <c r="BW37" i="79"/>
  <c r="BX37" i="79"/>
  <c r="BY37" i="79"/>
  <c r="DL37" i="79"/>
  <c r="DM37" i="79"/>
  <c r="DN37" i="79"/>
  <c r="DO37" i="79"/>
  <c r="DP37" i="79"/>
  <c r="DQ37" i="79"/>
  <c r="DR37" i="79"/>
  <c r="DS37" i="79"/>
  <c r="DT37" i="79"/>
  <c r="DU37" i="79"/>
  <c r="DV37" i="79"/>
  <c r="DW37" i="79"/>
  <c r="DX37" i="79"/>
  <c r="DY37" i="79"/>
  <c r="DZ37" i="79"/>
  <c r="EA37" i="79"/>
  <c r="EB37" i="79"/>
  <c r="BZ37" i="79"/>
  <c r="CA37" i="79"/>
  <c r="CB37" i="79"/>
  <c r="CC37" i="79"/>
  <c r="CD37" i="79"/>
  <c r="CE37" i="79"/>
  <c r="CF37" i="79"/>
  <c r="CG37" i="79"/>
  <c r="CH37" i="79"/>
  <c r="CI37" i="79"/>
  <c r="CJ37" i="79"/>
  <c r="CK37" i="79"/>
  <c r="CL37" i="79"/>
  <c r="CM37" i="79"/>
  <c r="CN37" i="79"/>
  <c r="CO37" i="79"/>
  <c r="CP37" i="79"/>
  <c r="CQ37" i="79"/>
  <c r="CR37" i="79"/>
  <c r="CS37" i="79"/>
  <c r="CT37" i="79"/>
  <c r="CU37" i="79"/>
  <c r="CV37" i="79"/>
  <c r="CW37" i="79"/>
  <c r="CX37" i="79"/>
  <c r="CY37" i="79"/>
  <c r="CZ37" i="79"/>
  <c r="DA37" i="79"/>
  <c r="DB37" i="79"/>
  <c r="DC37" i="79"/>
  <c r="DD37" i="79"/>
  <c r="DE37" i="79"/>
  <c r="DF37" i="79"/>
  <c r="DG37" i="79"/>
  <c r="DH37" i="79"/>
  <c r="DI37" i="79"/>
  <c r="DJ37" i="79"/>
  <c r="DK37" i="79"/>
  <c r="F4" i="77"/>
  <c r="J4" i="77"/>
  <c r="N4" i="77"/>
  <c r="F5" i="77"/>
  <c r="J5" i="77"/>
  <c r="N5" i="77"/>
  <c r="F6" i="77"/>
  <c r="J6" i="77"/>
  <c r="N6" i="77"/>
  <c r="F7" i="77"/>
  <c r="J7" i="77"/>
  <c r="N7" i="77"/>
  <c r="F9" i="77"/>
  <c r="J9" i="77"/>
  <c r="N9" i="77"/>
  <c r="F10" i="77"/>
  <c r="J10" i="77"/>
  <c r="N10" i="77"/>
  <c r="F12" i="77"/>
  <c r="J12" i="77"/>
  <c r="N12" i="77"/>
  <c r="F13" i="77"/>
  <c r="J13" i="77"/>
  <c r="N13" i="77"/>
  <c r="F14" i="77"/>
  <c r="J14" i="77"/>
  <c r="N14" i="77"/>
  <c r="F16" i="77"/>
  <c r="J16" i="77"/>
  <c r="N16" i="77"/>
  <c r="F17" i="77"/>
  <c r="J17" i="77"/>
  <c r="N17" i="77"/>
  <c r="F18" i="77"/>
  <c r="J18" i="77"/>
  <c r="N18" i="77"/>
  <c r="F20" i="77"/>
  <c r="J20" i="77"/>
  <c r="N20" i="77"/>
  <c r="F21" i="77"/>
  <c r="J21" i="77"/>
  <c r="N21" i="77"/>
  <c r="F22" i="77"/>
  <c r="J22" i="77"/>
  <c r="N22" i="77"/>
  <c r="F24" i="77"/>
  <c r="J24" i="77"/>
  <c r="N24" i="77"/>
  <c r="F25" i="77"/>
  <c r="J25" i="77"/>
  <c r="N25" i="77"/>
  <c r="F26" i="77"/>
  <c r="J26" i="77"/>
  <c r="N26" i="77"/>
  <c r="F28" i="77"/>
  <c r="J28" i="77"/>
  <c r="N28" i="77"/>
  <c r="J29" i="77"/>
  <c r="N29" i="77"/>
  <c r="F30" i="77"/>
  <c r="J30" i="77"/>
  <c r="N30" i="77"/>
  <c r="F31" i="77"/>
  <c r="J31" i="77"/>
  <c r="N31" i="77"/>
  <c r="J32" i="77"/>
  <c r="N32" i="77"/>
  <c r="F34" i="77"/>
  <c r="J34" i="77"/>
  <c r="N34" i="77"/>
  <c r="F35" i="77"/>
  <c r="J35" i="77"/>
  <c r="N35" i="77"/>
  <c r="F36" i="77"/>
  <c r="J36" i="77"/>
  <c r="N36" i="77"/>
  <c r="F37" i="77"/>
  <c r="J37" i="77"/>
  <c r="N37" i="77"/>
  <c r="F38" i="77"/>
  <c r="J38" i="77"/>
  <c r="N38" i="77"/>
  <c r="F40" i="77"/>
  <c r="J40" i="77"/>
  <c r="N40" i="77"/>
  <c r="F41" i="77"/>
  <c r="J41" i="77"/>
  <c r="N41" i="77"/>
  <c r="F42" i="77"/>
  <c r="J42" i="77"/>
  <c r="N42" i="77"/>
  <c r="F43" i="77"/>
  <c r="J43" i="77"/>
  <c r="N43" i="77"/>
  <c r="F45" i="77"/>
  <c r="J45" i="77"/>
  <c r="N45" i="77"/>
  <c r="F46" i="77"/>
  <c r="J46" i="77"/>
  <c r="N46" i="77"/>
  <c r="F47" i="77"/>
  <c r="J47" i="77"/>
  <c r="N47" i="77"/>
  <c r="F49" i="77"/>
  <c r="J49" i="77"/>
  <c r="N49" i="77"/>
  <c r="J50" i="77"/>
  <c r="N50" i="77"/>
  <c r="F52" i="77"/>
  <c r="J52" i="77"/>
  <c r="N52" i="77"/>
  <c r="F53" i="77"/>
  <c r="J53" i="77"/>
  <c r="N53" i="77"/>
  <c r="C54" i="77"/>
  <c r="E54" i="77"/>
  <c r="G54" i="77"/>
  <c r="I54" i="77"/>
  <c r="K54" i="77"/>
  <c r="M54" i="77"/>
  <c r="F56" i="77"/>
  <c r="I56" i="77"/>
  <c r="J56" i="77" s="1"/>
  <c r="M56" i="77"/>
  <c r="F57" i="77"/>
  <c r="I57" i="77"/>
  <c r="J57" i="77" s="1"/>
  <c r="M57" i="77"/>
  <c r="N57" i="77" s="1"/>
  <c r="F58" i="77"/>
  <c r="I58" i="77"/>
  <c r="J58" i="77" s="1"/>
  <c r="M58" i="77"/>
  <c r="N58" i="77" s="1"/>
  <c r="F59" i="77"/>
  <c r="I59" i="77"/>
  <c r="J59" i="77" s="1"/>
  <c r="M59" i="77"/>
  <c r="N59" i="77" s="1"/>
  <c r="I60" i="77"/>
  <c r="M60" i="77"/>
  <c r="F61" i="77"/>
  <c r="I61" i="77"/>
  <c r="J61" i="77" s="1"/>
  <c r="M61" i="77"/>
  <c r="N61" i="77" s="1"/>
  <c r="I62" i="77"/>
  <c r="J62" i="77" s="1"/>
  <c r="M62" i="77"/>
  <c r="N62" i="77" s="1"/>
  <c r="F63" i="77"/>
  <c r="I63" i="77"/>
  <c r="J63" i="77" s="1"/>
  <c r="M63" i="77"/>
  <c r="N63" i="77" s="1"/>
  <c r="F64" i="77"/>
  <c r="I64" i="77"/>
  <c r="J64" i="77" s="1"/>
  <c r="M64" i="77"/>
  <c r="N64" i="77" s="1"/>
  <c r="F65" i="77"/>
  <c r="I65" i="77"/>
  <c r="J65" i="77" s="1"/>
  <c r="M65" i="77"/>
  <c r="N65" i="77" s="1"/>
  <c r="I66" i="77"/>
  <c r="J66" i="77" s="1"/>
  <c r="M66" i="77"/>
  <c r="N66" i="77" s="1"/>
  <c r="I67" i="77"/>
  <c r="M67" i="77"/>
  <c r="L1" i="74"/>
  <c r="Q1" i="74"/>
  <c r="B11" i="74"/>
  <c r="AR11" i="74" s="1"/>
  <c r="B12" i="74"/>
  <c r="AR12" i="74" s="1"/>
  <c r="B15" i="74"/>
  <c r="AR15" i="74" s="1"/>
  <c r="B16" i="74"/>
  <c r="AR16" i="74" s="1"/>
  <c r="B18" i="74"/>
  <c r="AR18" i="74" s="1"/>
  <c r="B19" i="74"/>
  <c r="AR19" i="74" s="1"/>
  <c r="B21" i="74"/>
  <c r="AR21" i="74" s="1"/>
  <c r="B22" i="74"/>
  <c r="AR22" i="74" s="1"/>
  <c r="B23" i="74"/>
  <c r="AR23" i="74" s="1"/>
  <c r="B24" i="74"/>
  <c r="AR24" i="74" s="1"/>
  <c r="B25" i="74"/>
  <c r="AR25" i="74" s="1"/>
  <c r="B26" i="74"/>
  <c r="AR26" i="74" s="1"/>
  <c r="B27" i="74"/>
  <c r="AR27" i="74" s="1"/>
  <c r="B28" i="74"/>
  <c r="AR28" i="74" s="1"/>
  <c r="B29" i="74"/>
  <c r="AR29" i="74" s="1"/>
  <c r="B30" i="74"/>
  <c r="AR30" i="74" s="1"/>
  <c r="B31" i="74"/>
  <c r="AR31" i="74" s="1"/>
  <c r="B32" i="74"/>
  <c r="AR32" i="74" s="1"/>
  <c r="B33" i="74"/>
  <c r="AR33" i="74" s="1"/>
  <c r="B34" i="74"/>
  <c r="AR34" i="74" s="1"/>
  <c r="B35" i="74"/>
  <c r="AR35" i="74" s="1"/>
  <c r="B36" i="74"/>
  <c r="AR36" i="74" s="1"/>
  <c r="K1" i="73"/>
  <c r="O1" i="73"/>
  <c r="G3" i="73"/>
  <c r="H3" i="73"/>
  <c r="J3" i="73"/>
  <c r="K3" i="73"/>
  <c r="L3" i="73"/>
  <c r="Q3" i="73"/>
  <c r="M3" i="73"/>
  <c r="N3" i="73"/>
  <c r="O3" i="73"/>
  <c r="E5" i="73"/>
  <c r="F5" i="73"/>
  <c r="E6" i="73"/>
  <c r="F6" i="73"/>
  <c r="E7" i="73"/>
  <c r="F7" i="73"/>
  <c r="E8" i="73"/>
  <c r="F8" i="73"/>
  <c r="J8" i="73"/>
  <c r="E9" i="73"/>
  <c r="F9" i="73"/>
  <c r="E10" i="73"/>
  <c r="F10" i="73"/>
  <c r="I10" i="73"/>
  <c r="M10" i="73"/>
  <c r="E11" i="73"/>
  <c r="F11" i="73"/>
  <c r="I11" i="73"/>
  <c r="M11" i="73"/>
  <c r="S11" i="73"/>
  <c r="E12" i="73"/>
  <c r="F12" i="73"/>
  <c r="H12" i="73"/>
  <c r="J12" i="73"/>
  <c r="M12" i="73"/>
  <c r="N12" i="73"/>
  <c r="O12" i="73"/>
  <c r="S12" i="73"/>
  <c r="E13" i="73"/>
  <c r="F13" i="73"/>
  <c r="I13" i="73"/>
  <c r="R13" i="73"/>
  <c r="E14" i="73"/>
  <c r="F14" i="73"/>
  <c r="H14" i="73"/>
  <c r="I14" i="73"/>
  <c r="R14" i="73"/>
  <c r="N14" i="73"/>
  <c r="O14" i="73"/>
  <c r="E15" i="73"/>
  <c r="F15" i="73"/>
  <c r="H15" i="73"/>
  <c r="J15" i="73"/>
  <c r="R15" i="73"/>
  <c r="M15" i="73"/>
  <c r="N15" i="73"/>
  <c r="O15" i="73"/>
  <c r="E16" i="73"/>
  <c r="F16" i="73"/>
  <c r="I16" i="73"/>
  <c r="Q16" i="73"/>
  <c r="O16" i="73"/>
  <c r="S16" i="73"/>
  <c r="E17" i="73"/>
  <c r="F17" i="73"/>
  <c r="I17" i="73"/>
  <c r="M17" i="73"/>
  <c r="N17" i="73"/>
  <c r="S17" i="73"/>
  <c r="E18" i="73"/>
  <c r="F18" i="73"/>
  <c r="H18" i="73"/>
  <c r="J18" i="73"/>
  <c r="R18" i="73"/>
  <c r="N18" i="73"/>
  <c r="O18" i="73"/>
  <c r="S18" i="73"/>
  <c r="E19" i="73"/>
  <c r="F19" i="73"/>
  <c r="H19" i="73"/>
  <c r="Q19" i="73"/>
  <c r="R19" i="73"/>
  <c r="O19" i="73"/>
  <c r="E20" i="73"/>
  <c r="F20" i="73"/>
  <c r="H20" i="73"/>
  <c r="I20" i="73"/>
  <c r="Q20" i="73"/>
  <c r="R20" i="73"/>
  <c r="N20" i="73"/>
  <c r="O20" i="73"/>
  <c r="E21" i="73"/>
  <c r="F21" i="73"/>
  <c r="H21" i="73"/>
  <c r="J21" i="73"/>
  <c r="R21" i="73"/>
  <c r="O21" i="73"/>
  <c r="S21" i="73"/>
  <c r="E22" i="73"/>
  <c r="F22" i="73"/>
  <c r="H22" i="73"/>
  <c r="I22" i="73"/>
  <c r="J22" i="73"/>
  <c r="L22" i="73"/>
  <c r="Q22" i="73"/>
  <c r="N22" i="73"/>
  <c r="O22" i="73"/>
  <c r="S22" i="73"/>
  <c r="E23" i="73"/>
  <c r="F23" i="73"/>
  <c r="R23" i="73"/>
  <c r="M23" i="73"/>
  <c r="O23" i="73"/>
  <c r="S23" i="73"/>
  <c r="E24" i="73"/>
  <c r="F24" i="73"/>
  <c r="H24" i="73"/>
  <c r="I24" i="73"/>
  <c r="L24" i="73"/>
  <c r="Q24" i="73"/>
  <c r="M24" i="73"/>
  <c r="N24" i="73"/>
  <c r="O24" i="73"/>
  <c r="S24" i="73"/>
  <c r="E25" i="73"/>
  <c r="F25" i="73"/>
  <c r="H25" i="73"/>
  <c r="I25" i="73"/>
  <c r="Q25" i="73"/>
  <c r="R25" i="73"/>
  <c r="O25" i="73"/>
  <c r="S25" i="73"/>
  <c r="E26" i="73"/>
  <c r="F26" i="73"/>
  <c r="H26" i="73"/>
  <c r="I26" i="73"/>
  <c r="J26" i="73"/>
  <c r="L26" i="73"/>
  <c r="R26" i="73"/>
  <c r="N26" i="73"/>
  <c r="O26" i="73"/>
  <c r="E27" i="73"/>
  <c r="F27" i="73"/>
  <c r="H27" i="73"/>
  <c r="J27" i="73"/>
  <c r="R27" i="73"/>
  <c r="O27" i="73"/>
  <c r="S27" i="73"/>
  <c r="E28" i="73"/>
  <c r="F28" i="73"/>
  <c r="H28" i="73"/>
  <c r="Q28" i="73"/>
  <c r="R28" i="73"/>
  <c r="N28" i="73"/>
  <c r="O28" i="73"/>
  <c r="S28" i="73"/>
  <c r="E29" i="73"/>
  <c r="F29" i="73"/>
  <c r="H29" i="73"/>
  <c r="I29" i="73"/>
  <c r="Q29" i="73"/>
  <c r="R29" i="73"/>
  <c r="N29" i="73"/>
  <c r="O29" i="73"/>
  <c r="S29" i="73"/>
  <c r="E30" i="73"/>
  <c r="F30" i="73"/>
  <c r="H30" i="73"/>
  <c r="J30" i="73"/>
  <c r="R30" i="73"/>
  <c r="O30" i="73"/>
  <c r="E31" i="73"/>
  <c r="F31" i="73"/>
  <c r="H31" i="73"/>
  <c r="Q31" i="73"/>
  <c r="M31" i="73"/>
  <c r="O31" i="73"/>
  <c r="S31" i="73"/>
  <c r="E32" i="73"/>
  <c r="F32" i="73"/>
  <c r="H32" i="73"/>
  <c r="Q32" i="73"/>
  <c r="R32" i="73"/>
  <c r="M32" i="73"/>
  <c r="N32" i="73"/>
  <c r="O32" i="73"/>
  <c r="S32" i="73"/>
  <c r="E33" i="73"/>
  <c r="F33" i="73"/>
  <c r="J33" i="73"/>
  <c r="R33" i="73"/>
  <c r="O33" i="73"/>
  <c r="S33" i="73"/>
  <c r="E34" i="73"/>
  <c r="F34" i="73"/>
  <c r="H34" i="73"/>
  <c r="I34" i="73"/>
  <c r="J34" i="73"/>
  <c r="R34" i="73"/>
  <c r="M34" i="73"/>
  <c r="O34" i="73"/>
  <c r="E35" i="73"/>
  <c r="F35" i="73"/>
  <c r="H35" i="73"/>
  <c r="I35" i="73"/>
  <c r="J35" i="73"/>
  <c r="Q35" i="73"/>
  <c r="R35" i="73"/>
  <c r="N35" i="73"/>
  <c r="O35" i="73"/>
  <c r="S35" i="73"/>
  <c r="E36" i="73"/>
  <c r="F36" i="73"/>
  <c r="H36" i="73"/>
  <c r="I36" i="73"/>
  <c r="J36" i="73"/>
  <c r="Q36" i="73"/>
  <c r="R36" i="73"/>
  <c r="M36" i="73"/>
  <c r="O36" i="73"/>
  <c r="S36" i="73"/>
  <c r="FS7" i="4"/>
  <c r="FS9" i="4"/>
  <c r="FS11" i="4"/>
  <c r="FS12" i="4"/>
  <c r="FS15" i="4"/>
  <c r="FS17" i="4"/>
  <c r="FS18" i="4"/>
  <c r="FS19" i="4"/>
  <c r="FS21" i="4"/>
  <c r="FS23" i="4"/>
  <c r="FS24" i="4"/>
  <c r="FS25" i="4"/>
  <c r="FS27" i="4"/>
  <c r="FS29" i="4"/>
  <c r="FS33" i="4"/>
  <c r="FS36" i="4"/>
  <c r="D37" i="4"/>
  <c r="E37" i="4"/>
  <c r="F37" i="4"/>
  <c r="G37" i="4"/>
  <c r="H37" i="4"/>
  <c r="I37" i="4"/>
  <c r="J37" i="4"/>
  <c r="K37" i="4"/>
  <c r="L37" i="4"/>
  <c r="M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E37" i="4"/>
  <c r="AF37" i="4"/>
  <c r="AG37" i="4"/>
  <c r="AH37" i="4"/>
  <c r="AI37" i="4"/>
  <c r="AJ37" i="4"/>
  <c r="AK37" i="4"/>
  <c r="AL37" i="4"/>
  <c r="AM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O37" i="4"/>
  <c r="BP37" i="4"/>
  <c r="BQ37" i="4"/>
  <c r="BR37" i="4"/>
  <c r="BS37" i="4"/>
  <c r="BT37" i="4"/>
  <c r="BU37" i="4"/>
  <c r="BV37" i="4"/>
  <c r="BW37" i="4"/>
  <c r="BX37" i="4"/>
  <c r="DL37" i="4"/>
  <c r="DM37" i="4"/>
  <c r="DO37" i="4"/>
  <c r="DP37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M37" i="4"/>
  <c r="CO37" i="4"/>
  <c r="CP37" i="4"/>
  <c r="CQ37" i="4"/>
  <c r="CR37" i="4"/>
  <c r="CS37" i="4"/>
  <c r="CT37" i="4"/>
  <c r="CU37" i="4"/>
  <c r="CV37" i="4"/>
  <c r="CW37" i="4"/>
  <c r="CX37" i="4"/>
  <c r="CY37" i="4"/>
  <c r="CZ37" i="4"/>
  <c r="DA37" i="4"/>
  <c r="DB37" i="4"/>
  <c r="DC37" i="4"/>
  <c r="DD37" i="4"/>
  <c r="DE37" i="4"/>
  <c r="DF37" i="4"/>
  <c r="DG37" i="4"/>
  <c r="DH37" i="4"/>
  <c r="DI37" i="4"/>
  <c r="DJ37" i="4"/>
  <c r="DK37" i="4"/>
  <c r="EI37" i="4"/>
  <c r="EJ37" i="4"/>
  <c r="EP37" i="4"/>
  <c r="EQ37" i="4"/>
  <c r="ET37" i="4"/>
  <c r="EU37" i="4"/>
  <c r="EV37" i="4"/>
  <c r="EW37" i="4"/>
  <c r="FB37" i="4"/>
  <c r="FC37" i="4"/>
  <c r="FE37" i="4"/>
  <c r="FF37" i="4"/>
  <c r="FG37" i="4"/>
  <c r="FL37" i="4"/>
  <c r="FM37" i="4"/>
  <c r="FO37" i="4"/>
  <c r="FP37" i="4"/>
  <c r="FR37" i="4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E50" i="41"/>
  <c r="E51" i="41"/>
  <c r="E52" i="41"/>
  <c r="E53" i="41"/>
  <c r="E54" i="41"/>
  <c r="E55" i="41"/>
  <c r="M34" i="131"/>
  <c r="M65" i="130"/>
  <c r="M50" i="6"/>
  <c r="M78" i="6"/>
  <c r="M34" i="6"/>
  <c r="M70" i="142"/>
  <c r="M66" i="142"/>
  <c r="M48" i="142"/>
  <c r="M70" i="138"/>
  <c r="M71" i="133"/>
  <c r="M77" i="132"/>
  <c r="M74" i="129"/>
  <c r="M63" i="129"/>
  <c r="M46" i="126"/>
  <c r="M71" i="134"/>
  <c r="M44" i="131"/>
  <c r="M73" i="129"/>
  <c r="M59" i="126"/>
  <c r="M69" i="124"/>
  <c r="M32" i="142"/>
  <c r="M77" i="140"/>
  <c r="M70" i="137"/>
  <c r="M57" i="137"/>
  <c r="M68" i="136"/>
  <c r="M45" i="133"/>
  <c r="M35" i="132"/>
  <c r="M71" i="130"/>
  <c r="M40" i="130"/>
  <c r="M37" i="129"/>
  <c r="M40" i="131"/>
  <c r="M57" i="127"/>
  <c r="M49" i="127"/>
  <c r="M41" i="130"/>
  <c r="M62" i="126"/>
  <c r="M77" i="136"/>
  <c r="M35" i="135"/>
  <c r="M77" i="134"/>
  <c r="M66" i="131"/>
  <c r="M63" i="131"/>
  <c r="M71" i="129"/>
  <c r="M60" i="129"/>
  <c r="M52" i="129"/>
  <c r="M63" i="130"/>
  <c r="M54" i="127"/>
  <c r="M77" i="124"/>
  <c r="M75" i="6"/>
  <c r="M34" i="142"/>
  <c r="M75" i="140"/>
  <c r="M65" i="133"/>
  <c r="M65" i="132"/>
  <c r="M69" i="130"/>
  <c r="M52" i="130"/>
  <c r="M63" i="127"/>
  <c r="M34" i="134"/>
  <c r="M37" i="132"/>
  <c r="M52" i="131"/>
  <c r="M66" i="129"/>
  <c r="M42" i="129"/>
  <c r="AB6" i="74"/>
  <c r="AB7" i="74"/>
  <c r="AB14" i="74"/>
  <c r="AB25" i="74"/>
  <c r="AB32" i="74"/>
  <c r="AM6" i="74"/>
  <c r="AM13" i="74"/>
  <c r="AM24" i="74"/>
  <c r="AM31" i="74"/>
  <c r="AM9" i="74"/>
  <c r="AM16" i="74"/>
  <c r="AM27" i="74"/>
  <c r="AM34" i="74"/>
  <c r="AM10" i="74"/>
  <c r="AM21" i="74"/>
  <c r="AM28" i="74"/>
  <c r="AL5" i="74"/>
  <c r="AL8" i="74"/>
  <c r="AL11" i="74"/>
  <c r="AL14" i="74"/>
  <c r="AL17" i="74"/>
  <c r="AL20" i="74"/>
  <c r="AL23" i="74"/>
  <c r="AL26" i="74"/>
  <c r="AL29" i="74"/>
  <c r="AL32" i="74"/>
  <c r="AL35" i="74"/>
  <c r="M41" i="125"/>
  <c r="M34" i="124"/>
  <c r="M74" i="123"/>
  <c r="B76" i="121"/>
  <c r="C55" i="121"/>
  <c r="B54" i="121"/>
  <c r="C48" i="121"/>
  <c r="B44" i="121"/>
  <c r="C33" i="121"/>
  <c r="C73" i="120"/>
  <c r="B68" i="120"/>
  <c r="C67" i="120"/>
  <c r="B64" i="120"/>
  <c r="C63" i="120"/>
  <c r="B44" i="120"/>
  <c r="C43" i="120"/>
  <c r="B39" i="120"/>
  <c r="C38" i="120"/>
  <c r="M35" i="120"/>
  <c r="C35" i="120"/>
  <c r="C78" i="119"/>
  <c r="C69" i="119"/>
  <c r="C58" i="119"/>
  <c r="M53" i="119"/>
  <c r="C52" i="119"/>
  <c r="C47" i="119"/>
  <c r="B44" i="119"/>
  <c r="C38" i="119"/>
  <c r="C35" i="119"/>
  <c r="B31" i="119"/>
  <c r="C30" i="119"/>
  <c r="M77" i="118"/>
  <c r="C73" i="118"/>
  <c r="C72" i="118"/>
  <c r="C71" i="118"/>
  <c r="B67" i="118"/>
  <c r="C66" i="118"/>
  <c r="B64" i="118"/>
  <c r="B63" i="118"/>
  <c r="M58" i="118"/>
  <c r="B58" i="118"/>
  <c r="B52" i="118"/>
  <c r="C51" i="118"/>
  <c r="B48" i="118"/>
  <c r="C47" i="118"/>
  <c r="M42" i="118"/>
  <c r="C42" i="118"/>
  <c r="B39" i="118"/>
  <c r="C38" i="118"/>
  <c r="B69" i="117"/>
  <c r="B68" i="117"/>
  <c r="B61" i="117"/>
  <c r="B60" i="117"/>
  <c r="B55" i="117"/>
  <c r="C52" i="117"/>
  <c r="B47" i="117"/>
  <c r="C44" i="117"/>
  <c r="B39" i="117"/>
  <c r="B38" i="117"/>
  <c r="C30" i="117"/>
  <c r="C78" i="116"/>
  <c r="C76" i="116"/>
  <c r="C69" i="116"/>
  <c r="B60" i="116"/>
  <c r="B55" i="116"/>
  <c r="B50" i="116"/>
  <c r="B42" i="116"/>
  <c r="M38" i="116"/>
  <c r="B36" i="116"/>
  <c r="C35" i="116"/>
  <c r="B31" i="116"/>
  <c r="M63" i="115"/>
  <c r="E36" i="74"/>
  <c r="E32" i="74"/>
  <c r="E27" i="74"/>
  <c r="E18" i="74"/>
  <c r="E13" i="74"/>
  <c r="E8" i="74"/>
  <c r="F36" i="74"/>
  <c r="F29" i="74"/>
  <c r="F16" i="74"/>
  <c r="H26" i="74"/>
  <c r="H22" i="74"/>
  <c r="H15" i="74"/>
  <c r="H8" i="74"/>
  <c r="I36" i="74"/>
  <c r="I30" i="74"/>
  <c r="I24" i="74"/>
  <c r="I18" i="74"/>
  <c r="I12" i="74"/>
  <c r="I6" i="74"/>
  <c r="P5" i="74"/>
  <c r="J33" i="74"/>
  <c r="J29" i="74"/>
  <c r="J22" i="74"/>
  <c r="J15" i="74"/>
  <c r="J11" i="74"/>
  <c r="J14" i="74"/>
  <c r="J18" i="74"/>
  <c r="J25" i="74"/>
  <c r="J32" i="74"/>
  <c r="J36" i="74"/>
  <c r="L33" i="74"/>
  <c r="L29" i="74"/>
  <c r="L22" i="74"/>
  <c r="L15" i="74"/>
  <c r="L11" i="74"/>
  <c r="L14" i="74"/>
  <c r="L18" i="74"/>
  <c r="L25" i="74"/>
  <c r="L32" i="74"/>
  <c r="L36" i="74"/>
  <c r="N33" i="74"/>
  <c r="N29" i="74"/>
  <c r="N22" i="74"/>
  <c r="P28" i="74"/>
  <c r="P21" i="74"/>
  <c r="P10" i="74"/>
  <c r="R29" i="74"/>
  <c r="R22" i="74"/>
  <c r="R11" i="74"/>
  <c r="T33" i="74"/>
  <c r="T29" i="74"/>
  <c r="T22" i="74"/>
  <c r="T11" i="74"/>
  <c r="V29" i="74"/>
  <c r="V22" i="74"/>
  <c r="V11" i="74"/>
  <c r="X29" i="74"/>
  <c r="X11" i="74"/>
  <c r="Z29" i="74"/>
  <c r="Z22" i="74"/>
  <c r="Z11" i="74"/>
  <c r="AC31" i="74"/>
  <c r="AC25" i="74"/>
  <c r="AC19" i="74"/>
  <c r="AC13" i="74"/>
  <c r="AC7" i="74"/>
  <c r="AD34" i="74"/>
  <c r="AD26" i="74"/>
  <c r="AD22" i="74"/>
  <c r="AP22" i="74"/>
  <c r="AJ11" i="74"/>
  <c r="AJ35" i="74"/>
  <c r="AJ17" i="74"/>
  <c r="AJ32" i="74"/>
  <c r="AN5" i="74"/>
  <c r="AN6" i="74"/>
  <c r="AN13" i="74"/>
  <c r="AN24" i="74"/>
  <c r="AN31" i="74"/>
  <c r="AN9" i="74"/>
  <c r="AN16" i="74"/>
  <c r="AN27" i="74"/>
  <c r="AN34" i="74"/>
  <c r="AN10" i="74"/>
  <c r="AN21" i="74"/>
  <c r="AN28" i="74"/>
  <c r="M54" i="119"/>
  <c r="M64" i="118"/>
  <c r="AP6" i="74"/>
  <c r="AP10" i="74"/>
  <c r="AP19" i="74"/>
  <c r="AP28" i="74"/>
  <c r="AO5" i="74"/>
  <c r="AO10" i="74"/>
  <c r="AO19" i="74"/>
  <c r="AO28" i="74"/>
  <c r="AO7" i="74"/>
  <c r="AO16" i="74"/>
  <c r="AO25" i="74"/>
  <c r="AO34" i="74"/>
  <c r="M62" i="125"/>
  <c r="M44" i="124"/>
  <c r="M71" i="122"/>
  <c r="M50" i="122"/>
  <c r="M42" i="122"/>
  <c r="M68" i="121"/>
  <c r="M46" i="121"/>
  <c r="M78" i="120"/>
  <c r="M70" i="120"/>
  <c r="M64" i="119"/>
  <c r="M63" i="117"/>
  <c r="M41" i="117"/>
  <c r="M40" i="116"/>
  <c r="B69" i="115"/>
  <c r="H27" i="74"/>
  <c r="H20" i="74"/>
  <c r="H16" i="74"/>
  <c r="H9" i="74"/>
  <c r="AC33" i="74"/>
  <c r="AC27" i="74"/>
  <c r="AC21" i="74"/>
  <c r="AC15" i="74"/>
  <c r="AC9" i="74"/>
  <c r="AD35" i="74"/>
  <c r="AD31" i="74"/>
  <c r="AD23" i="74"/>
  <c r="AD16" i="74"/>
  <c r="AJ26" i="74"/>
  <c r="AJ22" i="74"/>
  <c r="AD6" i="74"/>
  <c r="AD7" i="74"/>
  <c r="AD14" i="74"/>
  <c r="AD25" i="74"/>
  <c r="AD32" i="74"/>
  <c r="M42" i="121"/>
  <c r="M50" i="118"/>
  <c r="B78" i="115"/>
  <c r="B76" i="115"/>
  <c r="C71" i="115"/>
  <c r="H14" i="74"/>
  <c r="H10" i="74"/>
  <c r="AJ28" i="74"/>
  <c r="AJ23" i="74"/>
  <c r="M77" i="125"/>
  <c r="M56" i="125"/>
  <c r="M46" i="125"/>
  <c r="M32" i="125"/>
  <c r="M37" i="124"/>
  <c r="M65" i="123"/>
  <c r="M46" i="123"/>
  <c r="M34" i="122"/>
  <c r="M33" i="121"/>
  <c r="M58" i="120"/>
  <c r="M73" i="119"/>
  <c r="M57" i="119"/>
  <c r="M62" i="118"/>
  <c r="M78" i="116"/>
  <c r="B78" i="116"/>
  <c r="C71" i="116"/>
  <c r="C67" i="115"/>
  <c r="E35" i="74"/>
  <c r="E31" i="74"/>
  <c r="E26" i="74"/>
  <c r="E22" i="74"/>
  <c r="E17" i="74"/>
  <c r="E12" i="74"/>
  <c r="H36" i="74"/>
  <c r="H25" i="74"/>
  <c r="H18" i="74"/>
  <c r="H11" i="74"/>
  <c r="N36" i="74"/>
  <c r="N32" i="74"/>
  <c r="N25" i="74"/>
  <c r="N18" i="74"/>
  <c r="N14" i="74"/>
  <c r="N7" i="74"/>
  <c r="P31" i="74"/>
  <c r="P24" i="74"/>
  <c r="P13" i="74"/>
  <c r="P6" i="74"/>
  <c r="R32" i="74"/>
  <c r="R25" i="74"/>
  <c r="R14" i="74"/>
  <c r="R7" i="74"/>
  <c r="T36" i="74"/>
  <c r="T32" i="74"/>
  <c r="T25" i="74"/>
  <c r="T14" i="74"/>
  <c r="T7" i="74"/>
  <c r="V32" i="74"/>
  <c r="V25" i="74"/>
  <c r="V14" i="74"/>
  <c r="V7" i="74"/>
  <c r="X32" i="74"/>
  <c r="X25" i="74"/>
  <c r="X14" i="74"/>
  <c r="X7" i="74"/>
  <c r="Z32" i="74"/>
  <c r="Z25" i="74"/>
  <c r="Z14" i="74"/>
  <c r="Z7" i="74"/>
  <c r="AC36" i="74"/>
  <c r="AC30" i="74"/>
  <c r="AC24" i="74"/>
  <c r="AC18" i="74"/>
  <c r="AC12" i="74"/>
  <c r="AC10" i="74"/>
  <c r="AC16" i="74"/>
  <c r="AC22" i="74"/>
  <c r="AC28" i="74"/>
  <c r="AC34" i="74"/>
  <c r="AD29" i="74"/>
  <c r="AD10" i="74"/>
  <c r="AJ19" i="74"/>
  <c r="AJ8" i="74"/>
  <c r="AN30" i="74"/>
  <c r="AN25" i="74"/>
  <c r="AN12" i="74"/>
  <c r="AN7" i="74"/>
  <c r="AA34" i="74"/>
  <c r="AA28" i="74"/>
  <c r="AA22" i="74"/>
  <c r="AA16" i="74"/>
  <c r="AA10" i="74"/>
  <c r="AE34" i="74"/>
  <c r="AE28" i="74"/>
  <c r="AE19" i="74"/>
  <c r="AE10" i="74"/>
  <c r="AG31" i="74"/>
  <c r="AG25" i="74"/>
  <c r="AG19" i="74"/>
  <c r="AG13" i="74"/>
  <c r="AG7" i="74"/>
  <c r="AH25" i="74"/>
  <c r="AH21" i="74"/>
  <c r="AH7" i="74"/>
  <c r="AJ13" i="74"/>
  <c r="AK35" i="74"/>
  <c r="AK28" i="74"/>
  <c r="AK24" i="74"/>
  <c r="AK17" i="74"/>
  <c r="AK10" i="74"/>
  <c r="AO30" i="74"/>
  <c r="AQ35" i="74"/>
  <c r="AQ32" i="74"/>
  <c r="AQ29" i="74"/>
  <c r="AQ26" i="74"/>
  <c r="AQ23" i="74"/>
  <c r="AQ20" i="74"/>
  <c r="AQ17" i="74"/>
  <c r="AQ14" i="74"/>
  <c r="AQ11" i="74"/>
  <c r="AQ8" i="74"/>
  <c r="G5" i="114"/>
  <c r="J5" i="114"/>
  <c r="M5" i="114"/>
  <c r="P5" i="114"/>
  <c r="S5" i="114"/>
  <c r="V5" i="114"/>
  <c r="Y5" i="114"/>
  <c r="AB5" i="114"/>
  <c r="AE5" i="114"/>
  <c r="AH5" i="114"/>
  <c r="AK5" i="114"/>
  <c r="G6" i="114"/>
  <c r="J6" i="114"/>
  <c r="M6" i="114"/>
  <c r="P6" i="114"/>
  <c r="S6" i="114"/>
  <c r="V6" i="114"/>
  <c r="Y6" i="114"/>
  <c r="AB6" i="114"/>
  <c r="AE6" i="114"/>
  <c r="AH6" i="114"/>
  <c r="AK6" i="114"/>
  <c r="AN6" i="114"/>
  <c r="AQ6" i="114"/>
  <c r="G7" i="114"/>
  <c r="J7" i="114"/>
  <c r="M7" i="114"/>
  <c r="P7" i="114"/>
  <c r="S7" i="114"/>
  <c r="V7" i="114"/>
  <c r="AB7" i="114"/>
  <c r="AE7" i="114"/>
  <c r="AH7" i="114"/>
  <c r="AK7" i="114"/>
  <c r="AN7" i="114"/>
  <c r="AQ7" i="114"/>
  <c r="G8" i="114"/>
  <c r="J8" i="114"/>
  <c r="M8" i="114"/>
  <c r="P8" i="114"/>
  <c r="S8" i="114"/>
  <c r="V8" i="114"/>
  <c r="Y8" i="114"/>
  <c r="AB8" i="114"/>
  <c r="AE8" i="114"/>
  <c r="AH8" i="114"/>
  <c r="AK8" i="114"/>
  <c r="AN8" i="114"/>
  <c r="AQ8" i="114"/>
  <c r="G9" i="114"/>
  <c r="J9" i="114"/>
  <c r="M9" i="114"/>
  <c r="P9" i="114"/>
  <c r="S9" i="114"/>
  <c r="V9" i="114"/>
  <c r="AB9" i="114"/>
  <c r="AE9" i="114"/>
  <c r="AH9" i="114"/>
  <c r="AK9" i="114"/>
  <c r="AN9" i="114"/>
  <c r="AQ9" i="114"/>
  <c r="G10" i="114"/>
  <c r="J10" i="114"/>
  <c r="M10" i="114"/>
  <c r="P10" i="114"/>
  <c r="S10" i="114"/>
  <c r="V10" i="114"/>
  <c r="Y10" i="114"/>
  <c r="AB10" i="114"/>
  <c r="AE10" i="114"/>
  <c r="AH10" i="114"/>
  <c r="AK10" i="114"/>
  <c r="AN10" i="114"/>
  <c r="AQ10" i="114"/>
  <c r="G11" i="114"/>
  <c r="J11" i="114"/>
  <c r="M11" i="114"/>
  <c r="P11" i="114"/>
  <c r="S11" i="114"/>
  <c r="V11" i="114"/>
  <c r="AB11" i="114"/>
  <c r="AE11" i="114"/>
  <c r="AH11" i="114"/>
  <c r="AK11" i="114"/>
  <c r="AN11" i="114"/>
  <c r="AQ11" i="114"/>
  <c r="G12" i="114"/>
  <c r="J12" i="114"/>
  <c r="M12" i="114"/>
  <c r="AE12" i="114"/>
  <c r="J13" i="114"/>
  <c r="AB13" i="114"/>
  <c r="G14" i="114"/>
  <c r="Y14" i="114"/>
  <c r="AQ14" i="114"/>
  <c r="V15" i="114"/>
  <c r="AN15" i="114"/>
  <c r="S16" i="114"/>
  <c r="AK16" i="114"/>
  <c r="P17" i="114"/>
  <c r="AH17" i="114"/>
  <c r="M18" i="114"/>
  <c r="AE18" i="114"/>
  <c r="J19" i="114"/>
  <c r="AB19" i="114"/>
  <c r="G20" i="114"/>
  <c r="Y20" i="114"/>
  <c r="AQ20" i="114"/>
  <c r="V21" i="114"/>
  <c r="AN21" i="114"/>
  <c r="S22" i="114"/>
  <c r="AK22" i="114"/>
  <c r="P23" i="114"/>
  <c r="AH23" i="114"/>
  <c r="M24" i="114"/>
  <c r="AE24" i="114"/>
  <c r="J25" i="114"/>
  <c r="AB25" i="114"/>
  <c r="G26" i="114"/>
  <c r="O26" i="114"/>
  <c r="Y26" i="114"/>
  <c r="AG26" i="114"/>
  <c r="AQ26" i="114"/>
  <c r="L27" i="114"/>
  <c r="V27" i="114"/>
  <c r="AD27" i="114"/>
  <c r="AM27" i="114"/>
  <c r="AQ27" i="114"/>
  <c r="M28" i="114"/>
  <c r="U28" i="114"/>
  <c r="AD28" i="114"/>
  <c r="M29" i="114"/>
  <c r="V29" i="114"/>
  <c r="AD29" i="114"/>
  <c r="AM29" i="114"/>
  <c r="AQ29" i="114"/>
  <c r="M30" i="114"/>
  <c r="U30" i="114"/>
  <c r="AD30" i="114"/>
  <c r="AH30" i="114"/>
  <c r="AQ30" i="114"/>
  <c r="V31" i="114"/>
  <c r="AE31" i="114"/>
  <c r="AN31" i="114"/>
  <c r="F32" i="114"/>
  <c r="J32" i="114"/>
  <c r="S32" i="114"/>
  <c r="AB32" i="114"/>
  <c r="AG32" i="114"/>
  <c r="J33" i="114"/>
  <c r="P33" i="114"/>
  <c r="U33" i="114"/>
  <c r="AA33" i="114"/>
  <c r="AK33" i="114"/>
  <c r="AQ33" i="114"/>
  <c r="J34" i="114"/>
  <c r="O34" i="114"/>
  <c r="U34" i="114"/>
  <c r="AA34" i="114"/>
  <c r="AG34" i="114"/>
  <c r="J35" i="114"/>
  <c r="P35" i="114"/>
  <c r="V35" i="114"/>
  <c r="AA35" i="114"/>
  <c r="AG35" i="114"/>
  <c r="AM35" i="114"/>
  <c r="G31" i="114"/>
  <c r="P31" i="114"/>
  <c r="V32" i="114"/>
  <c r="AK32" i="114"/>
  <c r="AQ32" i="114"/>
  <c r="AQ34" i="114"/>
  <c r="G36" i="114"/>
  <c r="M36" i="114"/>
  <c r="S36" i="114"/>
  <c r="Y36" i="114"/>
  <c r="AE36" i="114"/>
  <c r="AJ31" i="74"/>
  <c r="AO33" i="74"/>
  <c r="AO24" i="74"/>
  <c r="S12" i="114"/>
  <c r="P13" i="114"/>
  <c r="AH13" i="114"/>
  <c r="M14" i="114"/>
  <c r="AE14" i="114"/>
  <c r="J15" i="114"/>
  <c r="AB15" i="114"/>
  <c r="G16" i="114"/>
  <c r="Y16" i="114"/>
  <c r="AQ16" i="114"/>
  <c r="V17" i="114"/>
  <c r="AN17" i="114"/>
  <c r="S18" i="114"/>
  <c r="AK18" i="114"/>
  <c r="P19" i="114"/>
  <c r="AH19" i="114"/>
  <c r="M20" i="114"/>
  <c r="AE20" i="114"/>
  <c r="J21" i="114"/>
  <c r="AB21" i="114"/>
  <c r="G22" i="114"/>
  <c r="AQ22" i="114"/>
  <c r="V23" i="114"/>
  <c r="AN23" i="114"/>
  <c r="S24" i="114"/>
  <c r="P25" i="114"/>
  <c r="AH25" i="114"/>
  <c r="AE26" i="114"/>
  <c r="J27" i="114"/>
  <c r="AB27" i="114"/>
  <c r="J28" i="114"/>
  <c r="S28" i="114"/>
  <c r="AN28" i="114"/>
  <c r="J29" i="114"/>
  <c r="J30" i="114"/>
  <c r="AN30" i="114"/>
  <c r="M31" i="114"/>
  <c r="AB31" i="114"/>
  <c r="AK31" i="114"/>
  <c r="P32" i="114"/>
  <c r="AN32" i="114"/>
  <c r="AH33" i="114"/>
  <c r="AN34" i="114"/>
  <c r="G35" i="114"/>
  <c r="P14" i="114"/>
  <c r="M15" i="114"/>
  <c r="AE15" i="114"/>
  <c r="J16" i="114"/>
  <c r="AB16" i="114"/>
  <c r="G17" i="114"/>
  <c r="Y17" i="114"/>
  <c r="AQ17" i="114"/>
  <c r="V18" i="114"/>
  <c r="AN18" i="114"/>
  <c r="S19" i="114"/>
  <c r="AK19" i="114"/>
  <c r="P20" i="114"/>
  <c r="AH20" i="114"/>
  <c r="M21" i="114"/>
  <c r="AE21" i="114"/>
  <c r="J22" i="114"/>
  <c r="AB22" i="114"/>
  <c r="G23" i="114"/>
  <c r="Y23" i="114"/>
  <c r="AQ23" i="114"/>
  <c r="V24" i="114"/>
  <c r="AN24" i="114"/>
  <c r="S25" i="114"/>
  <c r="AK25" i="114"/>
  <c r="P26" i="114"/>
  <c r="AH26" i="114"/>
  <c r="M27" i="114"/>
  <c r="AE27" i="114"/>
  <c r="AN27" i="114"/>
  <c r="V28" i="114"/>
  <c r="AE28" i="114"/>
  <c r="AE29" i="114"/>
  <c r="AN29" i="114"/>
  <c r="V30" i="114"/>
  <c r="AH32" i="114"/>
  <c r="V33" i="114"/>
  <c r="AB33" i="114"/>
  <c r="P34" i="114"/>
  <c r="V34" i="114"/>
  <c r="AB34" i="114"/>
  <c r="AH34" i="114"/>
  <c r="AH35" i="114"/>
  <c r="AN35" i="114"/>
  <c r="J87" i="130"/>
  <c r="J94" i="120"/>
  <c r="J86" i="137"/>
  <c r="M70" i="6"/>
  <c r="M68" i="6"/>
  <c r="M48" i="6"/>
  <c r="M42" i="6"/>
  <c r="M40" i="6"/>
  <c r="J93" i="117"/>
  <c r="J93" i="138"/>
  <c r="J92" i="122"/>
  <c r="J92" i="6"/>
  <c r="M63" i="6"/>
  <c r="M65" i="6"/>
  <c r="M37" i="6"/>
  <c r="J91" i="120"/>
  <c r="AI2" i="74"/>
  <c r="J91" i="140"/>
  <c r="J96" i="128"/>
  <c r="J88" i="115"/>
  <c r="J88" i="136"/>
  <c r="M53" i="6"/>
  <c r="M50" i="80"/>
  <c r="AB2" i="74"/>
  <c r="M77" i="6"/>
  <c r="M49" i="6"/>
  <c r="M38" i="6"/>
  <c r="M69" i="80"/>
  <c r="M40" i="80"/>
  <c r="M32" i="80"/>
  <c r="M44" i="143"/>
  <c r="M40" i="143"/>
  <c r="M75" i="142"/>
  <c r="M52" i="140"/>
  <c r="M40" i="140"/>
  <c r="M56" i="139"/>
  <c r="M40" i="139"/>
  <c r="M52" i="138"/>
  <c r="M45" i="138"/>
  <c r="M40" i="138"/>
  <c r="M75" i="136"/>
  <c r="M54" i="136"/>
  <c r="M42" i="136"/>
  <c r="M56" i="135"/>
  <c r="M48" i="135"/>
  <c r="M40" i="135"/>
  <c r="M66" i="134"/>
  <c r="M63" i="133"/>
  <c r="M50" i="141"/>
  <c r="M42" i="141"/>
  <c r="M50" i="137"/>
  <c r="M78" i="134"/>
  <c r="M50" i="139"/>
  <c r="M42" i="139"/>
  <c r="M50" i="135"/>
  <c r="M50" i="134"/>
  <c r="M46" i="80"/>
  <c r="M38" i="80"/>
  <c r="M54" i="143"/>
  <c r="M50" i="143"/>
  <c r="M46" i="143"/>
  <c r="M38" i="143"/>
  <c r="M58" i="141"/>
  <c r="M52" i="141"/>
  <c r="M44" i="141"/>
  <c r="M53" i="140"/>
  <c r="M48" i="140"/>
  <c r="M53" i="138"/>
  <c r="M48" i="138"/>
  <c r="M41" i="138"/>
  <c r="M52" i="137"/>
  <c r="M44" i="137"/>
  <c r="M50" i="136"/>
  <c r="M73" i="135"/>
  <c r="M69" i="133"/>
  <c r="M46" i="134"/>
  <c r="M32" i="133"/>
  <c r="M54" i="141"/>
  <c r="M46" i="141"/>
  <c r="M38" i="141"/>
  <c r="M54" i="137"/>
  <c r="M42" i="134"/>
  <c r="J84" i="133"/>
  <c r="M35" i="144"/>
  <c r="M78" i="143"/>
  <c r="M35" i="142"/>
  <c r="M78" i="141"/>
  <c r="M63" i="141"/>
  <c r="M56" i="140"/>
  <c r="M44" i="140"/>
  <c r="M78" i="139"/>
  <c r="M62" i="138"/>
  <c r="M78" i="137"/>
  <c r="M63" i="137"/>
  <c r="M32" i="136"/>
  <c r="M52" i="133"/>
  <c r="T2" i="114"/>
  <c r="M54" i="139"/>
  <c r="M54" i="135"/>
  <c r="M46" i="135"/>
  <c r="M46" i="144"/>
  <c r="M38" i="144"/>
  <c r="M54" i="142"/>
  <c r="M50" i="142"/>
  <c r="M46" i="142"/>
  <c r="M42" i="142"/>
  <c r="M38" i="142"/>
  <c r="M48" i="141"/>
  <c r="M63" i="139"/>
  <c r="M34" i="139"/>
  <c r="J88" i="137"/>
  <c r="M52" i="136"/>
  <c r="M34" i="135"/>
  <c r="M59" i="133"/>
  <c r="M35" i="129"/>
  <c r="M35" i="127"/>
  <c r="M75" i="124"/>
  <c r="M63" i="124"/>
  <c r="M60" i="123"/>
  <c r="M58" i="123"/>
  <c r="M54" i="133"/>
  <c r="M50" i="133"/>
  <c r="M46" i="133"/>
  <c r="M42" i="133"/>
  <c r="M38" i="133"/>
  <c r="M54" i="131"/>
  <c r="M46" i="131"/>
  <c r="M42" i="131"/>
  <c r="M38" i="131"/>
  <c r="M75" i="129"/>
  <c r="M32" i="129"/>
  <c r="J91" i="128"/>
  <c r="M45" i="128"/>
  <c r="M68" i="127"/>
  <c r="M32" i="127"/>
  <c r="J88" i="126"/>
  <c r="M64" i="126"/>
  <c r="M33" i="125"/>
  <c r="M71" i="124"/>
  <c r="M53" i="124"/>
  <c r="M41" i="124"/>
  <c r="M38" i="124"/>
  <c r="M53" i="123"/>
  <c r="M78" i="128"/>
  <c r="M78" i="126"/>
  <c r="J84" i="125"/>
  <c r="M58" i="124"/>
  <c r="M73" i="123"/>
  <c r="M78" i="127"/>
  <c r="M45" i="126"/>
  <c r="M37" i="125"/>
  <c r="M66" i="126"/>
  <c r="M35" i="125"/>
  <c r="M75" i="123"/>
  <c r="M70" i="123"/>
  <c r="M64" i="123"/>
  <c r="M64" i="129"/>
  <c r="M68" i="128"/>
  <c r="M57" i="128"/>
  <c r="M48" i="128"/>
  <c r="M54" i="132"/>
  <c r="M50" i="132"/>
  <c r="M46" i="132"/>
  <c r="M42" i="132"/>
  <c r="M38" i="132"/>
  <c r="M54" i="130"/>
  <c r="M50" i="130"/>
  <c r="M46" i="130"/>
  <c r="M42" i="130"/>
  <c r="M38" i="130"/>
  <c r="M37" i="130"/>
  <c r="M34" i="130"/>
  <c r="M32" i="130"/>
  <c r="M48" i="129"/>
  <c r="M35" i="128"/>
  <c r="M48" i="127"/>
  <c r="M68" i="126"/>
  <c r="M57" i="126"/>
  <c r="M53" i="126"/>
  <c r="M48" i="126"/>
  <c r="M41" i="126"/>
  <c r="M33" i="126"/>
  <c r="M52" i="125"/>
  <c r="M40" i="125"/>
  <c r="M57" i="124"/>
  <c r="M45" i="124"/>
  <c r="M62" i="123"/>
  <c r="M32" i="131"/>
  <c r="J84" i="129"/>
  <c r="J84" i="127"/>
  <c r="M33" i="124"/>
  <c r="M35" i="133"/>
  <c r="M78" i="132"/>
  <c r="M35" i="131"/>
  <c r="M78" i="130"/>
  <c r="M56" i="129"/>
  <c r="M44" i="129"/>
  <c r="M66" i="128"/>
  <c r="M64" i="128"/>
  <c r="M56" i="127"/>
  <c r="M44" i="127"/>
  <c r="M56" i="126"/>
  <c r="M44" i="126"/>
  <c r="M32" i="126"/>
  <c r="M59" i="125"/>
  <c r="M48" i="125"/>
  <c r="M54" i="124"/>
  <c r="M42" i="124"/>
  <c r="M54" i="123"/>
  <c r="J87" i="123"/>
  <c r="M68" i="123"/>
  <c r="M73" i="122"/>
  <c r="M58" i="122"/>
  <c r="M50" i="121"/>
  <c r="M59" i="120"/>
  <c r="M53" i="120"/>
  <c r="M45" i="120"/>
  <c r="M59" i="118"/>
  <c r="M53" i="118"/>
  <c r="M45" i="118"/>
  <c r="M37" i="118"/>
  <c r="M57" i="117"/>
  <c r="M37" i="117"/>
  <c r="M75" i="117"/>
  <c r="M75" i="122"/>
  <c r="M53" i="122"/>
  <c r="M41" i="122"/>
  <c r="M60" i="119"/>
  <c r="M71" i="117"/>
  <c r="M33" i="117"/>
  <c r="M69" i="122"/>
  <c r="M65" i="122"/>
  <c r="M59" i="122"/>
  <c r="M57" i="122"/>
  <c r="M33" i="122"/>
  <c r="M71" i="121"/>
  <c r="M66" i="121"/>
  <c r="M62" i="121"/>
  <c r="M54" i="121"/>
  <c r="M73" i="120"/>
  <c r="M69" i="119"/>
  <c r="M75" i="118"/>
  <c r="M73" i="118"/>
  <c r="M34" i="118"/>
  <c r="M58" i="117"/>
  <c r="M54" i="117"/>
  <c r="M50" i="117"/>
  <c r="M62" i="117"/>
  <c r="M53" i="117"/>
  <c r="M49" i="117"/>
  <c r="M75" i="120"/>
  <c r="M38" i="123"/>
  <c r="M68" i="122"/>
  <c r="M62" i="122"/>
  <c r="M38" i="121"/>
  <c r="M60" i="117"/>
  <c r="M45" i="122"/>
  <c r="M71" i="120"/>
  <c r="M69" i="120"/>
  <c r="M33" i="120"/>
  <c r="M71" i="118"/>
  <c r="M69" i="118"/>
  <c r="B78" i="121"/>
  <c r="B66" i="121"/>
  <c r="C63" i="121"/>
  <c r="B58" i="121"/>
  <c r="B73" i="120"/>
  <c r="B69" i="120"/>
  <c r="C52" i="120"/>
  <c r="C48" i="120"/>
  <c r="C44" i="120"/>
  <c r="C40" i="120"/>
  <c r="C79" i="119"/>
  <c r="B78" i="119"/>
  <c r="C75" i="119"/>
  <c r="C71" i="119"/>
  <c r="C67" i="119"/>
  <c r="B66" i="119"/>
  <c r="C63" i="119"/>
  <c r="B58" i="119"/>
  <c r="C95" i="118"/>
  <c r="C92" i="118"/>
  <c r="C89" i="118"/>
  <c r="C86" i="118"/>
  <c r="B73" i="118"/>
  <c r="B69" i="118"/>
  <c r="C52" i="118"/>
  <c r="C48" i="118"/>
  <c r="C44" i="118"/>
  <c r="C40" i="118"/>
  <c r="C36" i="118"/>
  <c r="B66" i="117"/>
  <c r="C63" i="117"/>
  <c r="B58" i="117"/>
  <c r="C95" i="116"/>
  <c r="C92" i="116"/>
  <c r="C89" i="116"/>
  <c r="C86" i="116"/>
  <c r="M71" i="116"/>
  <c r="C52" i="116"/>
  <c r="C48" i="116"/>
  <c r="C44" i="116"/>
  <c r="C40" i="116"/>
  <c r="C36" i="116"/>
  <c r="M57" i="115"/>
  <c r="M54" i="115"/>
  <c r="M48" i="115"/>
  <c r="M45" i="115"/>
  <c r="M42" i="115"/>
  <c r="M56" i="115"/>
  <c r="M60" i="116"/>
  <c r="M50" i="115"/>
  <c r="M44" i="115"/>
  <c r="M38" i="115"/>
  <c r="E35" i="115"/>
  <c r="F35" i="115" s="1"/>
  <c r="J2" i="74"/>
  <c r="AF19" i="74"/>
  <c r="AG36" i="74"/>
  <c r="AG33" i="74"/>
  <c r="AG30" i="74"/>
  <c r="AG27" i="74"/>
  <c r="AG24" i="74"/>
  <c r="AG21" i="74"/>
  <c r="AG18" i="74"/>
  <c r="AG15" i="74"/>
  <c r="AG12" i="74"/>
  <c r="AG9" i="74"/>
  <c r="AJ30" i="74"/>
  <c r="AJ21" i="74"/>
  <c r="AJ12" i="74"/>
  <c r="AO21" i="74"/>
  <c r="AO18" i="74"/>
  <c r="AO15" i="74"/>
  <c r="AO12" i="74"/>
  <c r="AO9" i="74"/>
  <c r="AO6" i="74"/>
  <c r="AM35" i="74"/>
  <c r="AM32" i="74"/>
  <c r="AM29" i="74"/>
  <c r="AM26" i="74"/>
  <c r="AM23" i="74"/>
  <c r="AM20" i="74"/>
  <c r="AM17" i="74"/>
  <c r="AM14" i="74"/>
  <c r="AM11" i="74"/>
  <c r="AM8" i="74"/>
  <c r="AF31" i="74"/>
  <c r="AF13" i="74"/>
  <c r="AJ36" i="74"/>
  <c r="AJ27" i="74"/>
  <c r="AJ18" i="74"/>
  <c r="AJ9" i="74"/>
  <c r="AF35" i="74"/>
  <c r="AF28" i="74"/>
  <c r="AF24" i="74"/>
  <c r="AF17" i="74"/>
  <c r="AF10" i="74"/>
  <c r="AF6" i="74"/>
  <c r="AP35" i="74"/>
  <c r="AP32" i="74"/>
  <c r="AP29" i="74"/>
  <c r="AP26" i="74"/>
  <c r="AP23" i="74"/>
  <c r="AP20" i="74"/>
  <c r="AP17" i="74"/>
  <c r="AP14" i="74"/>
  <c r="AP11" i="74"/>
  <c r="AP8" i="74"/>
  <c r="AP5" i="74"/>
  <c r="AF25" i="74"/>
  <c r="AF7" i="74"/>
  <c r="AJ33" i="74"/>
  <c r="AJ24" i="74"/>
  <c r="AJ15" i="74"/>
  <c r="AJ6" i="74"/>
  <c r="AO35" i="74"/>
  <c r="AO32" i="74"/>
  <c r="AO29" i="74"/>
  <c r="AO26" i="74"/>
  <c r="AO23" i="74"/>
  <c r="AO20" i="74"/>
  <c r="AO17" i="74"/>
  <c r="AO14" i="74"/>
  <c r="AO11" i="74"/>
  <c r="AO8" i="74"/>
  <c r="N15" i="74"/>
  <c r="N12" i="74"/>
  <c r="N9" i="74"/>
  <c r="P35" i="74"/>
  <c r="P32" i="74"/>
  <c r="P29" i="74"/>
  <c r="P26" i="74"/>
  <c r="P23" i="74"/>
  <c r="P20" i="74"/>
  <c r="P17" i="74"/>
  <c r="P14" i="74"/>
  <c r="P11" i="74"/>
  <c r="P8" i="74"/>
  <c r="R36" i="74"/>
  <c r="R33" i="74"/>
  <c r="R30" i="74"/>
  <c r="R27" i="74"/>
  <c r="R24" i="74"/>
  <c r="R21" i="74"/>
  <c r="R18" i="74"/>
  <c r="R15" i="74"/>
  <c r="R12" i="74"/>
  <c r="R9" i="74"/>
  <c r="T27" i="74"/>
  <c r="T24" i="74"/>
  <c r="T21" i="74"/>
  <c r="T18" i="74"/>
  <c r="T15" i="74"/>
  <c r="T12" i="74"/>
  <c r="T9" i="74"/>
  <c r="V36" i="74"/>
  <c r="V33" i="74"/>
  <c r="V30" i="74"/>
  <c r="V27" i="74"/>
  <c r="V24" i="74"/>
  <c r="V21" i="74"/>
  <c r="V18" i="74"/>
  <c r="V15" i="74"/>
  <c r="V12" i="74"/>
  <c r="V9" i="74"/>
  <c r="X36" i="74"/>
  <c r="X33" i="74"/>
  <c r="X30" i="74"/>
  <c r="X27" i="74"/>
  <c r="X24" i="74"/>
  <c r="X21" i="74"/>
  <c r="X18" i="74"/>
  <c r="X15" i="74"/>
  <c r="X12" i="74"/>
  <c r="X9" i="74"/>
  <c r="Z36" i="74"/>
  <c r="Z33" i="74"/>
  <c r="Z30" i="74"/>
  <c r="Z27" i="74"/>
  <c r="Z24" i="74"/>
  <c r="Z21" i="74"/>
  <c r="Z18" i="74"/>
  <c r="Z15" i="74"/>
  <c r="Z12" i="74"/>
  <c r="Z9" i="74"/>
  <c r="AB36" i="74"/>
  <c r="AB33" i="74"/>
  <c r="AB30" i="74"/>
  <c r="AB27" i="74"/>
  <c r="AB24" i="74"/>
  <c r="AB21" i="74"/>
  <c r="AB18" i="74"/>
  <c r="AB15" i="74"/>
  <c r="AB12" i="74"/>
  <c r="AB9" i="74"/>
  <c r="AD36" i="74"/>
  <c r="AD33" i="74"/>
  <c r="AD30" i="74"/>
  <c r="AD27" i="74"/>
  <c r="AD24" i="74"/>
  <c r="AD21" i="74"/>
  <c r="AD18" i="74"/>
  <c r="AD15" i="74"/>
  <c r="AD12" i="74"/>
  <c r="AD9" i="74"/>
  <c r="AF36" i="74"/>
  <c r="AF29" i="74"/>
  <c r="AF22" i="74"/>
  <c r="AF18" i="74"/>
  <c r="AI36" i="74"/>
  <c r="AI33" i="74"/>
  <c r="AI30" i="74"/>
  <c r="AI27" i="74"/>
  <c r="AI24" i="74"/>
  <c r="AI21" i="74"/>
  <c r="AI18" i="74"/>
  <c r="AI15" i="74"/>
  <c r="AI12" i="74"/>
  <c r="AI9" i="74"/>
  <c r="AJ34" i="74"/>
  <c r="AJ29" i="74"/>
  <c r="AJ25" i="74"/>
  <c r="AJ20" i="74"/>
  <c r="AJ16" i="74"/>
  <c r="AJ7" i="74"/>
  <c r="AP36" i="74"/>
  <c r="AP33" i="74"/>
  <c r="AP30" i="74"/>
  <c r="AP27" i="74"/>
  <c r="AP24" i="74"/>
  <c r="AP21" i="74"/>
  <c r="AP18" i="74"/>
  <c r="AP15" i="74"/>
  <c r="AP12" i="74"/>
  <c r="AP9" i="74"/>
  <c r="AN35" i="74"/>
  <c r="AN32" i="74"/>
  <c r="AN29" i="74"/>
  <c r="AN26" i="74"/>
  <c r="AN23" i="74"/>
  <c r="AN20" i="74"/>
  <c r="AN17" i="74"/>
  <c r="AN14" i="74"/>
  <c r="AN11" i="74"/>
  <c r="AN8" i="74"/>
  <c r="AJ2" i="114"/>
  <c r="F28" i="114"/>
  <c r="F33" i="114"/>
  <c r="F35" i="114"/>
  <c r="X28" i="114"/>
  <c r="X33" i="114"/>
  <c r="X35" i="114"/>
  <c r="AP28" i="114"/>
  <c r="R30" i="114"/>
  <c r="AJ30" i="114"/>
  <c r="AJ32" i="114"/>
  <c r="AJ35" i="114"/>
  <c r="L32" i="114"/>
  <c r="AP33" i="114"/>
  <c r="L34" i="114"/>
  <c r="AD34" i="114"/>
  <c r="R35" i="114"/>
  <c r="H98" i="133"/>
  <c r="H98" i="126"/>
  <c r="H98" i="122"/>
  <c r="H98" i="121"/>
  <c r="AP35" i="114"/>
  <c r="H98" i="127"/>
  <c r="AB35" i="114"/>
  <c r="H98" i="120"/>
  <c r="B10" i="114" l="1"/>
  <c r="AR10" i="114" s="1"/>
  <c r="B6" i="113"/>
  <c r="T6" i="113" s="1"/>
  <c r="M60" i="6"/>
  <c r="H98" i="80"/>
  <c r="AP2" i="114"/>
  <c r="V2" i="74"/>
  <c r="J92" i="131"/>
  <c r="N2" i="114"/>
  <c r="J91" i="133"/>
  <c r="W2" i="114"/>
  <c r="J88" i="141"/>
  <c r="J88" i="117"/>
  <c r="J96" i="131"/>
  <c r="P2" i="113"/>
  <c r="AC2" i="114"/>
  <c r="J90" i="141"/>
  <c r="J91" i="124"/>
  <c r="AO2" i="114"/>
  <c r="J92" i="121"/>
  <c r="J93" i="136"/>
  <c r="J93" i="119"/>
  <c r="J86" i="139"/>
  <c r="J94" i="124"/>
  <c r="F67" i="77"/>
  <c r="H33" i="6"/>
  <c r="H5" i="114"/>
  <c r="FS5" i="79"/>
  <c r="E66" i="6"/>
  <c r="F66" i="6" s="1"/>
  <c r="AG5" i="74"/>
  <c r="FH37" i="4"/>
  <c r="FD37" i="4"/>
  <c r="E61" i="80"/>
  <c r="F61" i="80" s="1"/>
  <c r="AC6" i="74"/>
  <c r="FS4" i="4"/>
  <c r="EG37" i="4"/>
  <c r="AM6" i="114"/>
  <c r="H73" i="80"/>
  <c r="M75" i="80" s="1"/>
  <c r="FS6" i="79"/>
  <c r="H55" i="80"/>
  <c r="I55" i="80" s="1"/>
  <c r="F6" i="114"/>
  <c r="H31" i="133"/>
  <c r="H31" i="80"/>
  <c r="Q3" i="113"/>
  <c r="C97" i="122"/>
  <c r="C97" i="130"/>
  <c r="C97" i="137"/>
  <c r="C97" i="140"/>
  <c r="C97" i="143"/>
  <c r="C97" i="116"/>
  <c r="C97" i="118"/>
  <c r="C97" i="120"/>
  <c r="C97" i="132"/>
  <c r="C97" i="121"/>
  <c r="C97" i="133"/>
  <c r="C97" i="136"/>
  <c r="C97" i="115"/>
  <c r="C97" i="117"/>
  <c r="C97" i="126"/>
  <c r="C97" i="127"/>
  <c r="C97" i="134"/>
  <c r="C97" i="139"/>
  <c r="C97" i="6"/>
  <c r="C97" i="124"/>
  <c r="C97" i="125"/>
  <c r="C97" i="128"/>
  <c r="C97" i="135"/>
  <c r="C97" i="142"/>
  <c r="P3" i="73"/>
  <c r="C97" i="119"/>
  <c r="C97" i="123"/>
  <c r="C97" i="129"/>
  <c r="C97" i="138"/>
  <c r="C97" i="141"/>
  <c r="C97" i="144"/>
  <c r="C97" i="80"/>
  <c r="H60" i="77"/>
  <c r="D90" i="116"/>
  <c r="I90" i="116" s="1"/>
  <c r="L35" i="113" s="1"/>
  <c r="D90" i="122"/>
  <c r="D90" i="123"/>
  <c r="D90" i="124"/>
  <c r="D90" i="125"/>
  <c r="F90" i="125" s="1"/>
  <c r="K26" i="73" s="1"/>
  <c r="D90" i="126"/>
  <c r="D90" i="127"/>
  <c r="D90" i="128"/>
  <c r="D90" i="129"/>
  <c r="D90" i="130"/>
  <c r="D90" i="131"/>
  <c r="D90" i="132"/>
  <c r="D90" i="133"/>
  <c r="D90" i="134"/>
  <c r="I90" i="134" s="1"/>
  <c r="L17" i="113" s="1"/>
  <c r="D90" i="135"/>
  <c r="D90" i="136"/>
  <c r="D90" i="137"/>
  <c r="D90" i="138"/>
  <c r="D90" i="139"/>
  <c r="D90" i="140"/>
  <c r="I90" i="140" s="1"/>
  <c r="L11" i="113" s="1"/>
  <c r="D90" i="141"/>
  <c r="D90" i="142"/>
  <c r="D90" i="143"/>
  <c r="D90" i="144"/>
  <c r="D90" i="80"/>
  <c r="D90" i="115"/>
  <c r="D90" i="121"/>
  <c r="D90" i="120"/>
  <c r="D90" i="119"/>
  <c r="D90" i="117"/>
  <c r="D90" i="118"/>
  <c r="D90" i="6"/>
  <c r="L60" i="77"/>
  <c r="F60" i="77"/>
  <c r="N60" i="77"/>
  <c r="H2" i="73"/>
  <c r="J87" i="125"/>
  <c r="J87" i="131"/>
  <c r="J87" i="80"/>
  <c r="J94" i="116"/>
  <c r="J94" i="122"/>
  <c r="J94" i="142"/>
  <c r="J86" i="115"/>
  <c r="J86" i="122"/>
  <c r="AJ2" i="74"/>
  <c r="G2" i="114"/>
  <c r="R2" i="73"/>
  <c r="J93" i="122"/>
  <c r="J93" i="125"/>
  <c r="J93" i="141"/>
  <c r="J93" i="139"/>
  <c r="R2" i="113"/>
  <c r="J92" i="118"/>
  <c r="J92" i="128"/>
  <c r="J92" i="142"/>
  <c r="J97" i="120"/>
  <c r="J97" i="119"/>
  <c r="J97" i="138"/>
  <c r="J97" i="6"/>
  <c r="J91" i="117"/>
  <c r="J91" i="139"/>
  <c r="J90" i="120"/>
  <c r="J90" i="130"/>
  <c r="J90" i="131"/>
  <c r="AL2" i="114"/>
  <c r="AC2" i="74"/>
  <c r="L2" i="74"/>
  <c r="J96" i="115"/>
  <c r="J96" i="122"/>
  <c r="J96" i="125"/>
  <c r="J96" i="141"/>
  <c r="J96" i="142"/>
  <c r="J88" i="121"/>
  <c r="J88" i="124"/>
  <c r="J88" i="138"/>
  <c r="J88" i="80"/>
  <c r="AN2" i="74"/>
  <c r="Q2" i="74"/>
  <c r="J86" i="134"/>
  <c r="J93" i="133"/>
  <c r="Z2" i="114"/>
  <c r="J92" i="140"/>
  <c r="J88" i="133"/>
  <c r="J87" i="122"/>
  <c r="J87" i="129"/>
  <c r="J87" i="143"/>
  <c r="J94" i="115"/>
  <c r="J94" i="123"/>
  <c r="J94" i="141"/>
  <c r="J86" i="118"/>
  <c r="AM2" i="74"/>
  <c r="S2" i="113"/>
  <c r="J93" i="124"/>
  <c r="J93" i="129"/>
  <c r="J93" i="137"/>
  <c r="Q2" i="73"/>
  <c r="J92" i="117"/>
  <c r="J92" i="137"/>
  <c r="X2" i="74"/>
  <c r="J97" i="115"/>
  <c r="J97" i="118"/>
  <c r="J97" i="139"/>
  <c r="J97" i="143"/>
  <c r="J91" i="122"/>
  <c r="J91" i="134"/>
  <c r="J90" i="118"/>
  <c r="J90" i="132"/>
  <c r="J90" i="138"/>
  <c r="J90" i="139"/>
  <c r="AF2" i="114"/>
  <c r="L2" i="114"/>
  <c r="O2" i="73"/>
  <c r="J96" i="119"/>
  <c r="J96" i="127"/>
  <c r="J96" i="138"/>
  <c r="J2" i="113"/>
  <c r="J88" i="132"/>
  <c r="J88" i="140"/>
  <c r="J86" i="143"/>
  <c r="W2" i="74"/>
  <c r="Y2" i="114"/>
  <c r="J86" i="132"/>
  <c r="T2" i="74"/>
  <c r="J92" i="143"/>
  <c r="J92" i="141"/>
  <c r="J91" i="137"/>
  <c r="J86" i="130"/>
  <c r="J92" i="130"/>
  <c r="J88" i="128"/>
  <c r="J91" i="126"/>
  <c r="J88" i="125"/>
  <c r="J86" i="131"/>
  <c r="J90" i="123"/>
  <c r="J93" i="121"/>
  <c r="AQ2" i="74"/>
  <c r="P2" i="74"/>
  <c r="AQ2" i="114"/>
  <c r="U2" i="114"/>
  <c r="AM2" i="114"/>
  <c r="J87" i="117"/>
  <c r="J87" i="126"/>
  <c r="J87" i="137"/>
  <c r="J94" i="139"/>
  <c r="J94" i="143"/>
  <c r="J86" i="120"/>
  <c r="J94" i="118"/>
  <c r="J87" i="115"/>
  <c r="J87" i="119"/>
  <c r="J87" i="133"/>
  <c r="J87" i="139"/>
  <c r="J94" i="117"/>
  <c r="J94" i="140"/>
  <c r="J94" i="134"/>
  <c r="J86" i="125"/>
  <c r="V2" i="114"/>
  <c r="J93" i="118"/>
  <c r="J93" i="132"/>
  <c r="J93" i="143"/>
  <c r="J93" i="142"/>
  <c r="J92" i="119"/>
  <c r="J92" i="126"/>
  <c r="J92" i="135"/>
  <c r="J97" i="122"/>
  <c r="J97" i="124"/>
  <c r="J97" i="140"/>
  <c r="J91" i="116"/>
  <c r="J91" i="130"/>
  <c r="J90" i="115"/>
  <c r="J90" i="117"/>
  <c r="J90" i="126"/>
  <c r="J90" i="143"/>
  <c r="J90" i="144"/>
  <c r="U2" i="74"/>
  <c r="F2" i="114"/>
  <c r="J96" i="116"/>
  <c r="J96" i="130"/>
  <c r="J96" i="133"/>
  <c r="J96" i="144"/>
  <c r="J88" i="120"/>
  <c r="J88" i="135"/>
  <c r="J88" i="143"/>
  <c r="J86" i="80"/>
  <c r="K2" i="74"/>
  <c r="J96" i="140"/>
  <c r="J96" i="135"/>
  <c r="J86" i="138"/>
  <c r="J94" i="133"/>
  <c r="J96" i="129"/>
  <c r="N2" i="74"/>
  <c r="J94" i="125"/>
  <c r="J86" i="123"/>
  <c r="J88" i="129"/>
  <c r="J91" i="127"/>
  <c r="J97" i="131"/>
  <c r="J87" i="121"/>
  <c r="J92" i="123"/>
  <c r="AD2" i="74"/>
  <c r="AA2" i="114"/>
  <c r="J97" i="128"/>
  <c r="J97" i="125"/>
  <c r="J91" i="129"/>
  <c r="J94" i="127"/>
  <c r="J94" i="131"/>
  <c r="I2" i="113"/>
  <c r="J87" i="127"/>
  <c r="J87" i="134"/>
  <c r="J87" i="142"/>
  <c r="J94" i="119"/>
  <c r="J94" i="135"/>
  <c r="H2" i="113"/>
  <c r="J86" i="124"/>
  <c r="P2" i="114"/>
  <c r="J93" i="120"/>
  <c r="J93" i="126"/>
  <c r="J93" i="134"/>
  <c r="J93" i="144"/>
  <c r="J92" i="120"/>
  <c r="J92" i="127"/>
  <c r="J92" i="144"/>
  <c r="J97" i="121"/>
  <c r="J97" i="130"/>
  <c r="J97" i="142"/>
  <c r="J91" i="121"/>
  <c r="J91" i="135"/>
  <c r="L2" i="113"/>
  <c r="J90" i="119"/>
  <c r="J90" i="128"/>
  <c r="J90" i="133"/>
  <c r="AL2" i="74"/>
  <c r="R2" i="74"/>
  <c r="F2" i="74"/>
  <c r="J96" i="118"/>
  <c r="J96" i="132"/>
  <c r="J96" i="143"/>
  <c r="J96" i="6"/>
  <c r="J88" i="122"/>
  <c r="J88" i="142"/>
  <c r="AB2" i="114"/>
  <c r="E2" i="114"/>
  <c r="J93" i="135"/>
  <c r="Z2" i="74"/>
  <c r="J92" i="138"/>
  <c r="J97" i="133"/>
  <c r="AE2" i="114"/>
  <c r="H2" i="114"/>
  <c r="J92" i="80"/>
  <c r="AH2" i="74"/>
  <c r="E54" i="125"/>
  <c r="F54" i="125" s="1"/>
  <c r="FS26" i="4"/>
  <c r="E54" i="131"/>
  <c r="F54" i="131" s="1"/>
  <c r="FS20" i="4"/>
  <c r="E55" i="123"/>
  <c r="F55" i="123" s="1"/>
  <c r="FS28" i="4"/>
  <c r="I36" i="134"/>
  <c r="M38" i="134"/>
  <c r="I57" i="128"/>
  <c r="M59" i="128"/>
  <c r="I54" i="80"/>
  <c r="M56" i="80"/>
  <c r="H72" i="6"/>
  <c r="AL5" i="114"/>
  <c r="H42" i="6"/>
  <c r="N5" i="114"/>
  <c r="E73" i="6"/>
  <c r="F73" i="6" s="1"/>
  <c r="AM5" i="74"/>
  <c r="E30" i="6"/>
  <c r="F30" i="6" s="1"/>
  <c r="FS5" i="4"/>
  <c r="EF37" i="4"/>
  <c r="FQ37" i="4"/>
  <c r="H47" i="80"/>
  <c r="R6" i="114"/>
  <c r="C88" i="6"/>
  <c r="C88" i="118"/>
  <c r="C88" i="122"/>
  <c r="C88" i="128"/>
  <c r="C88" i="134"/>
  <c r="C88" i="142"/>
  <c r="C88" i="143"/>
  <c r="C88" i="124"/>
  <c r="C88" i="127"/>
  <c r="C88" i="136"/>
  <c r="C88" i="138"/>
  <c r="C88" i="139"/>
  <c r="C88" i="115"/>
  <c r="C88" i="117"/>
  <c r="C88" i="120"/>
  <c r="C88" i="129"/>
  <c r="C88" i="130"/>
  <c r="C88" i="132"/>
  <c r="C88" i="141"/>
  <c r="J3" i="113"/>
  <c r="C88" i="116"/>
  <c r="C88" i="119"/>
  <c r="C88" i="125"/>
  <c r="C88" i="126"/>
  <c r="C88" i="133"/>
  <c r="C88" i="80"/>
  <c r="C88" i="135"/>
  <c r="C88" i="140"/>
  <c r="C88" i="121"/>
  <c r="C88" i="123"/>
  <c r="I3" i="73"/>
  <c r="C88" i="137"/>
  <c r="C88" i="144"/>
  <c r="D97" i="116"/>
  <c r="D97" i="115"/>
  <c r="F97" i="115" s="1"/>
  <c r="P36" i="73" s="1"/>
  <c r="D97" i="121"/>
  <c r="D97" i="122"/>
  <c r="D97" i="123"/>
  <c r="I97" i="123" s="1"/>
  <c r="Q28" i="113" s="1"/>
  <c r="D97" i="124"/>
  <c r="D97" i="125"/>
  <c r="D97" i="126"/>
  <c r="D97" i="127"/>
  <c r="D97" i="128"/>
  <c r="D97" i="129"/>
  <c r="D97" i="130"/>
  <c r="F97" i="130" s="1"/>
  <c r="P21" i="73" s="1"/>
  <c r="D97" i="131"/>
  <c r="D97" i="132"/>
  <c r="I97" i="132" s="1"/>
  <c r="Q19" i="113" s="1"/>
  <c r="D97" i="133"/>
  <c r="D97" i="134"/>
  <c r="D97" i="135"/>
  <c r="F97" i="135" s="1"/>
  <c r="P16" i="73" s="1"/>
  <c r="D97" i="136"/>
  <c r="I97" i="136" s="1"/>
  <c r="Q15" i="113" s="1"/>
  <c r="D97" i="137"/>
  <c r="D97" i="138"/>
  <c r="D97" i="139"/>
  <c r="D97" i="140"/>
  <c r="D97" i="141"/>
  <c r="D97" i="142"/>
  <c r="D97" i="143"/>
  <c r="D97" i="144"/>
  <c r="I97" i="144" s="1"/>
  <c r="Q7" i="113" s="1"/>
  <c r="D97" i="80"/>
  <c r="D97" i="120"/>
  <c r="I97" i="120" s="1"/>
  <c r="Q31" i="113" s="1"/>
  <c r="D97" i="6"/>
  <c r="D97" i="119"/>
  <c r="D97" i="117"/>
  <c r="F97" i="117" s="1"/>
  <c r="P34" i="73" s="1"/>
  <c r="L67" i="77"/>
  <c r="D97" i="118"/>
  <c r="F97" i="118" s="1"/>
  <c r="P33" i="73" s="1"/>
  <c r="AG2" i="114"/>
  <c r="J93" i="123"/>
  <c r="J88" i="131"/>
  <c r="J94" i="128"/>
  <c r="J94" i="137"/>
  <c r="J88" i="144"/>
  <c r="J91" i="80"/>
  <c r="K2" i="73"/>
  <c r="J94" i="138"/>
  <c r="J93" i="131"/>
  <c r="J86" i="117"/>
  <c r="J86" i="127"/>
  <c r="J97" i="137"/>
  <c r="J87" i="135"/>
  <c r="AP2" i="74"/>
  <c r="J90" i="80"/>
  <c r="J88" i="139"/>
  <c r="J96" i="139"/>
  <c r="J96" i="124"/>
  <c r="I2" i="114"/>
  <c r="J90" i="142"/>
  <c r="J90" i="127"/>
  <c r="J91" i="138"/>
  <c r="L2" i="73"/>
  <c r="J97" i="123"/>
  <c r="J92" i="124"/>
  <c r="J92" i="115"/>
  <c r="J93" i="128"/>
  <c r="J93" i="115"/>
  <c r="J2" i="114"/>
  <c r="G2" i="73"/>
  <c r="M2" i="73"/>
  <c r="J87" i="116"/>
  <c r="J97" i="80"/>
  <c r="I71" i="141"/>
  <c r="M73" i="141"/>
  <c r="J84" i="136"/>
  <c r="J90" i="136"/>
  <c r="J97" i="136"/>
  <c r="J92" i="136"/>
  <c r="J94" i="136"/>
  <c r="I71" i="133"/>
  <c r="M73" i="133"/>
  <c r="C97" i="131"/>
  <c r="H50" i="6"/>
  <c r="T5" i="114"/>
  <c r="H66" i="80"/>
  <c r="AG6" i="114"/>
  <c r="C93" i="125"/>
  <c r="C93" i="128"/>
  <c r="C93" i="135"/>
  <c r="C93" i="137"/>
  <c r="C93" i="142"/>
  <c r="C93" i="122"/>
  <c r="C93" i="124"/>
  <c r="C93" i="141"/>
  <c r="C93" i="116"/>
  <c r="C93" i="120"/>
  <c r="C93" i="130"/>
  <c r="C93" i="132"/>
  <c r="C93" i="136"/>
  <c r="C93" i="117"/>
  <c r="C93" i="127"/>
  <c r="C93" i="133"/>
  <c r="C93" i="139"/>
  <c r="C93" i="140"/>
  <c r="C93" i="144"/>
  <c r="C93" i="129"/>
  <c r="C93" i="131"/>
  <c r="C93" i="134"/>
  <c r="C93" i="118"/>
  <c r="C93" i="119"/>
  <c r="S3" i="113"/>
  <c r="C93" i="115"/>
  <c r="C93" i="123"/>
  <c r="C93" i="138"/>
  <c r="R3" i="73"/>
  <c r="C93" i="121"/>
  <c r="C93" i="6"/>
  <c r="C93" i="80"/>
  <c r="E55" i="129"/>
  <c r="F55" i="129" s="1"/>
  <c r="FS22" i="4"/>
  <c r="X22" i="74"/>
  <c r="J90" i="121"/>
  <c r="J94" i="126"/>
  <c r="AE2" i="74"/>
  <c r="J92" i="134"/>
  <c r="J88" i="116"/>
  <c r="AI2" i="114"/>
  <c r="J91" i="119"/>
  <c r="J92" i="139"/>
  <c r="J93" i="116"/>
  <c r="J87" i="120"/>
  <c r="AD2" i="114"/>
  <c r="J96" i="121"/>
  <c r="J96" i="123"/>
  <c r="J97" i="126"/>
  <c r="AO2" i="74"/>
  <c r="J97" i="129"/>
  <c r="J92" i="133"/>
  <c r="J86" i="140"/>
  <c r="J86" i="136"/>
  <c r="J90" i="135"/>
  <c r="E2" i="74"/>
  <c r="J88" i="123"/>
  <c r="J96" i="137"/>
  <c r="J96" i="117"/>
  <c r="O2" i="74"/>
  <c r="J90" i="137"/>
  <c r="J90" i="125"/>
  <c r="J91" i="132"/>
  <c r="J97" i="141"/>
  <c r="J97" i="116"/>
  <c r="J92" i="129"/>
  <c r="J93" i="6"/>
  <c r="J93" i="127"/>
  <c r="M2" i="74"/>
  <c r="J94" i="132"/>
  <c r="J87" i="136"/>
  <c r="Y2" i="74"/>
  <c r="EM37" i="79"/>
  <c r="EG37" i="79"/>
  <c r="H64" i="6"/>
  <c r="AF5" i="114"/>
  <c r="E46" i="6"/>
  <c r="F46" i="6" s="1"/>
  <c r="ER37" i="4"/>
  <c r="FJ37" i="4"/>
  <c r="E68" i="80"/>
  <c r="F68" i="80" s="1"/>
  <c r="EK37" i="4"/>
  <c r="FS6" i="4"/>
  <c r="AN2" i="114"/>
  <c r="J88" i="127"/>
  <c r="J91" i="125"/>
  <c r="J96" i="136"/>
  <c r="J86" i="141"/>
  <c r="J96" i="126"/>
  <c r="J90" i="129"/>
  <c r="J97" i="132"/>
  <c r="J92" i="116"/>
  <c r="N2" i="113"/>
  <c r="AK2" i="114"/>
  <c r="J91" i="131"/>
  <c r="J92" i="132"/>
  <c r="AH2" i="114"/>
  <c r="X2" i="114"/>
  <c r="R2" i="114"/>
  <c r="AK2" i="74"/>
  <c r="J94" i="129"/>
  <c r="H2" i="74"/>
  <c r="J86" i="133"/>
  <c r="Q2" i="114"/>
  <c r="J88" i="119"/>
  <c r="J96" i="134"/>
  <c r="J96" i="120"/>
  <c r="O2" i="114"/>
  <c r="J90" i="140"/>
  <c r="J90" i="124"/>
  <c r="J91" i="144"/>
  <c r="J97" i="144"/>
  <c r="J97" i="117"/>
  <c r="J92" i="125"/>
  <c r="J93" i="140"/>
  <c r="J93" i="130"/>
  <c r="AA2" i="74"/>
  <c r="J94" i="6"/>
  <c r="J87" i="138"/>
  <c r="AG2" i="74"/>
  <c r="FN37" i="79"/>
  <c r="FH37" i="79"/>
  <c r="C93" i="143"/>
  <c r="M2" i="113"/>
  <c r="J87" i="6"/>
  <c r="J31" i="6"/>
  <c r="I76" i="80"/>
  <c r="M78" i="80"/>
  <c r="J84" i="143"/>
  <c r="J91" i="143"/>
  <c r="N67" i="77"/>
  <c r="I40" i="137"/>
  <c r="M42" i="137"/>
  <c r="H5" i="74"/>
  <c r="H23" i="74"/>
  <c r="H24" i="74"/>
  <c r="H17" i="74"/>
  <c r="H33" i="74"/>
  <c r="H34" i="74"/>
  <c r="H29" i="74"/>
  <c r="J67" i="77"/>
  <c r="M65" i="120"/>
  <c r="FM37" i="79"/>
  <c r="FG37" i="79"/>
  <c r="EU37" i="79"/>
  <c r="EO37" i="79"/>
  <c r="E32" i="143"/>
  <c r="F32" i="143" s="1"/>
  <c r="EH37" i="4"/>
  <c r="AJ15" i="114"/>
  <c r="H69" i="136"/>
  <c r="AP15" i="114"/>
  <c r="H78" i="136"/>
  <c r="I78" i="136" s="1"/>
  <c r="I16" i="114"/>
  <c r="H35" i="135"/>
  <c r="O16" i="114"/>
  <c r="H43" i="135"/>
  <c r="I43" i="135" s="1"/>
  <c r="AC16" i="114"/>
  <c r="H61" i="135"/>
  <c r="AI16" i="114"/>
  <c r="H68" i="135"/>
  <c r="AO16" i="114"/>
  <c r="H76" i="135"/>
  <c r="M78" i="135" s="1"/>
  <c r="N17" i="114"/>
  <c r="H42" i="134"/>
  <c r="T17" i="114"/>
  <c r="H50" i="134"/>
  <c r="AG17" i="114"/>
  <c r="H66" i="134"/>
  <c r="I66" i="134" s="1"/>
  <c r="AM17" i="114"/>
  <c r="H73" i="134"/>
  <c r="R18" i="114"/>
  <c r="H47" i="133"/>
  <c r="I94" i="144"/>
  <c r="N7" i="113" s="1"/>
  <c r="F94" i="144"/>
  <c r="M7" i="73" s="1"/>
  <c r="I94" i="138"/>
  <c r="N13" i="113" s="1"/>
  <c r="F94" i="138"/>
  <c r="M13" i="73" s="1"/>
  <c r="I94" i="135"/>
  <c r="N16" i="113" s="1"/>
  <c r="F94" i="135"/>
  <c r="M16" i="73" s="1"/>
  <c r="F94" i="132"/>
  <c r="M19" i="73" s="1"/>
  <c r="I94" i="132"/>
  <c r="N19" i="113" s="1"/>
  <c r="I94" i="129"/>
  <c r="N22" i="113" s="1"/>
  <c r="F94" i="129"/>
  <c r="M22" i="73" s="1"/>
  <c r="I94" i="123"/>
  <c r="N28" i="113" s="1"/>
  <c r="F94" i="123"/>
  <c r="M28" i="73" s="1"/>
  <c r="I93" i="120"/>
  <c r="S31" i="113" s="1"/>
  <c r="F93" i="120"/>
  <c r="R31" i="73" s="1"/>
  <c r="J94" i="121"/>
  <c r="J88" i="6"/>
  <c r="J86" i="6"/>
  <c r="S2" i="114"/>
  <c r="M2" i="114"/>
  <c r="K2" i="114"/>
  <c r="I2" i="74"/>
  <c r="G2" i="74"/>
  <c r="EY37" i="79"/>
  <c r="ES37" i="79"/>
  <c r="EI37" i="79"/>
  <c r="I46" i="131"/>
  <c r="M48" i="131"/>
  <c r="F97" i="136"/>
  <c r="P15" i="73" s="1"/>
  <c r="J60" i="77"/>
  <c r="AF2" i="74"/>
  <c r="T5" i="74"/>
  <c r="T30" i="74"/>
  <c r="FS15" i="79"/>
  <c r="AC26" i="114"/>
  <c r="AK29" i="114"/>
  <c r="B26" i="73"/>
  <c r="B26" i="114"/>
  <c r="AR26" i="114" s="1"/>
  <c r="S14" i="73"/>
  <c r="T14" i="73"/>
  <c r="AK6" i="74"/>
  <c r="AK12" i="74"/>
  <c r="J96" i="80"/>
  <c r="E6" i="114"/>
  <c r="E5" i="114"/>
  <c r="AR4" i="114"/>
  <c r="Y31" i="114"/>
  <c r="Y13" i="114"/>
  <c r="Y25" i="114"/>
  <c r="Y19" i="114"/>
  <c r="Y7" i="114"/>
  <c r="Y30" i="114"/>
  <c r="Y24" i="114"/>
  <c r="Y21" i="114"/>
  <c r="Y18" i="114"/>
  <c r="Y15" i="114"/>
  <c r="Y12" i="114"/>
  <c r="AC6" i="114"/>
  <c r="AC5" i="114"/>
  <c r="AL30" i="74"/>
  <c r="AL24" i="74"/>
  <c r="AL18" i="74"/>
  <c r="AL12" i="74"/>
  <c r="F90" i="134"/>
  <c r="K17" i="73" s="1"/>
  <c r="F88" i="132"/>
  <c r="I19" i="73" s="1"/>
  <c r="F97" i="128"/>
  <c r="P23" i="73" s="1"/>
  <c r="F88" i="123"/>
  <c r="I28" i="73" s="1"/>
  <c r="F97" i="120"/>
  <c r="P31" i="73" s="1"/>
  <c r="E9" i="114"/>
  <c r="AC15" i="114"/>
  <c r="E18" i="114"/>
  <c r="E21" i="114"/>
  <c r="AC21" i="114"/>
  <c r="AC25" i="114"/>
  <c r="AN26" i="114"/>
  <c r="H67" i="77"/>
  <c r="H61" i="77"/>
  <c r="K5" i="74"/>
  <c r="P34" i="74"/>
  <c r="Q5" i="74"/>
  <c r="F88" i="144"/>
  <c r="I7" i="73" s="1"/>
  <c r="F90" i="140"/>
  <c r="K11" i="73" s="1"/>
  <c r="F94" i="126"/>
  <c r="M25" i="73" s="1"/>
  <c r="E7" i="114"/>
  <c r="AK12" i="114"/>
  <c r="AC13" i="114"/>
  <c r="E19" i="114"/>
  <c r="AC19" i="114"/>
  <c r="E25" i="114"/>
  <c r="AC27" i="114"/>
  <c r="AC34" i="114"/>
  <c r="H98" i="135"/>
  <c r="H98" i="132"/>
  <c r="J34" i="74"/>
  <c r="J16" i="74"/>
  <c r="K17" i="74"/>
  <c r="U34" i="74"/>
  <c r="U28" i="74"/>
  <c r="U22" i="74"/>
  <c r="U16" i="74"/>
  <c r="U10" i="74"/>
  <c r="V35" i="74"/>
  <c r="W35" i="74"/>
  <c r="F97" i="132"/>
  <c r="P19" i="73" s="1"/>
  <c r="F88" i="128"/>
  <c r="I23" i="73" s="1"/>
  <c r="AC11" i="114"/>
  <c r="E13" i="114"/>
  <c r="AC14" i="114"/>
  <c r="E16" i="114"/>
  <c r="AC17" i="114"/>
  <c r="AC20" i="114"/>
  <c r="AC23" i="114"/>
  <c r="X25" i="114"/>
  <c r="L26" i="133"/>
  <c r="E11" i="74"/>
  <c r="O20" i="74"/>
  <c r="R35" i="74"/>
  <c r="R23" i="74"/>
  <c r="R17" i="74"/>
  <c r="W31" i="74"/>
  <c r="Z8" i="74"/>
  <c r="AE32" i="74"/>
  <c r="AE26" i="74"/>
  <c r="AE20" i="74"/>
  <c r="AE14" i="74"/>
  <c r="AE8" i="74"/>
  <c r="AF33" i="74"/>
  <c r="AF27" i="74"/>
  <c r="AF21" i="74"/>
  <c r="AF15" i="74"/>
  <c r="AF8" i="74"/>
  <c r="AH29" i="74"/>
  <c r="AI6" i="74"/>
  <c r="F90" i="142"/>
  <c r="K9" i="73" s="1"/>
  <c r="F94" i="130"/>
  <c r="M21" i="73" s="1"/>
  <c r="F94" i="121"/>
  <c r="M30" i="73" s="1"/>
  <c r="E11" i="114"/>
  <c r="AK13" i="114"/>
  <c r="E17" i="114"/>
  <c r="X22" i="114"/>
  <c r="J23" i="114"/>
  <c r="U24" i="114"/>
  <c r="G25" i="114"/>
  <c r="M25" i="114"/>
  <c r="E27" i="114"/>
  <c r="AK27" i="114"/>
  <c r="P28" i="114"/>
  <c r="AC28" i="114"/>
  <c r="H29" i="114"/>
  <c r="K32" i="114"/>
  <c r="Q32" i="114"/>
  <c r="Q33" i="114"/>
  <c r="L6" i="114"/>
  <c r="FN37" i="4"/>
  <c r="Q9" i="74"/>
  <c r="W22" i="74"/>
  <c r="AD5" i="74"/>
  <c r="AE31" i="74"/>
  <c r="AE25" i="74"/>
  <c r="AE13" i="74"/>
  <c r="AE7" i="74"/>
  <c r="AF32" i="74"/>
  <c r="AF26" i="74"/>
  <c r="AF20" i="74"/>
  <c r="AF14" i="74"/>
  <c r="AH16" i="74"/>
  <c r="AH10" i="74"/>
  <c r="AL31" i="74"/>
  <c r="AL25" i="74"/>
  <c r="AL19" i="74"/>
  <c r="AL13" i="74"/>
  <c r="AL7" i="74"/>
  <c r="AQ9" i="74"/>
  <c r="F97" i="144"/>
  <c r="P7" i="73" s="1"/>
  <c r="F94" i="131"/>
  <c r="M20" i="73" s="1"/>
  <c r="F94" i="122"/>
  <c r="M29" i="73" s="1"/>
  <c r="AC9" i="114"/>
  <c r="AN12" i="114"/>
  <c r="E14" i="114"/>
  <c r="AK14" i="114"/>
  <c r="P15" i="114"/>
  <c r="M16" i="114"/>
  <c r="AC18" i="114"/>
  <c r="E20" i="114"/>
  <c r="AK20" i="114"/>
  <c r="P21" i="114"/>
  <c r="M22" i="114"/>
  <c r="E23" i="114"/>
  <c r="AH24" i="114"/>
  <c r="AN25" i="114"/>
  <c r="X27" i="114"/>
  <c r="AC29" i="114"/>
  <c r="S31" i="114"/>
  <c r="AF33" i="114"/>
  <c r="E34" i="114"/>
  <c r="Q35" i="114"/>
  <c r="L27" i="140"/>
  <c r="I90" i="6"/>
  <c r="L5" i="113" s="1"/>
  <c r="FS16" i="4"/>
  <c r="B20" i="113"/>
  <c r="T20" i="113" s="1"/>
  <c r="B20" i="74"/>
  <c r="AR20" i="74" s="1"/>
  <c r="B13" i="74"/>
  <c r="AR13" i="74" s="1"/>
  <c r="B5" i="74"/>
  <c r="AR5" i="74" s="1"/>
  <c r="B19" i="113"/>
  <c r="T19" i="113" s="1"/>
  <c r="B8" i="74"/>
  <c r="AR8" i="74" s="1"/>
  <c r="B7" i="113"/>
  <c r="T7" i="113" s="1"/>
  <c r="B14" i="113"/>
  <c r="T14" i="113" s="1"/>
  <c r="T8" i="73"/>
  <c r="B8" i="114"/>
  <c r="AR8" i="114" s="1"/>
  <c r="B7" i="74"/>
  <c r="AR7" i="74" s="1"/>
  <c r="B19" i="114"/>
  <c r="AR19" i="114" s="1"/>
  <c r="S20" i="73"/>
  <c r="B14" i="74"/>
  <c r="AR14" i="74" s="1"/>
  <c r="B6" i="74"/>
  <c r="AR6" i="74" s="1"/>
  <c r="B8" i="113"/>
  <c r="T8" i="113" s="1"/>
  <c r="B7" i="114"/>
  <c r="AR7" i="114" s="1"/>
  <c r="B14" i="114"/>
  <c r="AR14" i="114" s="1"/>
  <c r="M59" i="6"/>
  <c r="H55" i="136"/>
  <c r="I55" i="136" s="1"/>
  <c r="X6" i="114"/>
  <c r="H55" i="142"/>
  <c r="M59" i="138"/>
  <c r="H55" i="139"/>
  <c r="M57" i="139" s="1"/>
  <c r="H55" i="133"/>
  <c r="I55" i="133" s="1"/>
  <c r="FS14" i="4"/>
  <c r="E55" i="135"/>
  <c r="F55" i="135" s="1"/>
  <c r="FS10" i="4"/>
  <c r="E54" i="143"/>
  <c r="F54" i="143" s="1"/>
  <c r="I92" i="135"/>
  <c r="R16" i="113" s="1"/>
  <c r="I92" i="132"/>
  <c r="R19" i="113" s="1"/>
  <c r="M58" i="6"/>
  <c r="M60" i="121"/>
  <c r="M58" i="80"/>
  <c r="B17" i="113"/>
  <c r="T17" i="113" s="1"/>
  <c r="B17" i="74"/>
  <c r="AR17" i="74" s="1"/>
  <c r="B16" i="114"/>
  <c r="AR16" i="114" s="1"/>
  <c r="B11" i="114"/>
  <c r="AR11" i="114" s="1"/>
  <c r="B10" i="113"/>
  <c r="T10" i="113" s="1"/>
  <c r="B10" i="74"/>
  <c r="AR10" i="74" s="1"/>
  <c r="B9" i="74"/>
  <c r="AR9" i="74" s="1"/>
  <c r="B9" i="114"/>
  <c r="AR9" i="114" s="1"/>
  <c r="S9" i="73"/>
  <c r="B9" i="113"/>
  <c r="T9" i="113" s="1"/>
  <c r="B5" i="114"/>
  <c r="AR5" i="114" s="1"/>
  <c r="B39" i="4"/>
  <c r="AI38" i="4" s="1"/>
  <c r="D98" i="115"/>
  <c r="F91" i="115"/>
  <c r="L36" i="73" s="1"/>
  <c r="I29" i="74"/>
  <c r="I23" i="74"/>
  <c r="I17" i="74"/>
  <c r="I11" i="74"/>
  <c r="X5" i="74"/>
  <c r="N23" i="74"/>
  <c r="W21" i="74"/>
  <c r="X19" i="74"/>
  <c r="AA29" i="74"/>
  <c r="AF34" i="74"/>
  <c r="AF16" i="74"/>
  <c r="AF9" i="74"/>
  <c r="AG35" i="74"/>
  <c r="AG29" i="74"/>
  <c r="AG23" i="74"/>
  <c r="AG17" i="74"/>
  <c r="AP34" i="74"/>
  <c r="AP16" i="74"/>
  <c r="AQ34" i="74"/>
  <c r="AH12" i="114"/>
  <c r="AE13" i="114"/>
  <c r="AQ13" i="114"/>
  <c r="AH14" i="114"/>
  <c r="AQ15" i="114"/>
  <c r="AH16" i="114"/>
  <c r="AE17" i="114"/>
  <c r="AH18" i="114"/>
  <c r="AE19" i="114"/>
  <c r="AQ19" i="114"/>
  <c r="AQ21" i="114"/>
  <c r="T23" i="114"/>
  <c r="W24" i="114"/>
  <c r="I25" i="114"/>
  <c r="F26" i="114"/>
  <c r="L26" i="114"/>
  <c r="AH27" i="114"/>
  <c r="Y28" i="114"/>
  <c r="AQ28" i="114"/>
  <c r="AH29" i="114"/>
  <c r="T30" i="114"/>
  <c r="AM30" i="114"/>
  <c r="F31" i="114"/>
  <c r="L31" i="114"/>
  <c r="AP31" i="114"/>
  <c r="Y33" i="114"/>
  <c r="AE33" i="114"/>
  <c r="AE35" i="114"/>
  <c r="AQ35" i="114"/>
  <c r="H66" i="77"/>
  <c r="N54" i="77"/>
  <c r="I34" i="74"/>
  <c r="I28" i="74"/>
  <c r="I22" i="74"/>
  <c r="I16" i="74"/>
  <c r="I10" i="74"/>
  <c r="N34" i="74"/>
  <c r="N28" i="74"/>
  <c r="N16" i="74"/>
  <c r="AG34" i="74"/>
  <c r="AO22" i="74"/>
  <c r="T19" i="114"/>
  <c r="W20" i="114"/>
  <c r="T21" i="114"/>
  <c r="W22" i="114"/>
  <c r="I23" i="114"/>
  <c r="L24" i="114"/>
  <c r="AQ24" i="114"/>
  <c r="T26" i="114"/>
  <c r="W27" i="114"/>
  <c r="T28" i="114"/>
  <c r="AQ31" i="114"/>
  <c r="W32" i="114"/>
  <c r="N33" i="114"/>
  <c r="I33" i="74"/>
  <c r="I27" i="74"/>
  <c r="I21" i="74"/>
  <c r="I15" i="74"/>
  <c r="I9" i="74"/>
  <c r="N27" i="74"/>
  <c r="P16" i="74"/>
  <c r="AA15" i="74"/>
  <c r="AC29" i="74"/>
  <c r="AC23" i="74"/>
  <c r="AC17" i="74"/>
  <c r="AC11" i="74"/>
  <c r="AI29" i="74"/>
  <c r="AI23" i="74"/>
  <c r="AI11" i="74"/>
  <c r="AO27" i="74"/>
  <c r="I13" i="114"/>
  <c r="L14" i="114"/>
  <c r="I15" i="114"/>
  <c r="L16" i="114"/>
  <c r="I17" i="114"/>
  <c r="L18" i="114"/>
  <c r="I19" i="114"/>
  <c r="L20" i="114"/>
  <c r="I21" i="114"/>
  <c r="L22" i="114"/>
  <c r="AE22" i="114"/>
  <c r="Q25" i="114"/>
  <c r="W25" i="114"/>
  <c r="AM26" i="114"/>
  <c r="F27" i="114"/>
  <c r="AP27" i="114"/>
  <c r="I28" i="114"/>
  <c r="L29" i="114"/>
  <c r="X29" i="114"/>
  <c r="AP29" i="114"/>
  <c r="I30" i="114"/>
  <c r="F34" i="114"/>
  <c r="R34" i="114"/>
  <c r="AP34" i="114"/>
  <c r="I35" i="114"/>
  <c r="O35" i="114"/>
  <c r="H36" i="114"/>
  <c r="K36" i="114"/>
  <c r="AD6" i="114"/>
  <c r="AJ36" i="114"/>
  <c r="D91" i="6"/>
  <c r="L28" i="144"/>
  <c r="J91" i="6"/>
  <c r="J91" i="123"/>
  <c r="J91" i="115"/>
  <c r="J91" i="136"/>
  <c r="S2" i="74"/>
  <c r="J86" i="144"/>
  <c r="J86" i="128"/>
  <c r="J86" i="119"/>
  <c r="E34" i="74"/>
  <c r="E28" i="74"/>
  <c r="I8" i="74"/>
  <c r="J27" i="74"/>
  <c r="K34" i="74"/>
  <c r="L23" i="74"/>
  <c r="M36" i="74"/>
  <c r="M30" i="74"/>
  <c r="M24" i="74"/>
  <c r="M18" i="74"/>
  <c r="M12" i="74"/>
  <c r="O15" i="74"/>
  <c r="O9" i="74"/>
  <c r="T20" i="74"/>
  <c r="U33" i="74"/>
  <c r="U27" i="74"/>
  <c r="U21" i="74"/>
  <c r="U15" i="74"/>
  <c r="U9" i="74"/>
  <c r="V10" i="74"/>
  <c r="W34" i="74"/>
  <c r="AA14" i="74"/>
  <c r="AF11" i="74"/>
  <c r="AH33" i="74"/>
  <c r="AP31" i="74"/>
  <c r="AP25" i="74"/>
  <c r="AP7" i="74"/>
  <c r="AQ25" i="74"/>
  <c r="AQ19" i="74"/>
  <c r="AQ13" i="74"/>
  <c r="AQ12" i="114"/>
  <c r="AH15" i="114"/>
  <c r="AE16" i="114"/>
  <c r="AQ18" i="114"/>
  <c r="AH21" i="114"/>
  <c r="W23" i="114"/>
  <c r="N24" i="114"/>
  <c r="T24" i="114"/>
  <c r="AM24" i="114"/>
  <c r="F25" i="114"/>
  <c r="L25" i="114"/>
  <c r="AP25" i="114"/>
  <c r="I26" i="114"/>
  <c r="AB26" i="114"/>
  <c r="AB28" i="114"/>
  <c r="AH28" i="114"/>
  <c r="G29" i="114"/>
  <c r="Y29" i="114"/>
  <c r="AE32" i="114"/>
  <c r="Y34" i="114"/>
  <c r="AE34" i="114"/>
  <c r="Y22" i="114"/>
  <c r="AB36" i="114"/>
  <c r="L28" i="126"/>
  <c r="J86" i="142"/>
  <c r="J86" i="129"/>
  <c r="J86" i="116"/>
  <c r="E21" i="74"/>
  <c r="E15" i="74"/>
  <c r="E9" i="74"/>
  <c r="K15" i="74"/>
  <c r="K9" i="74"/>
  <c r="Q22" i="74"/>
  <c r="T31" i="74"/>
  <c r="T19" i="74"/>
  <c r="T13" i="74"/>
  <c r="AA25" i="74"/>
  <c r="AA19" i="74"/>
  <c r="W17" i="114"/>
  <c r="T18" i="114"/>
  <c r="W19" i="114"/>
  <c r="T20" i="114"/>
  <c r="W21" i="114"/>
  <c r="T22" i="114"/>
  <c r="AE25" i="114"/>
  <c r="AQ25" i="114"/>
  <c r="W26" i="114"/>
  <c r="T27" i="114"/>
  <c r="W28" i="114"/>
  <c r="T29" i="114"/>
  <c r="D91" i="121"/>
  <c r="D91" i="120"/>
  <c r="D91" i="119"/>
  <c r="I91" i="119" s="1"/>
  <c r="M32" i="113" s="1"/>
  <c r="D91" i="118"/>
  <c r="D91" i="117"/>
  <c r="D91" i="116"/>
  <c r="F89" i="6"/>
  <c r="J5" i="73" s="1"/>
  <c r="FS23" i="79"/>
  <c r="P9" i="74"/>
  <c r="I56" i="140"/>
  <c r="M58" i="140"/>
  <c r="I56" i="142"/>
  <c r="M58" i="142"/>
  <c r="Y11" i="114"/>
  <c r="M58" i="136"/>
  <c r="FS9" i="79"/>
  <c r="Y9" i="114"/>
  <c r="FS13" i="79"/>
  <c r="FS7" i="79"/>
  <c r="H56" i="144"/>
  <c r="I56" i="144" s="1"/>
  <c r="H56" i="138"/>
  <c r="M58" i="138" s="1"/>
  <c r="H56" i="128"/>
  <c r="FS11" i="79"/>
  <c r="H98" i="136"/>
  <c r="M63" i="142"/>
  <c r="I95" i="136"/>
  <c r="O15" i="113" s="1"/>
  <c r="T13" i="73"/>
  <c r="S13" i="73"/>
  <c r="F23" i="74"/>
  <c r="F17" i="74"/>
  <c r="F11" i="74"/>
  <c r="P15" i="74"/>
  <c r="W8" i="74"/>
  <c r="W7" i="74"/>
  <c r="W19" i="74"/>
  <c r="W29" i="74"/>
  <c r="X17" i="74"/>
  <c r="Y35" i="74"/>
  <c r="Y11" i="74"/>
  <c r="AI34" i="74"/>
  <c r="AI22" i="74"/>
  <c r="AI16" i="74"/>
  <c r="AM22" i="74"/>
  <c r="J88" i="134"/>
  <c r="J88" i="130"/>
  <c r="J88" i="118"/>
  <c r="I2" i="73"/>
  <c r="J91" i="141"/>
  <c r="J91" i="142"/>
  <c r="J91" i="118"/>
  <c r="J86" i="135"/>
  <c r="J86" i="126"/>
  <c r="J86" i="121"/>
  <c r="J94" i="80"/>
  <c r="J94" i="144"/>
  <c r="J94" i="130"/>
  <c r="J87" i="144"/>
  <c r="J87" i="140"/>
  <c r="J87" i="128"/>
  <c r="J87" i="124"/>
  <c r="J87" i="118"/>
  <c r="J93" i="80"/>
  <c r="M60" i="137"/>
  <c r="E14" i="74"/>
  <c r="I32" i="74"/>
  <c r="I26" i="74"/>
  <c r="I20" i="74"/>
  <c r="I14" i="74"/>
  <c r="AI5" i="74"/>
  <c r="W28" i="74"/>
  <c r="W15" i="74"/>
  <c r="X34" i="74"/>
  <c r="X16" i="74"/>
  <c r="Z35" i="74"/>
  <c r="AB26" i="74"/>
  <c r="AB20" i="74"/>
  <c r="AE35" i="74"/>
  <c r="AE29" i="74"/>
  <c r="AE23" i="74"/>
  <c r="AE17" i="74"/>
  <c r="AE11" i="74"/>
  <c r="F8" i="74"/>
  <c r="G34" i="74"/>
  <c r="I31" i="74"/>
  <c r="I25" i="74"/>
  <c r="I19" i="74"/>
  <c r="I13" i="74"/>
  <c r="K25" i="74"/>
  <c r="K19" i="74"/>
  <c r="M33" i="74"/>
  <c r="M27" i="74"/>
  <c r="M21" i="74"/>
  <c r="M15" i="74"/>
  <c r="M9" i="74"/>
  <c r="O36" i="74"/>
  <c r="R31" i="74"/>
  <c r="S32" i="74"/>
  <c r="S26" i="74"/>
  <c r="S20" i="74"/>
  <c r="S14" i="74"/>
  <c r="S8" i="74"/>
  <c r="T10" i="74"/>
  <c r="W27" i="74"/>
  <c r="W13" i="74"/>
  <c r="X31" i="74"/>
  <c r="X13" i="74"/>
  <c r="E24" i="74"/>
  <c r="E7" i="74"/>
  <c r="G33" i="74"/>
  <c r="G27" i="74"/>
  <c r="S5" i="74"/>
  <c r="M32" i="74"/>
  <c r="M26" i="74"/>
  <c r="M20" i="74"/>
  <c r="M14" i="74"/>
  <c r="M8" i="74"/>
  <c r="R6" i="74"/>
  <c r="W36" i="74"/>
  <c r="W24" i="74"/>
  <c r="W12" i="74"/>
  <c r="X28" i="74"/>
  <c r="Y20" i="74"/>
  <c r="AE33" i="74"/>
  <c r="AE27" i="74"/>
  <c r="AE21" i="74"/>
  <c r="AE15" i="74"/>
  <c r="AE9" i="74"/>
  <c r="AI31" i="74"/>
  <c r="AI13" i="74"/>
  <c r="AM25" i="74"/>
  <c r="AM19" i="74"/>
  <c r="AR4" i="74"/>
  <c r="M25" i="74"/>
  <c r="M19" i="74"/>
  <c r="M13" i="74"/>
  <c r="M7" i="74"/>
  <c r="S30" i="74"/>
  <c r="S24" i="74"/>
  <c r="S18" i="74"/>
  <c r="S12" i="74"/>
  <c r="T8" i="74"/>
  <c r="X8" i="74"/>
  <c r="X10" i="74"/>
  <c r="X26" i="74"/>
  <c r="AD19" i="74"/>
  <c r="AD13" i="74"/>
  <c r="AD8" i="74"/>
  <c r="E29" i="114"/>
  <c r="G30" i="114"/>
  <c r="AD31" i="114"/>
  <c r="G33" i="114"/>
  <c r="M33" i="114"/>
  <c r="M35" i="114"/>
  <c r="G32" i="114"/>
  <c r="J36" i="114"/>
  <c r="AF36" i="114"/>
  <c r="L28" i="142"/>
  <c r="AA36" i="114"/>
  <c r="AD36" i="114"/>
  <c r="D98" i="131"/>
  <c r="L28" i="115"/>
  <c r="L28" i="140"/>
  <c r="L28" i="135"/>
  <c r="AL27" i="114"/>
  <c r="E28" i="114"/>
  <c r="AI28" i="114"/>
  <c r="AO28" i="114"/>
  <c r="AF29" i="114"/>
  <c r="AL29" i="114"/>
  <c r="P30" i="114"/>
  <c r="AA31" i="114"/>
  <c r="M32" i="114"/>
  <c r="G34" i="114"/>
  <c r="M34" i="114"/>
  <c r="L27" i="123"/>
  <c r="L27" i="135"/>
  <c r="L27" i="119"/>
  <c r="L27" i="122"/>
  <c r="L27" i="126"/>
  <c r="L27" i="129"/>
  <c r="L27" i="138"/>
  <c r="L27" i="144"/>
  <c r="AH32" i="74"/>
  <c r="AH20" i="74"/>
  <c r="AH8" i="74"/>
  <c r="AK29" i="74"/>
  <c r="AK11" i="74"/>
  <c r="AM15" i="74"/>
  <c r="AL34" i="74"/>
  <c r="AL28" i="74"/>
  <c r="AL22" i="74"/>
  <c r="AL16" i="74"/>
  <c r="P12" i="114"/>
  <c r="G13" i="114"/>
  <c r="M13" i="114"/>
  <c r="U14" i="114"/>
  <c r="AA14" i="114"/>
  <c r="X15" i="114"/>
  <c r="AD15" i="114"/>
  <c r="U16" i="114"/>
  <c r="AA16" i="114"/>
  <c r="R17" i="114"/>
  <c r="X17" i="114"/>
  <c r="AD17" i="114"/>
  <c r="O18" i="114"/>
  <c r="U18" i="114"/>
  <c r="AA18" i="114"/>
  <c r="R19" i="114"/>
  <c r="X19" i="114"/>
  <c r="AD19" i="114"/>
  <c r="O20" i="114"/>
  <c r="U20" i="114"/>
  <c r="AA20" i="114"/>
  <c r="AG20" i="114"/>
  <c r="R21" i="114"/>
  <c r="X21" i="114"/>
  <c r="AD21" i="114"/>
  <c r="AJ21" i="114"/>
  <c r="O22" i="114"/>
  <c r="U22" i="114"/>
  <c r="M23" i="114"/>
  <c r="S23" i="114"/>
  <c r="AK23" i="114"/>
  <c r="J24" i="114"/>
  <c r="P24" i="114"/>
  <c r="AO24" i="114"/>
  <c r="H25" i="114"/>
  <c r="L28" i="143"/>
  <c r="L28" i="136"/>
  <c r="L27" i="125"/>
  <c r="L28" i="120"/>
  <c r="G21" i="74"/>
  <c r="G15" i="74"/>
  <c r="G9" i="74"/>
  <c r="I7" i="74"/>
  <c r="K14" i="74"/>
  <c r="L27" i="74"/>
  <c r="M34" i="74"/>
  <c r="M28" i="74"/>
  <c r="M22" i="74"/>
  <c r="M16" i="74"/>
  <c r="M10" i="74"/>
  <c r="O31" i="74"/>
  <c r="O25" i="74"/>
  <c r="O8" i="74"/>
  <c r="Q12" i="74"/>
  <c r="R26" i="74"/>
  <c r="R20" i="74"/>
  <c r="R8" i="74"/>
  <c r="S33" i="74"/>
  <c r="S27" i="74"/>
  <c r="S21" i="74"/>
  <c r="S15" i="74"/>
  <c r="S9" i="74"/>
  <c r="T35" i="74"/>
  <c r="Y33" i="74"/>
  <c r="Y21" i="74"/>
  <c r="Y15" i="74"/>
  <c r="Z16" i="74"/>
  <c r="Z10" i="74"/>
  <c r="AC32" i="74"/>
  <c r="AC20" i="74"/>
  <c r="AE22" i="74"/>
  <c r="AE16" i="74"/>
  <c r="AF23" i="74"/>
  <c r="AI20" i="74"/>
  <c r="AL33" i="74"/>
  <c r="AL27" i="74"/>
  <c r="AL21" i="74"/>
  <c r="AL15" i="74"/>
  <c r="AL9" i="74"/>
  <c r="H7" i="114"/>
  <c r="Z7" i="114"/>
  <c r="AF7" i="114"/>
  <c r="AL7" i="114"/>
  <c r="E8" i="114"/>
  <c r="K8" i="114"/>
  <c r="AC8" i="114"/>
  <c r="AI8" i="114"/>
  <c r="AO8" i="114"/>
  <c r="H9" i="114"/>
  <c r="Z9" i="114"/>
  <c r="AF9" i="114"/>
  <c r="AL9" i="114"/>
  <c r="E10" i="114"/>
  <c r="K10" i="114"/>
  <c r="AC10" i="114"/>
  <c r="AI10" i="114"/>
  <c r="AO10" i="114"/>
  <c r="H11" i="114"/>
  <c r="Z11" i="114"/>
  <c r="AF11" i="114"/>
  <c r="AL11" i="114"/>
  <c r="E12" i="114"/>
  <c r="K12" i="114"/>
  <c r="AC12" i="114"/>
  <c r="AI12" i="114"/>
  <c r="AO12" i="114"/>
  <c r="H13" i="114"/>
  <c r="Z13" i="114"/>
  <c r="AF13" i="114"/>
  <c r="O25" i="114"/>
  <c r="L27" i="128"/>
  <c r="L27" i="120"/>
  <c r="L27" i="116"/>
  <c r="AL13" i="114"/>
  <c r="J14" i="114"/>
  <c r="V14" i="114"/>
  <c r="AN14" i="114"/>
  <c r="G15" i="114"/>
  <c r="S15" i="114"/>
  <c r="AK15" i="114"/>
  <c r="P16" i="114"/>
  <c r="V16" i="114"/>
  <c r="AN16" i="114"/>
  <c r="M17" i="114"/>
  <c r="S17" i="114"/>
  <c r="AK17" i="114"/>
  <c r="J18" i="114"/>
  <c r="P18" i="114"/>
  <c r="G19" i="114"/>
  <c r="M19" i="114"/>
  <c r="J20" i="114"/>
  <c r="V20" i="114"/>
  <c r="AN20" i="114"/>
  <c r="G21" i="114"/>
  <c r="S21" i="114"/>
  <c r="AK21" i="114"/>
  <c r="P22" i="114"/>
  <c r="V22" i="114"/>
  <c r="AC22" i="114"/>
  <c r="AI22" i="114"/>
  <c r="AO22" i="114"/>
  <c r="H23" i="114"/>
  <c r="Z23" i="114"/>
  <c r="AF23" i="114"/>
  <c r="AL23" i="114"/>
  <c r="E24" i="114"/>
  <c r="K24" i="114"/>
  <c r="AC24" i="114"/>
  <c r="AI24" i="114"/>
  <c r="Z25" i="114"/>
  <c r="AF25" i="114"/>
  <c r="R26" i="114"/>
  <c r="AJ26" i="114"/>
  <c r="O27" i="114"/>
  <c r="AA27" i="114"/>
  <c r="AG27" i="114"/>
  <c r="L28" i="114"/>
  <c r="R28" i="114"/>
  <c r="AJ28" i="114"/>
  <c r="I29" i="114"/>
  <c r="O29" i="114"/>
  <c r="U29" i="114"/>
  <c r="AA29" i="114"/>
  <c r="X30" i="114"/>
  <c r="AK30" i="114"/>
  <c r="J31" i="114"/>
  <c r="AH31" i="114"/>
  <c r="H32" i="114"/>
  <c r="T32" i="114"/>
  <c r="Z32" i="114"/>
  <c r="AF32" i="114"/>
  <c r="AL32" i="114"/>
  <c r="K33" i="114"/>
  <c r="W33" i="114"/>
  <c r="AC33" i="114"/>
  <c r="AI33" i="114"/>
  <c r="AO33" i="114"/>
  <c r="H34" i="114"/>
  <c r="T34" i="114"/>
  <c r="Z34" i="114"/>
  <c r="AL34" i="114"/>
  <c r="K35" i="114"/>
  <c r="W35" i="114"/>
  <c r="AC35" i="114"/>
  <c r="AI35" i="114"/>
  <c r="AO35" i="114"/>
  <c r="I36" i="114"/>
  <c r="AH36" i="114"/>
  <c r="R24" i="114"/>
  <c r="X24" i="114"/>
  <c r="AD24" i="114"/>
  <c r="AJ24" i="114"/>
  <c r="AA25" i="114"/>
  <c r="AG25" i="114"/>
  <c r="S26" i="114"/>
  <c r="AK26" i="114"/>
  <c r="P27" i="114"/>
  <c r="G28" i="114"/>
  <c r="AK28" i="114"/>
  <c r="AF30" i="114"/>
  <c r="AL30" i="114"/>
  <c r="K31" i="114"/>
  <c r="AC31" i="114"/>
  <c r="AI31" i="114"/>
  <c r="AO31" i="114"/>
  <c r="O32" i="114"/>
  <c r="AA32" i="114"/>
  <c r="R33" i="114"/>
  <c r="AD33" i="114"/>
  <c r="AJ33" i="114"/>
  <c r="AD35" i="114"/>
  <c r="Z36" i="114"/>
  <c r="AC36" i="114"/>
  <c r="J50" i="6"/>
  <c r="K50" i="6" s="1"/>
  <c r="AQ36" i="114"/>
  <c r="I96" i="144"/>
  <c r="P7" i="113" s="1"/>
  <c r="I86" i="144"/>
  <c r="H7" i="113" s="1"/>
  <c r="I90" i="143"/>
  <c r="L8" i="113" s="1"/>
  <c r="I92" i="142"/>
  <c r="R9" i="113" s="1"/>
  <c r="I96" i="141"/>
  <c r="P10" i="113" s="1"/>
  <c r="I96" i="135"/>
  <c r="P16" i="113" s="1"/>
  <c r="I93" i="134"/>
  <c r="S17" i="113" s="1"/>
  <c r="I91" i="131"/>
  <c r="M20" i="113" s="1"/>
  <c r="I97" i="130"/>
  <c r="Q21" i="113" s="1"/>
  <c r="I92" i="125"/>
  <c r="R26" i="113" s="1"/>
  <c r="I89" i="123"/>
  <c r="K28" i="113" s="1"/>
  <c r="I94" i="120"/>
  <c r="N31" i="113" s="1"/>
  <c r="I95" i="116"/>
  <c r="O35" i="113" s="1"/>
  <c r="I89" i="116"/>
  <c r="K35" i="113" s="1"/>
  <c r="I95" i="115"/>
  <c r="O36" i="113" s="1"/>
  <c r="I89" i="115"/>
  <c r="K36" i="113" s="1"/>
  <c r="EX37" i="4"/>
  <c r="M59" i="140"/>
  <c r="M56" i="143"/>
  <c r="M56" i="138"/>
  <c r="M60" i="80"/>
  <c r="M77" i="137"/>
  <c r="M70" i="126"/>
  <c r="L5" i="114"/>
  <c r="M35" i="138"/>
  <c r="K8" i="74"/>
  <c r="FS31" i="4"/>
  <c r="T30" i="73"/>
  <c r="S30" i="73"/>
  <c r="T19" i="73"/>
  <c r="S19" i="73"/>
  <c r="S34" i="73"/>
  <c r="T34" i="73"/>
  <c r="T15" i="73"/>
  <c r="S15" i="73"/>
  <c r="B28" i="114"/>
  <c r="AR28" i="114" s="1"/>
  <c r="J57" i="6"/>
  <c r="J60" i="6"/>
  <c r="J62" i="6"/>
  <c r="J64" i="6"/>
  <c r="J67" i="6"/>
  <c r="J69" i="6"/>
  <c r="J72" i="6"/>
  <c r="J32" i="6"/>
  <c r="J35" i="6"/>
  <c r="J38" i="6"/>
  <c r="K38" i="6" s="1"/>
  <c r="J40" i="6"/>
  <c r="J73" i="6"/>
  <c r="J43" i="6"/>
  <c r="J46" i="6"/>
  <c r="J48" i="6"/>
  <c r="K48" i="6" s="1"/>
  <c r="J52" i="6"/>
  <c r="K52" i="6" s="1"/>
  <c r="J55" i="6"/>
  <c r="K55" i="6" s="1"/>
  <c r="J84" i="80"/>
  <c r="J33" i="6"/>
  <c r="J36" i="6"/>
  <c r="J39" i="6"/>
  <c r="J42" i="6"/>
  <c r="J51" i="6"/>
  <c r="J44" i="6"/>
  <c r="J47" i="6"/>
  <c r="J54" i="6"/>
  <c r="J30" i="6"/>
  <c r="J56" i="6"/>
  <c r="J58" i="6"/>
  <c r="J61" i="6"/>
  <c r="J63" i="6"/>
  <c r="J66" i="6"/>
  <c r="J68" i="6"/>
  <c r="J71" i="6"/>
  <c r="F92" i="117"/>
  <c r="Q34" i="73" s="1"/>
  <c r="H98" i="124"/>
  <c r="I93" i="124"/>
  <c r="S27" i="113" s="1"/>
  <c r="M62" i="80"/>
  <c r="I60" i="80"/>
  <c r="M68" i="144"/>
  <c r="I66" i="144"/>
  <c r="M64" i="143"/>
  <c r="I62" i="143"/>
  <c r="M62" i="142"/>
  <c r="I60" i="142"/>
  <c r="M57" i="142"/>
  <c r="I55" i="142"/>
  <c r="M53" i="142"/>
  <c r="I51" i="142"/>
  <c r="M49" i="142"/>
  <c r="I47" i="142"/>
  <c r="M41" i="142"/>
  <c r="I39" i="142"/>
  <c r="M37" i="142"/>
  <c r="I35" i="142"/>
  <c r="M33" i="142"/>
  <c r="I31" i="142"/>
  <c r="I30" i="142"/>
  <c r="H80" i="142"/>
  <c r="I80" i="142" s="1"/>
  <c r="M57" i="141"/>
  <c r="I55" i="141"/>
  <c r="M49" i="141"/>
  <c r="I47" i="141"/>
  <c r="M45" i="141"/>
  <c r="I43" i="141"/>
  <c r="M41" i="141"/>
  <c r="I39" i="141"/>
  <c r="M40" i="141"/>
  <c r="I38" i="141"/>
  <c r="M37" i="141"/>
  <c r="I35" i="141"/>
  <c r="M34" i="141"/>
  <c r="I32" i="141"/>
  <c r="I30" i="141"/>
  <c r="H80" i="141"/>
  <c r="I80" i="141" s="1"/>
  <c r="M57" i="140"/>
  <c r="I55" i="140"/>
  <c r="M49" i="140"/>
  <c r="I47" i="140"/>
  <c r="M46" i="140"/>
  <c r="I44" i="140"/>
  <c r="M45" i="140"/>
  <c r="I43" i="140"/>
  <c r="M42" i="140"/>
  <c r="I40" i="140"/>
  <c r="M35" i="140"/>
  <c r="I33" i="140"/>
  <c r="I30" i="140"/>
  <c r="H80" i="140"/>
  <c r="I80" i="140" s="1"/>
  <c r="M48" i="139"/>
  <c r="I46" i="139"/>
  <c r="M44" i="139"/>
  <c r="I42" i="139"/>
  <c r="M74" i="138"/>
  <c r="I72" i="138"/>
  <c r="M66" i="138"/>
  <c r="I64" i="138"/>
  <c r="M58" i="137"/>
  <c r="I56" i="137"/>
  <c r="M53" i="137"/>
  <c r="I51" i="137"/>
  <c r="M34" i="137"/>
  <c r="I32" i="137"/>
  <c r="M32" i="137"/>
  <c r="I30" i="137"/>
  <c r="H80" i="137"/>
  <c r="I80" i="137" s="1"/>
  <c r="M73" i="136"/>
  <c r="I71" i="136"/>
  <c r="M70" i="136"/>
  <c r="I68" i="136"/>
  <c r="M69" i="136"/>
  <c r="I67" i="136"/>
  <c r="M59" i="135"/>
  <c r="I57" i="135"/>
  <c r="M38" i="135"/>
  <c r="I36" i="135"/>
  <c r="M70" i="134"/>
  <c r="I68" i="134"/>
  <c r="M69" i="134"/>
  <c r="I67" i="134"/>
  <c r="M77" i="133"/>
  <c r="I75" i="133"/>
  <c r="M70" i="133"/>
  <c r="I68" i="133"/>
  <c r="M66" i="133"/>
  <c r="I64" i="133"/>
  <c r="M62" i="132"/>
  <c r="I60" i="132"/>
  <c r="M45" i="132"/>
  <c r="I43" i="132"/>
  <c r="M64" i="131"/>
  <c r="I62" i="131"/>
  <c r="M77" i="130"/>
  <c r="I75" i="130"/>
  <c r="M73" i="130"/>
  <c r="I71" i="130"/>
  <c r="M70" i="130"/>
  <c r="I68" i="130"/>
  <c r="M68" i="130"/>
  <c r="I66" i="130"/>
  <c r="M68" i="129"/>
  <c r="I66" i="129"/>
  <c r="M65" i="129"/>
  <c r="I63" i="129"/>
  <c r="M58" i="128"/>
  <c r="I56" i="128"/>
  <c r="M54" i="128"/>
  <c r="I52" i="128"/>
  <c r="M49" i="128"/>
  <c r="I47" i="128"/>
  <c r="M46" i="128"/>
  <c r="I44" i="128"/>
  <c r="M37" i="128"/>
  <c r="I35" i="128"/>
  <c r="I30" i="128"/>
  <c r="H80" i="128"/>
  <c r="I80" i="128" s="1"/>
  <c r="M73" i="127"/>
  <c r="I71" i="127"/>
  <c r="M71" i="127"/>
  <c r="I69" i="127"/>
  <c r="M62" i="127"/>
  <c r="I60" i="127"/>
  <c r="M75" i="126"/>
  <c r="I73" i="126"/>
  <c r="M68" i="125"/>
  <c r="I66" i="125"/>
  <c r="M65" i="125"/>
  <c r="I63" i="125"/>
  <c r="M78" i="124"/>
  <c r="I76" i="124"/>
  <c r="M74" i="124"/>
  <c r="I72" i="124"/>
  <c r="M56" i="124"/>
  <c r="I54" i="124"/>
  <c r="M48" i="124"/>
  <c r="I46" i="124"/>
  <c r="M57" i="123"/>
  <c r="I55" i="123"/>
  <c r="M50" i="123"/>
  <c r="I48" i="123"/>
  <c r="M49" i="123"/>
  <c r="I47" i="123"/>
  <c r="M45" i="123"/>
  <c r="I43" i="123"/>
  <c r="M42" i="123"/>
  <c r="I40" i="123"/>
  <c r="M41" i="123"/>
  <c r="I39" i="123"/>
  <c r="M37" i="123"/>
  <c r="I35" i="123"/>
  <c r="M33" i="123"/>
  <c r="I31" i="123"/>
  <c r="M32" i="123"/>
  <c r="I30" i="123"/>
  <c r="H80" i="123"/>
  <c r="I80" i="123" s="1"/>
  <c r="M56" i="122"/>
  <c r="I54" i="122"/>
  <c r="M52" i="122"/>
  <c r="I50" i="122"/>
  <c r="M49" i="122"/>
  <c r="I47" i="122"/>
  <c r="M48" i="122"/>
  <c r="I46" i="122"/>
  <c r="M37" i="122"/>
  <c r="I35" i="122"/>
  <c r="M32" i="122"/>
  <c r="I30" i="122"/>
  <c r="H80" i="122"/>
  <c r="I80" i="122" s="1"/>
  <c r="M65" i="121"/>
  <c r="I63" i="121"/>
  <c r="M57" i="121"/>
  <c r="I55" i="121"/>
  <c r="M49" i="120"/>
  <c r="I47" i="120"/>
  <c r="M40" i="120"/>
  <c r="I38" i="120"/>
  <c r="M37" i="120"/>
  <c r="I35" i="120"/>
  <c r="M78" i="119"/>
  <c r="I76" i="119"/>
  <c r="M68" i="119"/>
  <c r="I66" i="119"/>
  <c r="M66" i="119"/>
  <c r="I64" i="119"/>
  <c r="M48" i="119"/>
  <c r="I46" i="119"/>
  <c r="M45" i="119"/>
  <c r="I43" i="119"/>
  <c r="M42" i="119"/>
  <c r="I40" i="119"/>
  <c r="M41" i="119"/>
  <c r="I39" i="119"/>
  <c r="M49" i="118"/>
  <c r="I47" i="118"/>
  <c r="M70" i="117"/>
  <c r="I68" i="117"/>
  <c r="M40" i="117"/>
  <c r="I38" i="117"/>
  <c r="M34" i="117"/>
  <c r="I32" i="117"/>
  <c r="M62" i="116"/>
  <c r="I60" i="116"/>
  <c r="M52" i="116"/>
  <c r="I50" i="116"/>
  <c r="M50" i="116"/>
  <c r="I48" i="116"/>
  <c r="M41" i="116"/>
  <c r="I39" i="116"/>
  <c r="M32" i="116"/>
  <c r="I30" i="116"/>
  <c r="H80" i="116"/>
  <c r="I80" i="116" s="1"/>
  <c r="M78" i="115"/>
  <c r="I76" i="115"/>
  <c r="M52" i="115"/>
  <c r="I50" i="115"/>
  <c r="M64" i="80"/>
  <c r="I62" i="80"/>
  <c r="M77" i="144"/>
  <c r="I75" i="144"/>
  <c r="M73" i="144"/>
  <c r="I71" i="144"/>
  <c r="M69" i="144"/>
  <c r="I67" i="144"/>
  <c r="M65" i="143"/>
  <c r="I63" i="143"/>
  <c r="M64" i="142"/>
  <c r="I62" i="142"/>
  <c r="M62" i="141"/>
  <c r="I60" i="141"/>
  <c r="M59" i="141"/>
  <c r="I57" i="141"/>
  <c r="M62" i="140"/>
  <c r="I60" i="140"/>
  <c r="M50" i="140"/>
  <c r="I48" i="140"/>
  <c r="M74" i="139"/>
  <c r="I72" i="139"/>
  <c r="M58" i="139"/>
  <c r="I56" i="139"/>
  <c r="I55" i="139"/>
  <c r="M45" i="139"/>
  <c r="I43" i="139"/>
  <c r="M32" i="139"/>
  <c r="I30" i="139"/>
  <c r="M34" i="138"/>
  <c r="I32" i="138"/>
  <c r="M64" i="137"/>
  <c r="I62" i="137"/>
  <c r="M62" i="137"/>
  <c r="I60" i="137"/>
  <c r="M38" i="137"/>
  <c r="I36" i="137"/>
  <c r="M33" i="137"/>
  <c r="I31" i="137"/>
  <c r="M40" i="136"/>
  <c r="I38" i="136"/>
  <c r="M64" i="135"/>
  <c r="I62" i="135"/>
  <c r="M75" i="134"/>
  <c r="I73" i="134"/>
  <c r="M74" i="134"/>
  <c r="I72" i="134"/>
  <c r="M56" i="134"/>
  <c r="I54" i="134"/>
  <c r="M48" i="134"/>
  <c r="I46" i="134"/>
  <c r="M40" i="134"/>
  <c r="I38" i="134"/>
  <c r="M78" i="133"/>
  <c r="I76" i="133"/>
  <c r="M75" i="133"/>
  <c r="I73" i="133"/>
  <c r="M56" i="133"/>
  <c r="I54" i="133"/>
  <c r="M48" i="133"/>
  <c r="I46" i="133"/>
  <c r="M44" i="133"/>
  <c r="I42" i="133"/>
  <c r="M40" i="133"/>
  <c r="I38" i="133"/>
  <c r="M59" i="132"/>
  <c r="I57" i="132"/>
  <c r="M74" i="130"/>
  <c r="I72" i="130"/>
  <c r="M44" i="130"/>
  <c r="I42" i="130"/>
  <c r="M77" i="129"/>
  <c r="I75" i="129"/>
  <c r="M70" i="129"/>
  <c r="I68" i="129"/>
  <c r="M62" i="128"/>
  <c r="I60" i="128"/>
  <c r="M53" i="128"/>
  <c r="I51" i="128"/>
  <c r="M38" i="128"/>
  <c r="I36" i="128"/>
  <c r="M33" i="128"/>
  <c r="I31" i="128"/>
  <c r="M66" i="127"/>
  <c r="I64" i="127"/>
  <c r="M40" i="127"/>
  <c r="I38" i="127"/>
  <c r="M69" i="126"/>
  <c r="I67" i="126"/>
  <c r="M52" i="126"/>
  <c r="I50" i="126"/>
  <c r="M40" i="126"/>
  <c r="I38" i="126"/>
  <c r="M73" i="125"/>
  <c r="I71" i="125"/>
  <c r="M69" i="125"/>
  <c r="I67" i="125"/>
  <c r="M66" i="125"/>
  <c r="I64" i="125"/>
  <c r="M52" i="124"/>
  <c r="I50" i="124"/>
  <c r="M50" i="124"/>
  <c r="I48" i="124"/>
  <c r="M46" i="124"/>
  <c r="I44" i="124"/>
  <c r="M40" i="124"/>
  <c r="I38" i="124"/>
  <c r="M32" i="124"/>
  <c r="I30" i="124"/>
  <c r="H80" i="124"/>
  <c r="I80" i="124" s="1"/>
  <c r="M35" i="123"/>
  <c r="I33" i="123"/>
  <c r="M38" i="122"/>
  <c r="I36" i="122"/>
  <c r="M35" i="122"/>
  <c r="I33" i="122"/>
  <c r="M77" i="121"/>
  <c r="I75" i="121"/>
  <c r="M73" i="121"/>
  <c r="I71" i="121"/>
  <c r="M58" i="121"/>
  <c r="I56" i="121"/>
  <c r="M74" i="120"/>
  <c r="I72" i="120"/>
  <c r="M50" i="120"/>
  <c r="I48" i="120"/>
  <c r="M62" i="119"/>
  <c r="I60" i="119"/>
  <c r="M52" i="119"/>
  <c r="I50" i="119"/>
  <c r="M38" i="119"/>
  <c r="I36" i="119"/>
  <c r="M70" i="118"/>
  <c r="I68" i="118"/>
  <c r="M63" i="118"/>
  <c r="I61" i="118"/>
  <c r="M41" i="118"/>
  <c r="I39" i="118"/>
  <c r="M35" i="118"/>
  <c r="I33" i="118"/>
  <c r="M65" i="117"/>
  <c r="I63" i="117"/>
  <c r="M59" i="117"/>
  <c r="I57" i="117"/>
  <c r="M44" i="117"/>
  <c r="I42" i="117"/>
  <c r="M38" i="117"/>
  <c r="I36" i="117"/>
  <c r="M35" i="117"/>
  <c r="I33" i="117"/>
  <c r="M73" i="116"/>
  <c r="I71" i="116"/>
  <c r="M64" i="116"/>
  <c r="I62" i="116"/>
  <c r="M63" i="116"/>
  <c r="I61" i="116"/>
  <c r="M44" i="116"/>
  <c r="I42" i="116"/>
  <c r="M42" i="116"/>
  <c r="I40" i="116"/>
  <c r="M34" i="116"/>
  <c r="I32" i="116"/>
  <c r="M33" i="116"/>
  <c r="I31" i="116"/>
  <c r="M75" i="115"/>
  <c r="I73" i="115"/>
  <c r="M64" i="115"/>
  <c r="I62" i="115"/>
  <c r="M53" i="115"/>
  <c r="I51" i="115"/>
  <c r="M49" i="115"/>
  <c r="I47" i="115"/>
  <c r="M40" i="115"/>
  <c r="I38" i="115"/>
  <c r="M32" i="115"/>
  <c r="I30" i="115"/>
  <c r="M68" i="80"/>
  <c r="I66" i="80"/>
  <c r="M65" i="80"/>
  <c r="I63" i="80"/>
  <c r="M63" i="80"/>
  <c r="I61" i="80"/>
  <c r="M71" i="144"/>
  <c r="I69" i="144"/>
  <c r="M77" i="143"/>
  <c r="I75" i="143"/>
  <c r="M73" i="143"/>
  <c r="I71" i="143"/>
  <c r="M70" i="143"/>
  <c r="I68" i="143"/>
  <c r="M69" i="143"/>
  <c r="I67" i="143"/>
  <c r="M66" i="143"/>
  <c r="I64" i="143"/>
  <c r="M60" i="142"/>
  <c r="I58" i="142"/>
  <c r="M64" i="141"/>
  <c r="I62" i="141"/>
  <c r="M35" i="141"/>
  <c r="I33" i="141"/>
  <c r="M64" i="140"/>
  <c r="I62" i="140"/>
  <c r="M60" i="140"/>
  <c r="I58" i="140"/>
  <c r="M68" i="137"/>
  <c r="I66" i="137"/>
  <c r="M65" i="137"/>
  <c r="I63" i="137"/>
  <c r="M56" i="136"/>
  <c r="I54" i="136"/>
  <c r="M49" i="136"/>
  <c r="I47" i="136"/>
  <c r="M37" i="136"/>
  <c r="I35" i="136"/>
  <c r="M34" i="136"/>
  <c r="I32" i="136"/>
  <c r="M33" i="136"/>
  <c r="I31" i="136"/>
  <c r="I30" i="136"/>
  <c r="M68" i="135"/>
  <c r="I66" i="135"/>
  <c r="M65" i="135"/>
  <c r="I63" i="135"/>
  <c r="M63" i="135"/>
  <c r="I61" i="135"/>
  <c r="M58" i="134"/>
  <c r="I56" i="134"/>
  <c r="M57" i="134"/>
  <c r="I55" i="134"/>
  <c r="M54" i="134"/>
  <c r="I52" i="134"/>
  <c r="M45" i="134"/>
  <c r="I43" i="134"/>
  <c r="M33" i="134"/>
  <c r="I31" i="134"/>
  <c r="I30" i="134"/>
  <c r="M58" i="133"/>
  <c r="I56" i="133"/>
  <c r="M49" i="133"/>
  <c r="I47" i="133"/>
  <c r="M63" i="132"/>
  <c r="I61" i="132"/>
  <c r="M77" i="131"/>
  <c r="I75" i="131"/>
  <c r="M73" i="131"/>
  <c r="I71" i="131"/>
  <c r="M58" i="130"/>
  <c r="I56" i="130"/>
  <c r="M57" i="130"/>
  <c r="I55" i="130"/>
  <c r="M49" i="130"/>
  <c r="I47" i="130"/>
  <c r="M45" i="130"/>
  <c r="I43" i="130"/>
  <c r="M33" i="130"/>
  <c r="I31" i="130"/>
  <c r="I30" i="130"/>
  <c r="H80" i="130"/>
  <c r="I80" i="130" s="1"/>
  <c r="M40" i="129"/>
  <c r="I38" i="129"/>
  <c r="M60" i="128"/>
  <c r="I58" i="128"/>
  <c r="M74" i="127"/>
  <c r="I72" i="127"/>
  <c r="M52" i="127"/>
  <c r="I50" i="127"/>
  <c r="M50" i="127"/>
  <c r="I48" i="127"/>
  <c r="M34" i="127"/>
  <c r="I32" i="127"/>
  <c r="M33" i="127"/>
  <c r="I31" i="127"/>
  <c r="I30" i="127"/>
  <c r="H80" i="127"/>
  <c r="I80" i="127" s="1"/>
  <c r="M54" i="126"/>
  <c r="I52" i="126"/>
  <c r="M42" i="126"/>
  <c r="I40" i="126"/>
  <c r="M37" i="126"/>
  <c r="I35" i="126"/>
  <c r="I30" i="126"/>
  <c r="H80" i="126"/>
  <c r="I80" i="126" s="1"/>
  <c r="M75" i="125"/>
  <c r="I73" i="125"/>
  <c r="M74" i="125"/>
  <c r="I72" i="125"/>
  <c r="M71" i="125"/>
  <c r="I69" i="125"/>
  <c r="M62" i="124"/>
  <c r="I60" i="124"/>
  <c r="M59" i="124"/>
  <c r="I57" i="124"/>
  <c r="M35" i="124"/>
  <c r="I33" i="124"/>
  <c r="M59" i="123"/>
  <c r="I57" i="123"/>
  <c r="M64" i="122"/>
  <c r="I62" i="122"/>
  <c r="M63" i="122"/>
  <c r="I61" i="122"/>
  <c r="M60" i="122"/>
  <c r="I58" i="122"/>
  <c r="M75" i="121"/>
  <c r="I73" i="121"/>
  <c r="M74" i="121"/>
  <c r="I72" i="121"/>
  <c r="M59" i="121"/>
  <c r="I57" i="121"/>
  <c r="M77" i="120"/>
  <c r="I75" i="120"/>
  <c r="M68" i="120"/>
  <c r="I66" i="120"/>
  <c r="M57" i="120"/>
  <c r="I55" i="120"/>
  <c r="M56" i="120"/>
  <c r="I54" i="120"/>
  <c r="M54" i="120"/>
  <c r="I52" i="120"/>
  <c r="M44" i="120"/>
  <c r="I42" i="120"/>
  <c r="M41" i="120"/>
  <c r="I39" i="120"/>
  <c r="M70" i="119"/>
  <c r="I68" i="119"/>
  <c r="M63" i="119"/>
  <c r="I61" i="119"/>
  <c r="M50" i="119"/>
  <c r="I48" i="119"/>
  <c r="M49" i="119"/>
  <c r="I47" i="119"/>
  <c r="M74" i="118"/>
  <c r="I72" i="118"/>
  <c r="M66" i="118"/>
  <c r="I64" i="118"/>
  <c r="M46" i="118"/>
  <c r="I44" i="118"/>
  <c r="M73" i="117"/>
  <c r="I71" i="117"/>
  <c r="M68" i="117"/>
  <c r="I66" i="117"/>
  <c r="M66" i="117"/>
  <c r="I64" i="117"/>
  <c r="M45" i="117"/>
  <c r="I43" i="117"/>
  <c r="M74" i="116"/>
  <c r="I72" i="116"/>
  <c r="M68" i="116"/>
  <c r="I66" i="116"/>
  <c r="M45" i="116"/>
  <c r="I43" i="116"/>
  <c r="M35" i="116"/>
  <c r="I33" i="116"/>
  <c r="M73" i="115"/>
  <c r="I71" i="115"/>
  <c r="M70" i="115"/>
  <c r="I68" i="115"/>
  <c r="M69" i="115"/>
  <c r="I67" i="115"/>
  <c r="M60" i="115"/>
  <c r="I58" i="115"/>
  <c r="M41" i="115"/>
  <c r="I39" i="115"/>
  <c r="M37" i="115"/>
  <c r="I35" i="115"/>
  <c r="M35" i="115"/>
  <c r="I33" i="115"/>
  <c r="M34" i="115"/>
  <c r="I32" i="115"/>
  <c r="M33" i="115"/>
  <c r="I31" i="115"/>
  <c r="M77" i="80"/>
  <c r="I75" i="80"/>
  <c r="M73" i="80"/>
  <c r="I71" i="80"/>
  <c r="M70" i="80"/>
  <c r="I68" i="80"/>
  <c r="M75" i="143"/>
  <c r="I73" i="143"/>
  <c r="M77" i="142"/>
  <c r="I75" i="142"/>
  <c r="M73" i="142"/>
  <c r="I71" i="142"/>
  <c r="M69" i="142"/>
  <c r="I67" i="142"/>
  <c r="M65" i="141"/>
  <c r="I63" i="141"/>
  <c r="M68" i="140"/>
  <c r="I66" i="140"/>
  <c r="M64" i="139"/>
  <c r="I62" i="139"/>
  <c r="M59" i="139"/>
  <c r="I57" i="139"/>
  <c r="M78" i="138"/>
  <c r="I76" i="138"/>
  <c r="M63" i="138"/>
  <c r="I61" i="138"/>
  <c r="I30" i="138"/>
  <c r="M73" i="137"/>
  <c r="I71" i="137"/>
  <c r="M66" i="137"/>
  <c r="I64" i="137"/>
  <c r="M77" i="135"/>
  <c r="I75" i="135"/>
  <c r="M69" i="135"/>
  <c r="I67" i="135"/>
  <c r="M59" i="134"/>
  <c r="I57" i="134"/>
  <c r="M62" i="133"/>
  <c r="I60" i="133"/>
  <c r="M41" i="133"/>
  <c r="I39" i="133"/>
  <c r="M73" i="132"/>
  <c r="I71" i="132"/>
  <c r="M70" i="132"/>
  <c r="I68" i="132"/>
  <c r="M66" i="132"/>
  <c r="I64" i="132"/>
  <c r="M56" i="131"/>
  <c r="I54" i="131"/>
  <c r="M62" i="130"/>
  <c r="I60" i="130"/>
  <c r="M59" i="130"/>
  <c r="I57" i="130"/>
  <c r="M57" i="129"/>
  <c r="I55" i="129"/>
  <c r="M50" i="129"/>
  <c r="I48" i="129"/>
  <c r="M49" i="129"/>
  <c r="I47" i="129"/>
  <c r="M45" i="129"/>
  <c r="I43" i="129"/>
  <c r="M41" i="129"/>
  <c r="I39" i="129"/>
  <c r="M33" i="129"/>
  <c r="I31" i="129"/>
  <c r="I30" i="129"/>
  <c r="H80" i="129"/>
  <c r="I80" i="129" s="1"/>
  <c r="M77" i="127"/>
  <c r="I75" i="127"/>
  <c r="M75" i="127"/>
  <c r="I73" i="127"/>
  <c r="M49" i="126"/>
  <c r="I47" i="126"/>
  <c r="M38" i="126"/>
  <c r="I36" i="126"/>
  <c r="M58" i="125"/>
  <c r="I56" i="125"/>
  <c r="M54" i="125"/>
  <c r="I52" i="125"/>
  <c r="M53" i="125"/>
  <c r="I51" i="125"/>
  <c r="M50" i="125"/>
  <c r="I48" i="125"/>
  <c r="M45" i="125"/>
  <c r="I43" i="125"/>
  <c r="M42" i="125"/>
  <c r="I40" i="125"/>
  <c r="M34" i="125"/>
  <c r="I32" i="125"/>
  <c r="I30" i="125"/>
  <c r="H80" i="125"/>
  <c r="I80" i="125" s="1"/>
  <c r="M64" i="124"/>
  <c r="I62" i="124"/>
  <c r="M60" i="124"/>
  <c r="I58" i="124"/>
  <c r="M78" i="121"/>
  <c r="I76" i="121"/>
  <c r="M66" i="120"/>
  <c r="I64" i="120"/>
  <c r="M42" i="120"/>
  <c r="I40" i="120"/>
  <c r="M56" i="119"/>
  <c r="I54" i="119"/>
  <c r="M32" i="119"/>
  <c r="I30" i="119"/>
  <c r="H80" i="119"/>
  <c r="I80" i="119" s="1"/>
  <c r="M68" i="118"/>
  <c r="I66" i="118"/>
  <c r="M54" i="118"/>
  <c r="I52" i="118"/>
  <c r="M52" i="118"/>
  <c r="I50" i="118"/>
  <c r="M33" i="118"/>
  <c r="I31" i="118"/>
  <c r="M77" i="117"/>
  <c r="I75" i="117"/>
  <c r="M74" i="117"/>
  <c r="I72" i="117"/>
  <c r="M52" i="117"/>
  <c r="I50" i="117"/>
  <c r="M46" i="117"/>
  <c r="I44" i="117"/>
  <c r="M77" i="116"/>
  <c r="I75" i="116"/>
  <c r="M48" i="116"/>
  <c r="I46" i="116"/>
  <c r="M74" i="115"/>
  <c r="I72" i="115"/>
  <c r="M71" i="115"/>
  <c r="I69" i="115"/>
  <c r="M68" i="115"/>
  <c r="I66" i="115"/>
  <c r="M46" i="115"/>
  <c r="I44" i="115"/>
  <c r="M62" i="144"/>
  <c r="I60" i="144"/>
  <c r="M58" i="143"/>
  <c r="I56" i="143"/>
  <c r="M57" i="143"/>
  <c r="I55" i="143"/>
  <c r="M53" i="143"/>
  <c r="I51" i="143"/>
  <c r="M45" i="143"/>
  <c r="I43" i="143"/>
  <c r="M42" i="143"/>
  <c r="I40" i="143"/>
  <c r="M33" i="143"/>
  <c r="I31" i="143"/>
  <c r="M78" i="142"/>
  <c r="I76" i="142"/>
  <c r="M70" i="141"/>
  <c r="I68" i="141"/>
  <c r="M69" i="141"/>
  <c r="I67" i="141"/>
  <c r="M66" i="141"/>
  <c r="I64" i="141"/>
  <c r="M73" i="140"/>
  <c r="I71" i="140"/>
  <c r="M70" i="140"/>
  <c r="I68" i="140"/>
  <c r="M68" i="139"/>
  <c r="I66" i="139"/>
  <c r="M65" i="139"/>
  <c r="I63" i="139"/>
  <c r="M77" i="138"/>
  <c r="I75" i="138"/>
  <c r="M69" i="138"/>
  <c r="I67" i="138"/>
  <c r="M38" i="138"/>
  <c r="I36" i="138"/>
  <c r="M74" i="137"/>
  <c r="I72" i="137"/>
  <c r="M63" i="136"/>
  <c r="I61" i="136"/>
  <c r="M60" i="136"/>
  <c r="I58" i="136"/>
  <c r="M59" i="136"/>
  <c r="I57" i="136"/>
  <c r="M74" i="135"/>
  <c r="I72" i="135"/>
  <c r="M74" i="132"/>
  <c r="I72" i="132"/>
  <c r="M56" i="132"/>
  <c r="I54" i="132"/>
  <c r="M48" i="132"/>
  <c r="I46" i="132"/>
  <c r="M40" i="132"/>
  <c r="I38" i="132"/>
  <c r="M64" i="130"/>
  <c r="I62" i="130"/>
  <c r="M60" i="130"/>
  <c r="I58" i="130"/>
  <c r="M59" i="129"/>
  <c r="I57" i="129"/>
  <c r="M53" i="129"/>
  <c r="I51" i="129"/>
  <c r="M38" i="129"/>
  <c r="I36" i="129"/>
  <c r="M77" i="128"/>
  <c r="I75" i="128"/>
  <c r="M73" i="128"/>
  <c r="I71" i="128"/>
  <c r="M70" i="128"/>
  <c r="I68" i="128"/>
  <c r="M69" i="128"/>
  <c r="I67" i="128"/>
  <c r="M65" i="128"/>
  <c r="I63" i="128"/>
  <c r="M70" i="127"/>
  <c r="I68" i="127"/>
  <c r="M59" i="127"/>
  <c r="I57" i="127"/>
  <c r="M45" i="127"/>
  <c r="I43" i="127"/>
  <c r="M63" i="126"/>
  <c r="I61" i="126"/>
  <c r="M60" i="126"/>
  <c r="I58" i="126"/>
  <c r="M57" i="125"/>
  <c r="I55" i="125"/>
  <c r="M68" i="124"/>
  <c r="I66" i="124"/>
  <c r="M65" i="124"/>
  <c r="I63" i="124"/>
  <c r="M77" i="123"/>
  <c r="I75" i="123"/>
  <c r="M69" i="123"/>
  <c r="I67" i="123"/>
  <c r="M66" i="123"/>
  <c r="I64" i="123"/>
  <c r="M77" i="122"/>
  <c r="I75" i="122"/>
  <c r="M70" i="122"/>
  <c r="I68" i="122"/>
  <c r="M66" i="122"/>
  <c r="I64" i="122"/>
  <c r="M56" i="121"/>
  <c r="I54" i="121"/>
  <c r="M62" i="120"/>
  <c r="I60" i="120"/>
  <c r="M34" i="120"/>
  <c r="I32" i="120"/>
  <c r="M71" i="119"/>
  <c r="I69" i="119"/>
  <c r="M58" i="119"/>
  <c r="I56" i="119"/>
  <c r="M34" i="119"/>
  <c r="I32" i="119"/>
  <c r="M33" i="119"/>
  <c r="I31" i="119"/>
  <c r="M44" i="118"/>
  <c r="I42" i="118"/>
  <c r="M40" i="118"/>
  <c r="I38" i="118"/>
  <c r="M38" i="118"/>
  <c r="I36" i="118"/>
  <c r="M78" i="117"/>
  <c r="I76" i="117"/>
  <c r="M56" i="117"/>
  <c r="I54" i="117"/>
  <c r="M75" i="116"/>
  <c r="I73" i="116"/>
  <c r="M70" i="116"/>
  <c r="I68" i="116"/>
  <c r="M69" i="116"/>
  <c r="I67" i="116"/>
  <c r="M66" i="116"/>
  <c r="I64" i="116"/>
  <c r="M57" i="116"/>
  <c r="I55" i="116"/>
  <c r="M46" i="116"/>
  <c r="I44" i="116"/>
  <c r="M54" i="80"/>
  <c r="I52" i="80"/>
  <c r="M64" i="144"/>
  <c r="I62" i="144"/>
  <c r="M62" i="143"/>
  <c r="I60" i="143"/>
  <c r="M35" i="143"/>
  <c r="I33" i="143"/>
  <c r="M75" i="141"/>
  <c r="I73" i="141"/>
  <c r="M74" i="141"/>
  <c r="I72" i="141"/>
  <c r="M71" i="141"/>
  <c r="I69" i="141"/>
  <c r="M56" i="141"/>
  <c r="I54" i="141"/>
  <c r="M78" i="140"/>
  <c r="I76" i="140"/>
  <c r="M37" i="140"/>
  <c r="I35" i="140"/>
  <c r="M34" i="140"/>
  <c r="I32" i="140"/>
  <c r="M77" i="139"/>
  <c r="I75" i="139"/>
  <c r="M73" i="139"/>
  <c r="I71" i="139"/>
  <c r="M66" i="139"/>
  <c r="I64" i="139"/>
  <c r="M75" i="138"/>
  <c r="I73" i="138"/>
  <c r="M68" i="138"/>
  <c r="I66" i="138"/>
  <c r="M60" i="138"/>
  <c r="I58" i="138"/>
  <c r="M37" i="138"/>
  <c r="I35" i="138"/>
  <c r="M75" i="137"/>
  <c r="I73" i="137"/>
  <c r="M56" i="137"/>
  <c r="I54" i="137"/>
  <c r="M48" i="137"/>
  <c r="I46" i="137"/>
  <c r="M40" i="137"/>
  <c r="I38" i="137"/>
  <c r="M58" i="135"/>
  <c r="I56" i="135"/>
  <c r="M57" i="135"/>
  <c r="I55" i="135"/>
  <c r="M49" i="135"/>
  <c r="I47" i="135"/>
  <c r="M37" i="135"/>
  <c r="I35" i="135"/>
  <c r="M33" i="135"/>
  <c r="I31" i="135"/>
  <c r="M32" i="135"/>
  <c r="I30" i="135"/>
  <c r="M65" i="134"/>
  <c r="I63" i="134"/>
  <c r="M68" i="133"/>
  <c r="I66" i="133"/>
  <c r="M60" i="133"/>
  <c r="I58" i="133"/>
  <c r="M58" i="132"/>
  <c r="I56" i="132"/>
  <c r="M57" i="132"/>
  <c r="I55" i="132"/>
  <c r="M41" i="132"/>
  <c r="I39" i="132"/>
  <c r="M34" i="132"/>
  <c r="I32" i="132"/>
  <c r="M33" i="132"/>
  <c r="I31" i="132"/>
  <c r="M32" i="132"/>
  <c r="I30" i="132"/>
  <c r="H80" i="132"/>
  <c r="I80" i="132" s="1"/>
  <c r="M62" i="131"/>
  <c r="I60" i="131"/>
  <c r="M59" i="131"/>
  <c r="I57" i="131"/>
  <c r="M75" i="128"/>
  <c r="I73" i="128"/>
  <c r="M71" i="128"/>
  <c r="I69" i="128"/>
  <c r="M52" i="128"/>
  <c r="I50" i="128"/>
  <c r="M40" i="128"/>
  <c r="I38" i="128"/>
  <c r="M65" i="127"/>
  <c r="I63" i="127"/>
  <c r="M46" i="127"/>
  <c r="I44" i="127"/>
  <c r="M77" i="126"/>
  <c r="I75" i="126"/>
  <c r="M73" i="126"/>
  <c r="I71" i="126"/>
  <c r="M65" i="126"/>
  <c r="I63" i="126"/>
  <c r="M63" i="125"/>
  <c r="I61" i="125"/>
  <c r="M60" i="125"/>
  <c r="I58" i="125"/>
  <c r="M73" i="124"/>
  <c r="I71" i="124"/>
  <c r="M66" i="124"/>
  <c r="I64" i="124"/>
  <c r="M78" i="123"/>
  <c r="I76" i="123"/>
  <c r="M71" i="123"/>
  <c r="I69" i="123"/>
  <c r="M56" i="123"/>
  <c r="I54" i="123"/>
  <c r="M52" i="123"/>
  <c r="I50" i="123"/>
  <c r="M48" i="123"/>
  <c r="I46" i="123"/>
  <c r="M44" i="123"/>
  <c r="I42" i="123"/>
  <c r="M40" i="123"/>
  <c r="I38" i="123"/>
  <c r="M74" i="122"/>
  <c r="I72" i="122"/>
  <c r="M44" i="122"/>
  <c r="I42" i="122"/>
  <c r="M40" i="122"/>
  <c r="I38" i="122"/>
  <c r="M64" i="121"/>
  <c r="M64" i="120"/>
  <c r="I62" i="120"/>
  <c r="M63" i="120"/>
  <c r="I61" i="120"/>
  <c r="M60" i="120"/>
  <c r="I58" i="120"/>
  <c r="M48" i="120"/>
  <c r="I46" i="120"/>
  <c r="I30" i="120"/>
  <c r="H80" i="120"/>
  <c r="I80" i="120" s="1"/>
  <c r="M77" i="119"/>
  <c r="I75" i="119"/>
  <c r="M75" i="119"/>
  <c r="I73" i="119"/>
  <c r="M74" i="119"/>
  <c r="I72" i="119"/>
  <c r="M65" i="119"/>
  <c r="I63" i="119"/>
  <c r="M59" i="119"/>
  <c r="I57" i="119"/>
  <c r="M44" i="119"/>
  <c r="I42" i="119"/>
  <c r="M40" i="119"/>
  <c r="I38" i="119"/>
  <c r="M37" i="119"/>
  <c r="I35" i="119"/>
  <c r="M65" i="118"/>
  <c r="I63" i="118"/>
  <c r="M60" i="118"/>
  <c r="I58" i="118"/>
  <c r="M57" i="118"/>
  <c r="I55" i="118"/>
  <c r="M32" i="118"/>
  <c r="I30" i="118"/>
  <c r="H80" i="118"/>
  <c r="I80" i="118" s="1"/>
  <c r="M69" i="117"/>
  <c r="I67" i="117"/>
  <c r="M64" i="117"/>
  <c r="I62" i="117"/>
  <c r="M32" i="117"/>
  <c r="I30" i="117"/>
  <c r="H80" i="117"/>
  <c r="I80" i="117" s="1"/>
  <c r="M59" i="116"/>
  <c r="I57" i="116"/>
  <c r="M49" i="116"/>
  <c r="I47" i="116"/>
  <c r="M77" i="115"/>
  <c r="I75" i="115"/>
  <c r="M58" i="115"/>
  <c r="I56" i="115"/>
  <c r="AK35" i="114"/>
  <c r="FS34" i="4"/>
  <c r="Z31" i="74"/>
  <c r="FA37" i="4"/>
  <c r="E57" i="120"/>
  <c r="F57" i="120" s="1"/>
  <c r="E54" i="119"/>
  <c r="F54" i="119" s="1"/>
  <c r="EZ37" i="4"/>
  <c r="EY37" i="4"/>
  <c r="E56" i="121"/>
  <c r="F56" i="121" s="1"/>
  <c r="AQ12" i="74"/>
  <c r="F71" i="142"/>
  <c r="AJ14" i="74"/>
  <c r="Q30" i="74"/>
  <c r="E80" i="142"/>
  <c r="F80" i="142" s="1"/>
  <c r="F48" i="142"/>
  <c r="P30" i="74"/>
  <c r="EO37" i="4"/>
  <c r="N11" i="74"/>
  <c r="FS13" i="4"/>
  <c r="E80" i="143"/>
  <c r="F80" i="143" s="1"/>
  <c r="F40" i="143"/>
  <c r="E36" i="121"/>
  <c r="F36" i="121" s="1"/>
  <c r="AD37" i="4"/>
  <c r="E87" i="80"/>
  <c r="F87" i="80" s="1"/>
  <c r="H6" i="73" s="1"/>
  <c r="M70" i="121"/>
  <c r="I68" i="121"/>
  <c r="M69" i="121"/>
  <c r="I67" i="121"/>
  <c r="M69" i="131"/>
  <c r="I67" i="131"/>
  <c r="M52" i="121"/>
  <c r="I50" i="121"/>
  <c r="M48" i="121"/>
  <c r="I46" i="121"/>
  <c r="M49" i="121"/>
  <c r="I47" i="121"/>
  <c r="M49" i="131"/>
  <c r="I47" i="131"/>
  <c r="M44" i="121"/>
  <c r="I42" i="121"/>
  <c r="M45" i="121"/>
  <c r="I43" i="121"/>
  <c r="M45" i="131"/>
  <c r="I43" i="131"/>
  <c r="M40" i="121"/>
  <c r="I38" i="121"/>
  <c r="M41" i="121"/>
  <c r="I39" i="121"/>
  <c r="M41" i="131"/>
  <c r="I39" i="131"/>
  <c r="M37" i="121"/>
  <c r="I35" i="121"/>
  <c r="M37" i="131"/>
  <c r="I35" i="131"/>
  <c r="I30" i="131"/>
  <c r="H80" i="131"/>
  <c r="I80" i="131" s="1"/>
  <c r="M34" i="121"/>
  <c r="I32" i="121"/>
  <c r="M32" i="121"/>
  <c r="H80" i="121"/>
  <c r="I80" i="121" s="1"/>
  <c r="I30" i="121"/>
  <c r="M35" i="121"/>
  <c r="I33" i="121"/>
  <c r="M33" i="144"/>
  <c r="I31" i="144"/>
  <c r="M32" i="144"/>
  <c r="I30" i="144"/>
  <c r="M37" i="143"/>
  <c r="I35" i="143"/>
  <c r="H80" i="143"/>
  <c r="I80" i="143" s="1"/>
  <c r="M41" i="144"/>
  <c r="I39" i="144"/>
  <c r="M49" i="144"/>
  <c r="I47" i="144"/>
  <c r="M52" i="144"/>
  <c r="I50" i="144"/>
  <c r="M53" i="144"/>
  <c r="I51" i="144"/>
  <c r="M49" i="80"/>
  <c r="I47" i="80"/>
  <c r="M44" i="144"/>
  <c r="H80" i="144"/>
  <c r="I80" i="144" s="1"/>
  <c r="I42" i="144"/>
  <c r="M45" i="144"/>
  <c r="I43" i="144"/>
  <c r="M41" i="80"/>
  <c r="I39" i="80"/>
  <c r="M35" i="80"/>
  <c r="I33" i="80"/>
  <c r="M33" i="133"/>
  <c r="I31" i="133"/>
  <c r="H80" i="133"/>
  <c r="I80" i="133" s="1"/>
  <c r="M33" i="80"/>
  <c r="I31" i="80"/>
  <c r="F62" i="116"/>
  <c r="E80" i="115"/>
  <c r="F80" i="115" s="1"/>
  <c r="F62" i="115"/>
  <c r="F62" i="119"/>
  <c r="F62" i="118"/>
  <c r="E80" i="118"/>
  <c r="F80" i="118" s="1"/>
  <c r="F62" i="120"/>
  <c r="E80" i="117"/>
  <c r="F80" i="117" s="1"/>
  <c r="F62" i="117"/>
  <c r="F62" i="121"/>
  <c r="F62" i="122"/>
  <c r="E80" i="122"/>
  <c r="F80" i="122" s="1"/>
  <c r="E80" i="123"/>
  <c r="F80" i="123" s="1"/>
  <c r="F63" i="123"/>
  <c r="F63" i="124"/>
  <c r="E80" i="124"/>
  <c r="F80" i="124" s="1"/>
  <c r="F60" i="126"/>
  <c r="E80" i="126"/>
  <c r="F80" i="126" s="1"/>
  <c r="E80" i="125"/>
  <c r="F80" i="125" s="1"/>
  <c r="F60" i="125"/>
  <c r="F61" i="128"/>
  <c r="E80" i="128"/>
  <c r="F80" i="128" s="1"/>
  <c r="F61" i="130"/>
  <c r="E80" i="130"/>
  <c r="F80" i="130" s="1"/>
  <c r="E80" i="129"/>
  <c r="F80" i="129" s="1"/>
  <c r="F61" i="129"/>
  <c r="E80" i="127"/>
  <c r="F80" i="127" s="1"/>
  <c r="F61" i="127"/>
  <c r="E80" i="131"/>
  <c r="F80" i="131" s="1"/>
  <c r="F61" i="131"/>
  <c r="F61" i="132"/>
  <c r="E80" i="132"/>
  <c r="F80" i="132" s="1"/>
  <c r="E80" i="133"/>
  <c r="F80" i="133" s="1"/>
  <c r="F62" i="133"/>
  <c r="F63" i="134"/>
  <c r="E80" i="134"/>
  <c r="F80" i="134" s="1"/>
  <c r="E80" i="135"/>
  <c r="F80" i="135" s="1"/>
  <c r="F64" i="135"/>
  <c r="F60" i="136"/>
  <c r="E80" i="136"/>
  <c r="F80" i="136" s="1"/>
  <c r="F60" i="138"/>
  <c r="E80" i="138"/>
  <c r="F80" i="138" s="1"/>
  <c r="E80" i="137"/>
  <c r="F80" i="137" s="1"/>
  <c r="F60" i="137"/>
  <c r="F61" i="140"/>
  <c r="E80" i="140"/>
  <c r="F80" i="140" s="1"/>
  <c r="F61" i="139"/>
  <c r="E80" i="139"/>
  <c r="F80" i="139" s="1"/>
  <c r="F61" i="141"/>
  <c r="E80" i="141"/>
  <c r="F80" i="141" s="1"/>
  <c r="F64" i="144"/>
  <c r="E80" i="144"/>
  <c r="F80" i="144" s="1"/>
  <c r="AA7" i="74"/>
  <c r="B6" i="73"/>
  <c r="T34" i="74"/>
  <c r="BY37" i="4"/>
  <c r="L54" i="77"/>
  <c r="J54" i="77"/>
  <c r="H54" i="77"/>
  <c r="F54" i="77"/>
  <c r="E68" i="77"/>
  <c r="E38" i="116"/>
  <c r="E19" i="74"/>
  <c r="F33" i="74"/>
  <c r="F27" i="74"/>
  <c r="F21" i="74"/>
  <c r="F15" i="74"/>
  <c r="G31" i="74"/>
  <c r="H32" i="74"/>
  <c r="H21" i="74"/>
  <c r="I35" i="74"/>
  <c r="O5" i="74"/>
  <c r="W5" i="74"/>
  <c r="AK5" i="74"/>
  <c r="K32" i="74"/>
  <c r="K27" i="74"/>
  <c r="K22" i="74"/>
  <c r="K12" i="74"/>
  <c r="L16" i="74"/>
  <c r="N20" i="74"/>
  <c r="O35" i="74"/>
  <c r="O29" i="74"/>
  <c r="O18" i="74"/>
  <c r="O13" i="74"/>
  <c r="P18" i="74"/>
  <c r="Q35" i="74"/>
  <c r="Q17" i="74"/>
  <c r="Q8" i="74"/>
  <c r="S35" i="74"/>
  <c r="S29" i="74"/>
  <c r="S23" i="74"/>
  <c r="S17" i="74"/>
  <c r="S11" i="74"/>
  <c r="T17" i="74"/>
  <c r="T6" i="74"/>
  <c r="U8" i="74"/>
  <c r="W33" i="74"/>
  <c r="W25" i="74"/>
  <c r="W18" i="74"/>
  <c r="W11" i="74"/>
  <c r="X35" i="74"/>
  <c r="X20" i="74"/>
  <c r="Y23" i="74"/>
  <c r="Y14" i="74"/>
  <c r="Y9" i="74"/>
  <c r="Z19" i="74"/>
  <c r="AA31" i="74"/>
  <c r="AA13" i="74"/>
  <c r="AB29" i="74"/>
  <c r="AC26" i="74"/>
  <c r="AD28" i="74"/>
  <c r="AD11" i="74"/>
  <c r="AG32" i="74"/>
  <c r="AG16" i="74"/>
  <c r="AG10" i="74"/>
  <c r="AH31" i="74"/>
  <c r="AH27" i="74"/>
  <c r="AH18" i="74"/>
  <c r="AH14" i="74"/>
  <c r="AK32" i="74"/>
  <c r="AK15" i="74"/>
  <c r="AK9" i="74"/>
  <c r="AO31" i="74"/>
  <c r="AO13" i="74"/>
  <c r="AN15" i="74"/>
  <c r="AM18" i="74"/>
  <c r="AM7" i="74"/>
  <c r="AQ27" i="74"/>
  <c r="AQ7" i="74"/>
  <c r="F26" i="74"/>
  <c r="F20" i="74"/>
  <c r="F14" i="74"/>
  <c r="H31" i="74"/>
  <c r="K31" i="74"/>
  <c r="K26" i="74"/>
  <c r="K21" i="74"/>
  <c r="K11" i="74"/>
  <c r="K7" i="74"/>
  <c r="N30" i="74"/>
  <c r="N8" i="74"/>
  <c r="O34" i="74"/>
  <c r="O28" i="74"/>
  <c r="O17" i="74"/>
  <c r="O12" i="74"/>
  <c r="P12" i="74"/>
  <c r="P7" i="74"/>
  <c r="Q34" i="74"/>
  <c r="Q29" i="74"/>
  <c r="Q16" i="74"/>
  <c r="Q7" i="74"/>
  <c r="Y27" i="74"/>
  <c r="Y8" i="74"/>
  <c r="Z13" i="74"/>
  <c r="AA26" i="74"/>
  <c r="AA21" i="74"/>
  <c r="AA12" i="74"/>
  <c r="AA8" i="74"/>
  <c r="AC35" i="74"/>
  <c r="AC14" i="74"/>
  <c r="AC8" i="74"/>
  <c r="AG26" i="74"/>
  <c r="AG20" i="74"/>
  <c r="AH34" i="74"/>
  <c r="AH30" i="74"/>
  <c r="AH26" i="74"/>
  <c r="AH17" i="74"/>
  <c r="AH13" i="74"/>
  <c r="AK25" i="74"/>
  <c r="AK14" i="74"/>
  <c r="AN19" i="74"/>
  <c r="F31" i="74"/>
  <c r="F25" i="74"/>
  <c r="F19" i="74"/>
  <c r="F7" i="74"/>
  <c r="H19" i="74"/>
  <c r="H6" i="74"/>
  <c r="Y5" i="74"/>
  <c r="K36" i="74"/>
  <c r="K30" i="74"/>
  <c r="K20" i="74"/>
  <c r="K16" i="74"/>
  <c r="K10" i="74"/>
  <c r="K6" i="74"/>
  <c r="L20" i="74"/>
  <c r="O33" i="74"/>
  <c r="O27" i="74"/>
  <c r="O22" i="74"/>
  <c r="O11" i="74"/>
  <c r="O7" i="74"/>
  <c r="P33" i="74"/>
  <c r="P22" i="74"/>
  <c r="Q33" i="74"/>
  <c r="Q28" i="74"/>
  <c r="Q24" i="74"/>
  <c r="Q20" i="74"/>
  <c r="Q15" i="74"/>
  <c r="Q11" i="74"/>
  <c r="R34" i="74"/>
  <c r="R19" i="74"/>
  <c r="R13" i="74"/>
  <c r="S7" i="74"/>
  <c r="T26" i="74"/>
  <c r="W30" i="74"/>
  <c r="W23" i="74"/>
  <c r="W16" i="74"/>
  <c r="W9" i="74"/>
  <c r="Y32" i="74"/>
  <c r="Y17" i="74"/>
  <c r="Z34" i="74"/>
  <c r="Z23" i="74"/>
  <c r="Z17" i="74"/>
  <c r="AD20" i="74"/>
  <c r="AG14" i="74"/>
  <c r="AG8" i="74"/>
  <c r="AH12" i="74"/>
  <c r="AJ10" i="74"/>
  <c r="AK19" i="74"/>
  <c r="AN36" i="74"/>
  <c r="AQ21" i="74"/>
  <c r="AQ15" i="74"/>
  <c r="AQ10" i="74"/>
  <c r="AQ6" i="74"/>
  <c r="F30" i="74"/>
  <c r="F24" i="74"/>
  <c r="F18" i="74"/>
  <c r="F12" i="74"/>
  <c r="F9" i="74"/>
  <c r="H35" i="74"/>
  <c r="H12" i="74"/>
  <c r="O32" i="74"/>
  <c r="O26" i="74"/>
  <c r="O21" i="74"/>
  <c r="O16" i="74"/>
  <c r="O10" i="74"/>
  <c r="P27" i="74"/>
  <c r="P36" i="74"/>
  <c r="Q32" i="74"/>
  <c r="Q23" i="74"/>
  <c r="Q14" i="74"/>
  <c r="Q10" i="74"/>
  <c r="Q6" i="74"/>
  <c r="Y36" i="74"/>
  <c r="Y26" i="74"/>
  <c r="Z28" i="74"/>
  <c r="Z6" i="74"/>
  <c r="AA11" i="74"/>
  <c r="AA6" i="74"/>
  <c r="AH11" i="74"/>
  <c r="AQ5" i="74"/>
  <c r="F34" i="74"/>
  <c r="F28" i="74"/>
  <c r="F22" i="74"/>
  <c r="J20" i="74"/>
  <c r="K33" i="74"/>
  <c r="K28" i="74"/>
  <c r="K23" i="74"/>
  <c r="K13" i="74"/>
  <c r="N21" i="74"/>
  <c r="N10" i="74"/>
  <c r="O30" i="74"/>
  <c r="O24" i="74"/>
  <c r="O19" i="74"/>
  <c r="O14" i="74"/>
  <c r="P25" i="74"/>
  <c r="P19" i="74"/>
  <c r="Q36" i="74"/>
  <c r="Q26" i="74"/>
  <c r="Q18" i="74"/>
  <c r="R16" i="74"/>
  <c r="T23" i="74"/>
  <c r="Y29" i="74"/>
  <c r="Y24" i="74"/>
  <c r="Z26" i="74"/>
  <c r="Z20" i="74"/>
  <c r="AA36" i="74"/>
  <c r="AA27" i="74"/>
  <c r="AA23" i="74"/>
  <c r="AA18" i="74"/>
  <c r="AA9" i="74"/>
  <c r="AG28" i="74"/>
  <c r="AG22" i="74"/>
  <c r="AG11" i="74"/>
  <c r="AH36" i="74"/>
  <c r="AH28" i="74"/>
  <c r="AH23" i="74"/>
  <c r="AH19" i="74"/>
  <c r="AH15" i="74"/>
  <c r="AH9" i="74"/>
  <c r="AK27" i="74"/>
  <c r="AK22" i="74"/>
  <c r="AN33" i="74"/>
  <c r="AQ33" i="74"/>
  <c r="AQ28" i="74"/>
  <c r="AQ24" i="74"/>
  <c r="AQ18" i="74"/>
  <c r="AM33" i="74"/>
  <c r="AL36" i="74"/>
  <c r="AL10" i="74"/>
  <c r="AQ36" i="74"/>
  <c r="AQ31" i="74"/>
  <c r="AQ22" i="74"/>
  <c r="AQ16" i="74"/>
  <c r="E15" i="114"/>
  <c r="AN19" i="114"/>
  <c r="E22" i="114"/>
  <c r="K22" i="114"/>
  <c r="AN22" i="114"/>
  <c r="F23" i="114"/>
  <c r="L23" i="114"/>
  <c r="X23" i="114"/>
  <c r="AD23" i="114"/>
  <c r="AJ23" i="114"/>
  <c r="AP23" i="114"/>
  <c r="I24" i="114"/>
  <c r="U25" i="114"/>
  <c r="AL25" i="114"/>
  <c r="E26" i="114"/>
  <c r="K26" i="114"/>
  <c r="X26" i="114"/>
  <c r="AD26" i="114"/>
  <c r="AO26" i="114"/>
  <c r="N27" i="114"/>
  <c r="Y27" i="114"/>
  <c r="AJ27" i="114"/>
  <c r="AG28" i="114"/>
  <c r="AM28" i="114"/>
  <c r="F29" i="114"/>
  <c r="K29" i="114"/>
  <c r="Q29" i="114"/>
  <c r="W29" i="114"/>
  <c r="F30" i="114"/>
  <c r="W30" i="114"/>
  <c r="AP30" i="114"/>
  <c r="I31" i="114"/>
  <c r="U31" i="114"/>
  <c r="AG31" i="114"/>
  <c r="AM31" i="114"/>
  <c r="Y32" i="114"/>
  <c r="AM33" i="114"/>
  <c r="K34" i="114"/>
  <c r="Q34" i="114"/>
  <c r="W34" i="114"/>
  <c r="AO34" i="114"/>
  <c r="N35" i="114"/>
  <c r="T35" i="114"/>
  <c r="Y35" i="114"/>
  <c r="F36" i="114"/>
  <c r="S30" i="114"/>
  <c r="AL36" i="114"/>
  <c r="AO36" i="114"/>
  <c r="I93" i="144"/>
  <c r="S7" i="113" s="1"/>
  <c r="I87" i="143"/>
  <c r="I8" i="113" s="1"/>
  <c r="D98" i="140"/>
  <c r="I86" i="124"/>
  <c r="H27" i="113" s="1"/>
  <c r="E33" i="114"/>
  <c r="AN33" i="114"/>
  <c r="X34" i="114"/>
  <c r="U35" i="114"/>
  <c r="U27" i="114"/>
  <c r="E31" i="114"/>
  <c r="U32" i="114"/>
  <c r="S34" i="114"/>
  <c r="AK34" i="114"/>
  <c r="L36" i="114"/>
  <c r="W36" i="114"/>
  <c r="AM36" i="114"/>
  <c r="AP36" i="114"/>
  <c r="I86" i="141"/>
  <c r="H10" i="113" s="1"/>
  <c r="I86" i="140"/>
  <c r="H11" i="113" s="1"/>
  <c r="I92" i="139"/>
  <c r="R12" i="113" s="1"/>
  <c r="I94" i="128"/>
  <c r="N23" i="113" s="1"/>
  <c r="D98" i="125"/>
  <c r="X31" i="114"/>
  <c r="E35" i="114"/>
  <c r="I95" i="6"/>
  <c r="O5" i="113" s="1"/>
  <c r="D98" i="137"/>
  <c r="I92" i="130"/>
  <c r="R21" i="113" s="1"/>
  <c r="I93" i="127"/>
  <c r="S24" i="113" s="1"/>
  <c r="D98" i="134"/>
  <c r="I97" i="128"/>
  <c r="Q23" i="113" s="1"/>
  <c r="I95" i="119"/>
  <c r="O32" i="113" s="1"/>
  <c r="I89" i="119"/>
  <c r="K32" i="113" s="1"/>
  <c r="L26" i="141"/>
  <c r="L26" i="139"/>
  <c r="I89" i="6"/>
  <c r="K5" i="113" s="1"/>
  <c r="C68" i="77"/>
  <c r="P29" i="114"/>
  <c r="AB29" i="114"/>
  <c r="AG29" i="114"/>
  <c r="E30" i="114"/>
  <c r="K30" i="114"/>
  <c r="AB30" i="114"/>
  <c r="AI30" i="114"/>
  <c r="AO30" i="114"/>
  <c r="H31" i="114"/>
  <c r="N31" i="114"/>
  <c r="T31" i="114"/>
  <c r="AF31" i="114"/>
  <c r="AL31" i="114"/>
  <c r="E32" i="114"/>
  <c r="X32" i="114"/>
  <c r="AD32" i="114"/>
  <c r="AP32" i="114"/>
  <c r="I33" i="114"/>
  <c r="AG33" i="114"/>
  <c r="I34" i="114"/>
  <c r="AM34" i="114"/>
  <c r="L35" i="114"/>
  <c r="E36" i="114"/>
  <c r="X36" i="114"/>
  <c r="AK24" i="114"/>
  <c r="AN36" i="114"/>
  <c r="I95" i="144"/>
  <c r="O7" i="113" s="1"/>
  <c r="I89" i="143"/>
  <c r="K8" i="113" s="1"/>
  <c r="I93" i="132"/>
  <c r="S19" i="113" s="1"/>
  <c r="I95" i="129"/>
  <c r="O22" i="113" s="1"/>
  <c r="I96" i="127"/>
  <c r="P24" i="113" s="1"/>
  <c r="I95" i="124"/>
  <c r="O27" i="113" s="1"/>
  <c r="I86" i="121"/>
  <c r="H30" i="113" s="1"/>
  <c r="I88" i="118"/>
  <c r="J33" i="113" s="1"/>
  <c r="I94" i="117"/>
  <c r="N34" i="113" s="1"/>
  <c r="L27" i="143"/>
  <c r="L28" i="141"/>
  <c r="L26" i="132"/>
  <c r="L26" i="129"/>
  <c r="L26" i="127"/>
  <c r="L27" i="115"/>
  <c r="F90" i="6"/>
  <c r="K5" i="73" s="1"/>
  <c r="I88" i="6"/>
  <c r="J5" i="113" s="1"/>
  <c r="I87" i="6"/>
  <c r="I5" i="113" s="1"/>
  <c r="I95" i="140"/>
  <c r="O11" i="113" s="1"/>
  <c r="I95" i="138"/>
  <c r="O13" i="113" s="1"/>
  <c r="I96" i="134"/>
  <c r="P17" i="113" s="1"/>
  <c r="I96" i="133"/>
  <c r="P18" i="113" s="1"/>
  <c r="I88" i="129"/>
  <c r="J22" i="113" s="1"/>
  <c r="I96" i="123"/>
  <c r="P28" i="113" s="1"/>
  <c r="I91" i="122"/>
  <c r="M29" i="113" s="1"/>
  <c r="I93" i="116"/>
  <c r="S35" i="113" s="1"/>
  <c r="I92" i="115"/>
  <c r="R36" i="113" s="1"/>
  <c r="L26" i="138"/>
  <c r="L26" i="136"/>
  <c r="L28" i="134"/>
  <c r="L28" i="129"/>
  <c r="L26" i="124"/>
  <c r="L26" i="121"/>
  <c r="F88" i="6"/>
  <c r="I5" i="73" s="1"/>
  <c r="F87" i="6"/>
  <c r="H5" i="73" s="1"/>
  <c r="I86" i="119"/>
  <c r="H32" i="113" s="1"/>
  <c r="I91" i="115"/>
  <c r="M36" i="113" s="1"/>
  <c r="I97" i="115"/>
  <c r="Q36" i="113" s="1"/>
  <c r="L26" i="142"/>
  <c r="K62" i="6"/>
  <c r="H65" i="77"/>
  <c r="H59" i="77"/>
  <c r="I95" i="122"/>
  <c r="O29" i="113" s="1"/>
  <c r="I97" i="118"/>
  <c r="Q33" i="113" s="1"/>
  <c r="I91" i="117"/>
  <c r="M34" i="113" s="1"/>
  <c r="I97" i="117"/>
  <c r="Q34" i="113" s="1"/>
  <c r="L26" i="123"/>
  <c r="L26" i="120"/>
  <c r="L26" i="118"/>
  <c r="L26" i="115"/>
  <c r="K54" i="6"/>
  <c r="J76" i="6"/>
  <c r="K60" i="6"/>
  <c r="G68" i="77"/>
  <c r="H57" i="115"/>
  <c r="I57" i="115" s="1"/>
  <c r="FS36" i="79"/>
  <c r="FA37" i="79"/>
  <c r="H98" i="119"/>
  <c r="I92" i="119"/>
  <c r="R32" i="113" s="1"/>
  <c r="H98" i="143"/>
  <c r="I96" i="143"/>
  <c r="P8" i="113" s="1"/>
  <c r="I95" i="123"/>
  <c r="O28" i="113" s="1"/>
  <c r="H98" i="123"/>
  <c r="I95" i="141"/>
  <c r="O10" i="113" s="1"/>
  <c r="H98" i="141"/>
  <c r="I94" i="130"/>
  <c r="N21" i="113" s="1"/>
  <c r="H98" i="130"/>
  <c r="I91" i="118"/>
  <c r="M33" i="113" s="1"/>
  <c r="H98" i="118"/>
  <c r="I90" i="125"/>
  <c r="L26" i="113" s="1"/>
  <c r="H98" i="125"/>
  <c r="M49" i="137"/>
  <c r="I90" i="142"/>
  <c r="L9" i="113" s="1"/>
  <c r="H98" i="142"/>
  <c r="I89" i="131"/>
  <c r="K20" i="113" s="1"/>
  <c r="H98" i="131"/>
  <c r="I98" i="131" s="1"/>
  <c r="F20" i="113" s="1"/>
  <c r="I89" i="137"/>
  <c r="K14" i="113" s="1"/>
  <c r="H98" i="137"/>
  <c r="I89" i="140"/>
  <c r="K11" i="113" s="1"/>
  <c r="H98" i="140"/>
  <c r="H98" i="139"/>
  <c r="I89" i="139"/>
  <c r="K12" i="113" s="1"/>
  <c r="I88" i="117"/>
  <c r="J34" i="113" s="1"/>
  <c r="H98" i="117"/>
  <c r="I88" i="128"/>
  <c r="J23" i="113" s="1"/>
  <c r="H98" i="128"/>
  <c r="M37" i="116"/>
  <c r="FS35" i="79"/>
  <c r="EJ37" i="79"/>
  <c r="I87" i="116"/>
  <c r="I35" i="113" s="1"/>
  <c r="H98" i="116"/>
  <c r="H98" i="134"/>
  <c r="I98" i="134" s="1"/>
  <c r="I87" i="134"/>
  <c r="I17" i="113" s="1"/>
  <c r="I86" i="115"/>
  <c r="H36" i="113" s="1"/>
  <c r="H98" i="115"/>
  <c r="I98" i="115" s="1"/>
  <c r="C36" i="114" s="1"/>
  <c r="I86" i="129"/>
  <c r="H22" i="113" s="1"/>
  <c r="H98" i="129"/>
  <c r="I86" i="138"/>
  <c r="H13" i="113" s="1"/>
  <c r="H98" i="138"/>
  <c r="M50" i="144"/>
  <c r="M73" i="134"/>
  <c r="M62" i="134"/>
  <c r="M32" i="134"/>
  <c r="M52" i="143"/>
  <c r="M44" i="138"/>
  <c r="M71" i="137"/>
  <c r="M34" i="143"/>
  <c r="M46" i="139"/>
  <c r="M71" i="138"/>
  <c r="M57" i="138"/>
  <c r="M62" i="135"/>
  <c r="M35" i="126"/>
  <c r="M60" i="131"/>
  <c r="M75" i="130"/>
  <c r="M34" i="128"/>
  <c r="AK36" i="114"/>
  <c r="M59" i="144"/>
  <c r="M70" i="131"/>
  <c r="M74" i="128"/>
  <c r="M74" i="142"/>
  <c r="M77" i="141"/>
  <c r="M33" i="138"/>
  <c r="M69" i="132"/>
  <c r="M56" i="130"/>
  <c r="M32" i="138"/>
  <c r="M75" i="144"/>
  <c r="I52" i="6"/>
  <c r="M54" i="6"/>
  <c r="M69" i="139"/>
  <c r="M35" i="136"/>
  <c r="M64" i="127"/>
  <c r="AE30" i="114"/>
  <c r="O36" i="114"/>
  <c r="R36" i="114"/>
  <c r="M38" i="120"/>
  <c r="M54" i="144"/>
  <c r="M42" i="80"/>
  <c r="M48" i="143"/>
  <c r="M63" i="144"/>
  <c r="M41" i="134"/>
  <c r="M46" i="136"/>
  <c r="M64" i="134"/>
  <c r="M49" i="138"/>
  <c r="M34" i="133"/>
  <c r="M33" i="141"/>
  <c r="M44" i="142"/>
  <c r="M53" i="127"/>
  <c r="M37" i="127"/>
  <c r="M74" i="80"/>
  <c r="M60" i="144"/>
  <c r="M42" i="144"/>
  <c r="M48" i="80"/>
  <c r="M66" i="80"/>
  <c r="M26" i="114"/>
  <c r="P36" i="114"/>
  <c r="N36" i="114"/>
  <c r="Q36" i="114"/>
  <c r="T33" i="114"/>
  <c r="AF34" i="114"/>
  <c r="AI36" i="114"/>
  <c r="U36" i="114"/>
  <c r="AG36" i="114"/>
  <c r="AJ34" i="114"/>
  <c r="M66" i="140"/>
  <c r="M65" i="116"/>
  <c r="M46" i="129"/>
  <c r="M52" i="80"/>
  <c r="M74" i="143"/>
  <c r="M66" i="144"/>
  <c r="M65" i="142"/>
  <c r="M78" i="136"/>
  <c r="M63" i="140"/>
  <c r="M52" i="142"/>
  <c r="M37" i="144"/>
  <c r="M53" i="121"/>
  <c r="M78" i="144"/>
  <c r="M37" i="80"/>
  <c r="M48" i="144"/>
  <c r="M50" i="126"/>
  <c r="M56" i="142"/>
  <c r="M60" i="139"/>
  <c r="M57" i="136"/>
  <c r="M48" i="136"/>
  <c r="M64" i="133"/>
  <c r="M37" i="133"/>
  <c r="M69" i="129"/>
  <c r="M48" i="118"/>
  <c r="M58" i="116"/>
  <c r="M71" i="142"/>
  <c r="M75" i="139"/>
  <c r="M54" i="122"/>
  <c r="M59" i="80"/>
  <c r="M74" i="144"/>
  <c r="M42" i="127"/>
  <c r="M70" i="125"/>
  <c r="M53" i="141"/>
  <c r="M64" i="125"/>
  <c r="M49" i="125"/>
  <c r="M78" i="122"/>
  <c r="M34" i="144"/>
  <c r="M52" i="139"/>
  <c r="M33" i="139"/>
  <c r="M69" i="137"/>
  <c r="M53" i="135"/>
  <c r="M60" i="135"/>
  <c r="M68" i="142"/>
  <c r="M64" i="136"/>
  <c r="M49" i="132"/>
  <c r="M45" i="142"/>
  <c r="M41" i="139"/>
  <c r="M73" i="138"/>
  <c r="M53" i="133"/>
  <c r="M78" i="131"/>
  <c r="M32" i="140"/>
  <c r="M52" i="132"/>
  <c r="M68" i="131"/>
  <c r="M78" i="125"/>
  <c r="M70" i="124"/>
  <c r="M46" i="120"/>
  <c r="M54" i="116"/>
  <c r="M35" i="130"/>
  <c r="M69" i="127"/>
  <c r="M49" i="124"/>
  <c r="M42" i="117"/>
  <c r="M53" i="116"/>
  <c r="M58" i="129"/>
  <c r="M46" i="137"/>
  <c r="M41" i="143"/>
  <c r="M65" i="140"/>
  <c r="M35" i="139"/>
  <c r="M75" i="135"/>
  <c r="M78" i="129"/>
  <c r="M42" i="135"/>
  <c r="M59" i="137"/>
  <c r="M65" i="131"/>
  <c r="M63" i="143"/>
  <c r="M49" i="143"/>
  <c r="M74" i="140"/>
  <c r="M49" i="139"/>
  <c r="M35" i="137"/>
  <c r="M62" i="136"/>
  <c r="M66" i="130"/>
  <c r="M38" i="139"/>
  <c r="M32" i="143"/>
  <c r="M60" i="143"/>
  <c r="M57" i="80"/>
  <c r="M45" i="80"/>
  <c r="M54" i="140"/>
  <c r="M62" i="139"/>
  <c r="M65" i="138"/>
  <c r="M53" i="134"/>
  <c r="M68" i="132"/>
  <c r="M44" i="132"/>
  <c r="M74" i="136"/>
  <c r="M41" i="140"/>
  <c r="M44" i="80"/>
  <c r="M50" i="138"/>
  <c r="M34" i="129"/>
  <c r="M50" i="131"/>
  <c r="M38" i="136"/>
  <c r="M53" i="80"/>
  <c r="M40" i="144"/>
  <c r="M42" i="138"/>
  <c r="M71" i="131"/>
  <c r="M74" i="126"/>
  <c r="M71" i="132"/>
  <c r="M58" i="126"/>
  <c r="M34" i="126"/>
  <c r="M32" i="120"/>
  <c r="M78" i="118"/>
  <c r="M38" i="125"/>
  <c r="M63" i="123"/>
  <c r="M34" i="123"/>
  <c r="M46" i="122"/>
  <c r="M63" i="121"/>
  <c r="M52" i="120"/>
  <c r="M56" i="118"/>
  <c r="M62" i="115"/>
  <c r="M66" i="115"/>
  <c r="M48" i="117"/>
  <c r="M65" i="115"/>
  <c r="I86" i="6"/>
  <c r="H5" i="113" s="1"/>
  <c r="H98" i="6"/>
  <c r="F93" i="129"/>
  <c r="R22" i="73" s="1"/>
  <c r="AD17" i="74"/>
  <c r="F92" i="137"/>
  <c r="Q14" i="73" s="1"/>
  <c r="FS35" i="4"/>
  <c r="AP13" i="74"/>
  <c r="FS32" i="4"/>
  <c r="CL37" i="4"/>
  <c r="E67" i="116"/>
  <c r="FI37" i="4"/>
  <c r="AH35" i="74"/>
  <c r="F94" i="125"/>
  <c r="M26" i="73" s="1"/>
  <c r="T16" i="74"/>
  <c r="F91" i="139"/>
  <c r="L12" i="73" s="1"/>
  <c r="F89" i="119"/>
  <c r="J32" i="73" s="1"/>
  <c r="F88" i="118"/>
  <c r="I33" i="73" s="1"/>
  <c r="FS30" i="4"/>
  <c r="EM37" i="4"/>
  <c r="EL37" i="4"/>
  <c r="F88" i="124"/>
  <c r="I27" i="73" s="1"/>
  <c r="F88" i="133"/>
  <c r="I18" i="73" s="1"/>
  <c r="F90" i="116"/>
  <c r="K35" i="73" s="1"/>
  <c r="F89" i="122"/>
  <c r="J29" i="73" s="1"/>
  <c r="F89" i="126"/>
  <c r="J25" i="73" s="1"/>
  <c r="F89" i="127"/>
  <c r="J24" i="73" s="1"/>
  <c r="F89" i="134"/>
  <c r="J17" i="73" s="1"/>
  <c r="F89" i="131"/>
  <c r="J20" i="73" s="1"/>
  <c r="N13" i="74"/>
  <c r="F88" i="121"/>
  <c r="I30" i="73" s="1"/>
  <c r="L34" i="74"/>
  <c r="F88" i="130"/>
  <c r="I21" i="73" s="1"/>
  <c r="F88" i="136"/>
  <c r="I15" i="73" s="1"/>
  <c r="E35" i="120"/>
  <c r="F35" i="120" s="1"/>
  <c r="J23" i="74"/>
  <c r="F87" i="138"/>
  <c r="H13" i="73" s="1"/>
  <c r="H13" i="74"/>
  <c r="E16" i="74"/>
  <c r="AE6" i="74"/>
  <c r="E93" i="80"/>
  <c r="AE5" i="74"/>
  <c r="Y7" i="74"/>
  <c r="F63" i="6"/>
  <c r="K63" i="6" s="1"/>
  <c r="K61" i="6"/>
  <c r="F93" i="143"/>
  <c r="R8" i="73" s="1"/>
  <c r="F93" i="144"/>
  <c r="R7" i="73" s="1"/>
  <c r="K56" i="6"/>
  <c r="F57" i="6"/>
  <c r="K57" i="6" s="1"/>
  <c r="E80" i="6"/>
  <c r="F80" i="6" s="1"/>
  <c r="F64" i="6"/>
  <c r="K64" i="6" s="1"/>
  <c r="F93" i="142"/>
  <c r="R9" i="73" s="1"/>
  <c r="F93" i="6"/>
  <c r="R5" i="73" s="1"/>
  <c r="E80" i="80"/>
  <c r="F80" i="80" s="1"/>
  <c r="S10" i="73"/>
  <c r="T10" i="73"/>
  <c r="T7" i="73"/>
  <c r="S7" i="73"/>
  <c r="B39" i="79"/>
  <c r="BU38" i="79" s="1"/>
  <c r="B5" i="73"/>
  <c r="M68" i="77"/>
  <c r="N56" i="77"/>
  <c r="M32" i="141"/>
  <c r="M53" i="139"/>
  <c r="M54" i="138"/>
  <c r="M48" i="130"/>
  <c r="M58" i="127"/>
  <c r="M71" i="80"/>
  <c r="M34" i="80"/>
  <c r="M57" i="144"/>
  <c r="M68" i="143"/>
  <c r="M46" i="138"/>
  <c r="M41" i="137"/>
  <c r="M45" i="136"/>
  <c r="M35" i="134"/>
  <c r="M58" i="131"/>
  <c r="M69" i="140"/>
  <c r="M60" i="141"/>
  <c r="M59" i="142"/>
  <c r="M70" i="144"/>
  <c r="M59" i="143"/>
  <c r="M71" i="140"/>
  <c r="M33" i="140"/>
  <c r="M49" i="134"/>
  <c r="M74" i="133"/>
  <c r="M41" i="128"/>
  <c r="I68" i="77"/>
  <c r="J68" i="77" s="1"/>
  <c r="P22" i="41" s="1"/>
  <c r="J87" i="141"/>
  <c r="M40" i="142"/>
  <c r="M56" i="144"/>
  <c r="M68" i="141"/>
  <c r="M71" i="139"/>
  <c r="M37" i="139"/>
  <c r="M54" i="129"/>
  <c r="FS4" i="79"/>
  <c r="M65" i="136"/>
  <c r="M38" i="140"/>
  <c r="M64" i="138"/>
  <c r="M45" i="137"/>
  <c r="M64" i="132"/>
  <c r="M60" i="132"/>
  <c r="M44" i="128"/>
  <c r="M65" i="144"/>
  <c r="M58" i="144"/>
  <c r="M71" i="143"/>
  <c r="M70" i="139"/>
  <c r="M66" i="135"/>
  <c r="M57" i="133"/>
  <c r="M75" i="132"/>
  <c r="M75" i="131"/>
  <c r="M50" i="128"/>
  <c r="M66" i="136"/>
  <c r="M53" i="136"/>
  <c r="M44" i="136"/>
  <c r="M44" i="135"/>
  <c r="M37" i="134"/>
  <c r="M53" i="132"/>
  <c r="M57" i="131"/>
  <c r="M53" i="130"/>
  <c r="M62" i="129"/>
  <c r="M60" i="127"/>
  <c r="M37" i="137"/>
  <c r="M41" i="136"/>
  <c r="M71" i="135"/>
  <c r="M41" i="135"/>
  <c r="M63" i="134"/>
  <c r="M60" i="134"/>
  <c r="M74" i="131"/>
  <c r="M53" i="131"/>
  <c r="M33" i="131"/>
  <c r="M63" i="128"/>
  <c r="M71" i="126"/>
  <c r="M52" i="135"/>
  <c r="M32" i="128"/>
  <c r="M56" i="128"/>
  <c r="M41" i="127"/>
  <c r="M42" i="128"/>
  <c r="M38" i="127"/>
  <c r="M44" i="125"/>
  <c r="M46" i="119"/>
  <c r="M35" i="119"/>
  <c r="M56" i="116"/>
  <c r="E23" i="74"/>
  <c r="E10" i="74"/>
  <c r="G6" i="74"/>
  <c r="G7" i="74"/>
  <c r="G10" i="74"/>
  <c r="G13" i="74"/>
  <c r="G16" i="74"/>
  <c r="G19" i="74"/>
  <c r="G22" i="74"/>
  <c r="G25" i="74"/>
  <c r="G28" i="74"/>
  <c r="G5" i="74"/>
  <c r="G8" i="74"/>
  <c r="G11" i="74"/>
  <c r="G14" i="74"/>
  <c r="G17" i="74"/>
  <c r="G20" i="74"/>
  <c r="G23" i="74"/>
  <c r="G26" i="74"/>
  <c r="G29" i="74"/>
  <c r="G32" i="74"/>
  <c r="G35" i="74"/>
  <c r="J5" i="74"/>
  <c r="L9" i="74"/>
  <c r="V31" i="74"/>
  <c r="V20" i="74"/>
  <c r="V8" i="74"/>
  <c r="J9" i="74"/>
  <c r="V6" i="74"/>
  <c r="V5" i="74"/>
  <c r="V19" i="74"/>
  <c r="V23" i="74"/>
  <c r="V16" i="74"/>
  <c r="V28" i="74"/>
  <c r="V13" i="74"/>
  <c r="V17" i="74"/>
  <c r="V34" i="74"/>
  <c r="E30" i="74"/>
  <c r="E20" i="74"/>
  <c r="L7" i="74"/>
  <c r="L13" i="74"/>
  <c r="L17" i="74"/>
  <c r="L24" i="74"/>
  <c r="L31" i="74"/>
  <c r="L35" i="74"/>
  <c r="L6" i="74"/>
  <c r="L10" i="74"/>
  <c r="L21" i="74"/>
  <c r="L28" i="74"/>
  <c r="L5" i="74"/>
  <c r="L8" i="74"/>
  <c r="L19" i="74"/>
  <c r="L26" i="74"/>
  <c r="E5" i="74"/>
  <c r="E6" i="74"/>
  <c r="E25" i="74"/>
  <c r="E29" i="74"/>
  <c r="E33" i="74"/>
  <c r="J7" i="74"/>
  <c r="J13" i="74"/>
  <c r="J17" i="74"/>
  <c r="J24" i="74"/>
  <c r="J31" i="74"/>
  <c r="J35" i="74"/>
  <c r="J6" i="74"/>
  <c r="J10" i="74"/>
  <c r="J21" i="74"/>
  <c r="J28" i="74"/>
  <c r="J8" i="74"/>
  <c r="J19" i="74"/>
  <c r="J26" i="74"/>
  <c r="H28" i="74"/>
  <c r="H7" i="74"/>
  <c r="N26" i="74"/>
  <c r="N19" i="74"/>
  <c r="S36" i="74"/>
  <c r="AB17" i="74"/>
  <c r="AB13" i="74"/>
  <c r="AI26" i="74"/>
  <c r="AI19" i="74"/>
  <c r="AI8" i="74"/>
  <c r="AK34" i="74"/>
  <c r="AK31" i="74"/>
  <c r="AK21" i="74"/>
  <c r="AK18" i="74"/>
  <c r="AK8" i="74"/>
  <c r="F5" i="74"/>
  <c r="N6" i="74"/>
  <c r="U6" i="74"/>
  <c r="AB35" i="74"/>
  <c r="AB31" i="74"/>
  <c r="AB23" i="74"/>
  <c r="AB16" i="74"/>
  <c r="AB8" i="74"/>
  <c r="AI32" i="74"/>
  <c r="AI25" i="74"/>
  <c r="AI14" i="74"/>
  <c r="AI7" i="74"/>
  <c r="AK33" i="74"/>
  <c r="AK30" i="74"/>
  <c r="AK23" i="74"/>
  <c r="AK20" i="74"/>
  <c r="AK7" i="74"/>
  <c r="F35" i="74"/>
  <c r="F32" i="74"/>
  <c r="F13" i="74"/>
  <c r="F10" i="74"/>
  <c r="H30" i="74"/>
  <c r="N35" i="74"/>
  <c r="N31" i="74"/>
  <c r="N24" i="74"/>
  <c r="N17" i="74"/>
  <c r="R28" i="74"/>
  <c r="S34" i="74"/>
  <c r="S31" i="74"/>
  <c r="S28" i="74"/>
  <c r="S25" i="74"/>
  <c r="S22" i="74"/>
  <c r="S19" i="74"/>
  <c r="S16" i="74"/>
  <c r="S13" i="74"/>
  <c r="S10" i="74"/>
  <c r="T28" i="74"/>
  <c r="U35" i="74"/>
  <c r="U32" i="74"/>
  <c r="U29" i="74"/>
  <c r="U26" i="74"/>
  <c r="U23" i="74"/>
  <c r="U20" i="74"/>
  <c r="U17" i="74"/>
  <c r="U14" i="74"/>
  <c r="U11" i="74"/>
  <c r="Y34" i="74"/>
  <c r="Y31" i="74"/>
  <c r="Y28" i="74"/>
  <c r="Y25" i="74"/>
  <c r="Y22" i="74"/>
  <c r="Y19" i="74"/>
  <c r="Y16" i="74"/>
  <c r="Y13" i="74"/>
  <c r="Y10" i="74"/>
  <c r="AA33" i="74"/>
  <c r="AA30" i="74"/>
  <c r="AA20" i="74"/>
  <c r="AA17" i="74"/>
  <c r="AB19" i="74"/>
  <c r="AB11" i="74"/>
  <c r="AI35" i="74"/>
  <c r="AI28" i="74"/>
  <c r="AI17" i="74"/>
  <c r="AI10" i="74"/>
  <c r="AK36" i="74"/>
  <c r="AK26" i="74"/>
  <c r="AK16" i="74"/>
  <c r="AK13" i="74"/>
  <c r="W32" i="74"/>
  <c r="W26" i="74"/>
  <c r="W20" i="74"/>
  <c r="W14" i="74"/>
  <c r="V36" i="114"/>
  <c r="T36" i="114"/>
  <c r="D98" i="128"/>
  <c r="D98" i="116"/>
  <c r="D98" i="119"/>
  <c r="D98" i="122"/>
  <c r="I98" i="122" s="1"/>
  <c r="K68" i="77"/>
  <c r="L68" i="77" s="1"/>
  <c r="P23" i="41" s="1"/>
  <c r="L26" i="144"/>
  <c r="L27" i="141"/>
  <c r="L28" i="139"/>
  <c r="L28" i="137"/>
  <c r="L26" i="135"/>
  <c r="L27" i="132"/>
  <c r="L28" i="130"/>
  <c r="L28" i="128"/>
  <c r="L26" i="126"/>
  <c r="L28" i="121"/>
  <c r="L28" i="119"/>
  <c r="L28" i="133"/>
  <c r="L28" i="131"/>
  <c r="L28" i="124"/>
  <c r="L28" i="122"/>
  <c r="L28" i="117"/>
  <c r="L26" i="116"/>
  <c r="L26" i="119"/>
  <c r="L26" i="122"/>
  <c r="L26" i="125"/>
  <c r="L26" i="128"/>
  <c r="L26" i="131"/>
  <c r="L26" i="134"/>
  <c r="L26" i="137"/>
  <c r="L26" i="140"/>
  <c r="L26" i="143"/>
  <c r="L28" i="127"/>
  <c r="L28" i="125"/>
  <c r="L28" i="118"/>
  <c r="L28" i="116"/>
  <c r="L28" i="132"/>
  <c r="L28" i="123"/>
  <c r="L27" i="118"/>
  <c r="L27" i="121"/>
  <c r="L27" i="124"/>
  <c r="L27" i="127"/>
  <c r="L27" i="130"/>
  <c r="L27" i="133"/>
  <c r="L27" i="136"/>
  <c r="L27" i="139"/>
  <c r="L27" i="142"/>
  <c r="J78" i="6"/>
  <c r="J79" i="6"/>
  <c r="J75" i="6"/>
  <c r="K75" i="6" s="1"/>
  <c r="I90" i="121" l="1"/>
  <c r="L30" i="113" s="1"/>
  <c r="F90" i="121"/>
  <c r="K30" i="73" s="1"/>
  <c r="I90" i="141"/>
  <c r="L10" i="113" s="1"/>
  <c r="D98" i="141"/>
  <c r="I98" i="141" s="1"/>
  <c r="F90" i="135"/>
  <c r="K16" i="73" s="1"/>
  <c r="D98" i="135"/>
  <c r="I98" i="135" s="1"/>
  <c r="C16" i="114" s="1"/>
  <c r="F90" i="129"/>
  <c r="K22" i="73" s="1"/>
  <c r="I90" i="129"/>
  <c r="L22" i="113" s="1"/>
  <c r="D98" i="129"/>
  <c r="F90" i="123"/>
  <c r="K28" i="73" s="1"/>
  <c r="I90" i="123"/>
  <c r="L28" i="113" s="1"/>
  <c r="D98" i="123"/>
  <c r="I33" i="6"/>
  <c r="M35" i="6"/>
  <c r="I98" i="139"/>
  <c r="C12" i="114" s="1"/>
  <c r="I98" i="123"/>
  <c r="C28" i="114" s="1"/>
  <c r="H80" i="139"/>
  <c r="I80" i="139" s="1"/>
  <c r="F90" i="141"/>
  <c r="K10" i="73" s="1"/>
  <c r="K31" i="6"/>
  <c r="J31" i="121"/>
  <c r="K31" i="121" s="1"/>
  <c r="J31" i="118"/>
  <c r="K31" i="118" s="1"/>
  <c r="J31" i="127"/>
  <c r="K31" i="127" s="1"/>
  <c r="J31" i="139"/>
  <c r="K31" i="139" s="1"/>
  <c r="J31" i="141"/>
  <c r="K31" i="141" s="1"/>
  <c r="J31" i="117"/>
  <c r="K31" i="117" s="1"/>
  <c r="J31" i="128"/>
  <c r="K31" i="128" s="1"/>
  <c r="J31" i="131"/>
  <c r="K31" i="131" s="1"/>
  <c r="J31" i="143"/>
  <c r="K31" i="143" s="1"/>
  <c r="J31" i="142"/>
  <c r="K31" i="142" s="1"/>
  <c r="J31" i="122"/>
  <c r="K31" i="122" s="1"/>
  <c r="J31" i="129"/>
  <c r="K31" i="129" s="1"/>
  <c r="J31" i="136"/>
  <c r="K31" i="136" s="1"/>
  <c r="J31" i="116"/>
  <c r="K31" i="116" s="1"/>
  <c r="J31" i="124"/>
  <c r="K31" i="124" s="1"/>
  <c r="J31" i="137"/>
  <c r="K31" i="137" s="1"/>
  <c r="J31" i="126"/>
  <c r="K31" i="126" s="1"/>
  <c r="J31" i="133"/>
  <c r="K31" i="133" s="1"/>
  <c r="J31" i="138"/>
  <c r="K31" i="138" s="1"/>
  <c r="J31" i="123"/>
  <c r="K31" i="123" s="1"/>
  <c r="J31" i="125"/>
  <c r="K31" i="125" s="1"/>
  <c r="J31" i="135"/>
  <c r="K31" i="135" s="1"/>
  <c r="J31" i="115"/>
  <c r="K31" i="115" s="1"/>
  <c r="J31" i="120"/>
  <c r="K31" i="120" s="1"/>
  <c r="J31" i="130"/>
  <c r="K31" i="130" s="1"/>
  <c r="J31" i="144"/>
  <c r="K31" i="144" s="1"/>
  <c r="J31" i="132"/>
  <c r="K31" i="132" s="1"/>
  <c r="J31" i="140"/>
  <c r="K31" i="140" s="1"/>
  <c r="J31" i="119"/>
  <c r="K31" i="119" s="1"/>
  <c r="J31" i="134"/>
  <c r="K31" i="134" s="1"/>
  <c r="J31" i="80"/>
  <c r="K31" i="80" s="1"/>
  <c r="F97" i="140"/>
  <c r="P11" i="73" s="1"/>
  <c r="I97" i="140"/>
  <c r="Q11" i="113" s="1"/>
  <c r="I97" i="134"/>
  <c r="Q17" i="113" s="1"/>
  <c r="F97" i="134"/>
  <c r="P17" i="73" s="1"/>
  <c r="F97" i="122"/>
  <c r="P29" i="73" s="1"/>
  <c r="I97" i="122"/>
  <c r="Q29" i="113" s="1"/>
  <c r="I72" i="6"/>
  <c r="M74" i="6"/>
  <c r="I90" i="115"/>
  <c r="L36" i="113" s="1"/>
  <c r="F90" i="115"/>
  <c r="K36" i="73" s="1"/>
  <c r="I90" i="128"/>
  <c r="L23" i="113" s="1"/>
  <c r="F90" i="128"/>
  <c r="K23" i="73" s="1"/>
  <c r="F90" i="122"/>
  <c r="K29" i="73" s="1"/>
  <c r="I90" i="122"/>
  <c r="L29" i="113" s="1"/>
  <c r="J97" i="134"/>
  <c r="J97" i="127"/>
  <c r="Q2" i="113"/>
  <c r="I69" i="136"/>
  <c r="M71" i="136"/>
  <c r="I97" i="135"/>
  <c r="Q16" i="113" s="1"/>
  <c r="I73" i="80"/>
  <c r="H80" i="134"/>
  <c r="I80" i="134" s="1"/>
  <c r="H80" i="136"/>
  <c r="I80" i="136" s="1"/>
  <c r="T26" i="73"/>
  <c r="S26" i="73"/>
  <c r="I50" i="134"/>
  <c r="M52" i="134"/>
  <c r="I68" i="135"/>
  <c r="M70" i="135"/>
  <c r="I97" i="80"/>
  <c r="Q6" i="113" s="1"/>
  <c r="F97" i="80"/>
  <c r="P6" i="73" s="1"/>
  <c r="I97" i="139"/>
  <c r="Q12" i="113" s="1"/>
  <c r="F97" i="139"/>
  <c r="P12" i="73" s="1"/>
  <c r="I97" i="133"/>
  <c r="Q18" i="113" s="1"/>
  <c r="F97" i="133"/>
  <c r="P18" i="73" s="1"/>
  <c r="I97" i="127"/>
  <c r="Q24" i="113" s="1"/>
  <c r="F97" i="127"/>
  <c r="P24" i="73" s="1"/>
  <c r="F97" i="121"/>
  <c r="P30" i="73" s="1"/>
  <c r="I97" i="121"/>
  <c r="Q30" i="113" s="1"/>
  <c r="I90" i="118"/>
  <c r="L33" i="113" s="1"/>
  <c r="F90" i="118"/>
  <c r="K33" i="73" s="1"/>
  <c r="I90" i="80"/>
  <c r="L6" i="113" s="1"/>
  <c r="F90" i="80"/>
  <c r="K6" i="73" s="1"/>
  <c r="D98" i="80"/>
  <c r="I98" i="80" s="1"/>
  <c r="F6" i="113" s="1"/>
  <c r="I90" i="139"/>
  <c r="L12" i="113" s="1"/>
  <c r="F90" i="139"/>
  <c r="K12" i="73" s="1"/>
  <c r="D98" i="139"/>
  <c r="I90" i="133"/>
  <c r="L18" i="113" s="1"/>
  <c r="F90" i="133"/>
  <c r="K18" i="73" s="1"/>
  <c r="D98" i="133"/>
  <c r="I98" i="133" s="1"/>
  <c r="F90" i="127"/>
  <c r="K24" i="73" s="1"/>
  <c r="D98" i="127"/>
  <c r="I98" i="127" s="1"/>
  <c r="I90" i="127"/>
  <c r="L24" i="113" s="1"/>
  <c r="L37" i="113" s="1"/>
  <c r="P2" i="73"/>
  <c r="H80" i="80"/>
  <c r="I80" i="80" s="1"/>
  <c r="M45" i="135"/>
  <c r="N68" i="77"/>
  <c r="P24" i="41" s="1"/>
  <c r="I98" i="129"/>
  <c r="F22" i="113" s="1"/>
  <c r="I90" i="135"/>
  <c r="L16" i="113" s="1"/>
  <c r="H80" i="135"/>
  <c r="I80" i="135" s="1"/>
  <c r="I64" i="6"/>
  <c r="M66" i="6"/>
  <c r="I97" i="138"/>
  <c r="Q13" i="113" s="1"/>
  <c r="F97" i="138"/>
  <c r="P13" i="73" s="1"/>
  <c r="I97" i="126"/>
  <c r="Q25" i="113" s="1"/>
  <c r="F97" i="126"/>
  <c r="P25" i="73" s="1"/>
  <c r="I90" i="117"/>
  <c r="L34" i="113" s="1"/>
  <c r="F90" i="117"/>
  <c r="K34" i="73" s="1"/>
  <c r="I90" i="144"/>
  <c r="L7" i="113" s="1"/>
  <c r="F90" i="144"/>
  <c r="K7" i="73" s="1"/>
  <c r="K37" i="73" s="1"/>
  <c r="D98" i="144"/>
  <c r="I98" i="144" s="1"/>
  <c r="F90" i="138"/>
  <c r="K13" i="73" s="1"/>
  <c r="I90" i="138"/>
  <c r="L13" i="113" s="1"/>
  <c r="D98" i="138"/>
  <c r="I98" i="138" s="1"/>
  <c r="I90" i="132"/>
  <c r="L19" i="113" s="1"/>
  <c r="F90" i="132"/>
  <c r="K19" i="73" s="1"/>
  <c r="D98" i="132"/>
  <c r="I98" i="132" s="1"/>
  <c r="I90" i="126"/>
  <c r="L25" i="113" s="1"/>
  <c r="F90" i="126"/>
  <c r="K25" i="73" s="1"/>
  <c r="D98" i="126"/>
  <c r="I98" i="126" s="1"/>
  <c r="J97" i="135"/>
  <c r="I97" i="141"/>
  <c r="Q10" i="113" s="1"/>
  <c r="Q37" i="113" s="1"/>
  <c r="F97" i="141"/>
  <c r="P10" i="73" s="1"/>
  <c r="I76" i="135"/>
  <c r="F97" i="123"/>
  <c r="P28" i="73" s="1"/>
  <c r="I42" i="134"/>
  <c r="M44" i="134"/>
  <c r="I97" i="143"/>
  <c r="Q8" i="113" s="1"/>
  <c r="F97" i="143"/>
  <c r="P8" i="73" s="1"/>
  <c r="I97" i="137"/>
  <c r="Q14" i="113" s="1"/>
  <c r="F97" i="137"/>
  <c r="P14" i="73" s="1"/>
  <c r="I97" i="131"/>
  <c r="Q20" i="113" s="1"/>
  <c r="F97" i="131"/>
  <c r="P20" i="73" s="1"/>
  <c r="F97" i="125"/>
  <c r="P26" i="73" s="1"/>
  <c r="I97" i="125"/>
  <c r="Q26" i="113" s="1"/>
  <c r="F97" i="116"/>
  <c r="P35" i="73" s="1"/>
  <c r="I97" i="116"/>
  <c r="Q35" i="113" s="1"/>
  <c r="I90" i="119"/>
  <c r="L32" i="113" s="1"/>
  <c r="F90" i="119"/>
  <c r="K32" i="73" s="1"/>
  <c r="F90" i="143"/>
  <c r="K8" i="73" s="1"/>
  <c r="D98" i="143"/>
  <c r="I98" i="143" s="1"/>
  <c r="I90" i="137"/>
  <c r="L14" i="113" s="1"/>
  <c r="F90" i="137"/>
  <c r="K14" i="73" s="1"/>
  <c r="I90" i="131"/>
  <c r="L20" i="113" s="1"/>
  <c r="F90" i="131"/>
  <c r="K20" i="73" s="1"/>
  <c r="I97" i="6"/>
  <c r="Q5" i="113" s="1"/>
  <c r="F97" i="6"/>
  <c r="P5" i="73" s="1"/>
  <c r="I97" i="129"/>
  <c r="Q22" i="113" s="1"/>
  <c r="F97" i="129"/>
  <c r="P22" i="73" s="1"/>
  <c r="H80" i="6"/>
  <c r="I80" i="6" s="1"/>
  <c r="M68" i="134"/>
  <c r="I50" i="6"/>
  <c r="M52" i="6"/>
  <c r="I97" i="119"/>
  <c r="Q32" i="113" s="1"/>
  <c r="F97" i="119"/>
  <c r="P32" i="73" s="1"/>
  <c r="F97" i="142"/>
  <c r="P9" i="73" s="1"/>
  <c r="I97" i="142"/>
  <c r="Q9" i="113" s="1"/>
  <c r="I97" i="124"/>
  <c r="Q27" i="113" s="1"/>
  <c r="F97" i="124"/>
  <c r="P27" i="73" s="1"/>
  <c r="I42" i="6"/>
  <c r="M44" i="6"/>
  <c r="J90" i="6"/>
  <c r="J90" i="134"/>
  <c r="J90" i="116"/>
  <c r="I90" i="120"/>
  <c r="L31" i="113" s="1"/>
  <c r="F90" i="120"/>
  <c r="K31" i="73" s="1"/>
  <c r="D98" i="142"/>
  <c r="I98" i="142" s="1"/>
  <c r="F90" i="136"/>
  <c r="K15" i="73" s="1"/>
  <c r="I90" i="136"/>
  <c r="L15" i="113" s="1"/>
  <c r="D98" i="136"/>
  <c r="I98" i="136" s="1"/>
  <c r="I90" i="130"/>
  <c r="L21" i="113" s="1"/>
  <c r="F90" i="130"/>
  <c r="K21" i="73" s="1"/>
  <c r="D98" i="130"/>
  <c r="I98" i="130" s="1"/>
  <c r="I90" i="124"/>
  <c r="L27" i="113" s="1"/>
  <c r="F90" i="124"/>
  <c r="K27" i="73" s="1"/>
  <c r="D98" i="124"/>
  <c r="I98" i="124" s="1"/>
  <c r="J90" i="122"/>
  <c r="EZ38" i="4"/>
  <c r="P37" i="73"/>
  <c r="EG38" i="4"/>
  <c r="G37" i="114"/>
  <c r="DX38" i="4"/>
  <c r="AG37" i="74"/>
  <c r="AJ37" i="74"/>
  <c r="DW38" i="4"/>
  <c r="AE37" i="114"/>
  <c r="AK37" i="114"/>
  <c r="AO37" i="74"/>
  <c r="Q37" i="114"/>
  <c r="BQ38" i="4"/>
  <c r="G38" i="4"/>
  <c r="R37" i="114"/>
  <c r="FI38" i="4"/>
  <c r="AE38" i="4"/>
  <c r="X37" i="74"/>
  <c r="F16" i="113"/>
  <c r="CO38" i="4"/>
  <c r="P37" i="114"/>
  <c r="AF37" i="74"/>
  <c r="Z37" i="114"/>
  <c r="K37" i="74"/>
  <c r="L37" i="114"/>
  <c r="X37" i="114"/>
  <c r="U37" i="114"/>
  <c r="CF38" i="4"/>
  <c r="FP38" i="4"/>
  <c r="Z38" i="4"/>
  <c r="W38" i="4"/>
  <c r="EA38" i="4"/>
  <c r="EF38" i="4"/>
  <c r="EW38" i="4"/>
  <c r="ER38" i="4"/>
  <c r="EX38" i="4"/>
  <c r="M37" i="73"/>
  <c r="J37" i="114"/>
  <c r="K37" i="114"/>
  <c r="I37" i="114"/>
  <c r="CL38" i="4"/>
  <c r="Q37" i="73"/>
  <c r="AF37" i="114"/>
  <c r="AB37" i="114"/>
  <c r="CM38" i="4"/>
  <c r="BH38" i="4"/>
  <c r="BP38" i="4"/>
  <c r="CX38" i="4"/>
  <c r="FK38" i="4"/>
  <c r="BI38" i="4"/>
  <c r="CQ38" i="4"/>
  <c r="BZ38" i="4"/>
  <c r="I37" i="113"/>
  <c r="AQ37" i="114"/>
  <c r="AA37" i="114"/>
  <c r="EL38" i="4"/>
  <c r="AN37" i="74"/>
  <c r="F37" i="114"/>
  <c r="AO37" i="114"/>
  <c r="FR38" i="4"/>
  <c r="BG38" i="4"/>
  <c r="DZ38" i="4"/>
  <c r="AT38" i="4"/>
  <c r="EY38" i="4"/>
  <c r="CB38" i="4"/>
  <c r="V38" i="4"/>
  <c r="O37" i="73"/>
  <c r="AH37" i="114"/>
  <c r="S37" i="114"/>
  <c r="I37" i="74"/>
  <c r="P37" i="74"/>
  <c r="EM38" i="4"/>
  <c r="AJ37" i="114"/>
  <c r="O37" i="114"/>
  <c r="CR38" i="4"/>
  <c r="AS38" i="4"/>
  <c r="BK38" i="4"/>
  <c r="M38" i="4"/>
  <c r="F38" i="4"/>
  <c r="BX38" i="4"/>
  <c r="V37" i="114"/>
  <c r="AC37" i="114"/>
  <c r="M37" i="114"/>
  <c r="N37" i="73"/>
  <c r="AM37" i="74"/>
  <c r="AP37" i="74"/>
  <c r="EV38" i="4"/>
  <c r="CD38" i="4"/>
  <c r="AM38" i="4"/>
  <c r="EQ38" i="4"/>
  <c r="BU38" i="4"/>
  <c r="DO38" i="4"/>
  <c r="DK38" i="4"/>
  <c r="DG38" i="4"/>
  <c r="AC38" i="4"/>
  <c r="FL38" i="4"/>
  <c r="DU38" i="4"/>
  <c r="BC38" i="4"/>
  <c r="CI38" i="4"/>
  <c r="DS38" i="4"/>
  <c r="FD38" i="4"/>
  <c r="Y38" i="4"/>
  <c r="CK38" i="4"/>
  <c r="DA38" i="4"/>
  <c r="EJ38" i="4"/>
  <c r="DI38" i="4"/>
  <c r="AK38" i="4"/>
  <c r="AG37" i="114"/>
  <c r="H37" i="114"/>
  <c r="EK38" i="4"/>
  <c r="DM38" i="4"/>
  <c r="CS38" i="4"/>
  <c r="DP38" i="4"/>
  <c r="DB38" i="4"/>
  <c r="R38" i="4"/>
  <c r="DV38" i="4"/>
  <c r="CW38" i="4"/>
  <c r="BV38" i="4"/>
  <c r="AO38" i="4"/>
  <c r="BW38" i="4"/>
  <c r="E38" i="4"/>
  <c r="DL38" i="4"/>
  <c r="CG38" i="4"/>
  <c r="DF38" i="4"/>
  <c r="FE38" i="4"/>
  <c r="AG38" i="4"/>
  <c r="FO38" i="4"/>
  <c r="CC38" i="4"/>
  <c r="EH38" i="4"/>
  <c r="H38" i="4"/>
  <c r="CU38" i="4"/>
  <c r="AB38" i="4"/>
  <c r="DY38" i="4"/>
  <c r="D38" i="4"/>
  <c r="CV38" i="4"/>
  <c r="DQ38" i="4"/>
  <c r="ET38" i="4"/>
  <c r="AX38" i="4"/>
  <c r="FJ38" i="4"/>
  <c r="BS38" i="4"/>
  <c r="EU38" i="4"/>
  <c r="DD38" i="4"/>
  <c r="FF38" i="4"/>
  <c r="BO38" i="4"/>
  <c r="AL38" i="4"/>
  <c r="J38" i="4"/>
  <c r="AJ38" i="4"/>
  <c r="AQ38" i="4"/>
  <c r="CH38" i="4"/>
  <c r="K38" i="4"/>
  <c r="DC38" i="4"/>
  <c r="BD38" i="4"/>
  <c r="AD38" i="4"/>
  <c r="EO38" i="4"/>
  <c r="M37" i="74"/>
  <c r="BJ38" i="4"/>
  <c r="AH38" i="4"/>
  <c r="AR38" i="4"/>
  <c r="FH38" i="4"/>
  <c r="AW38" i="4"/>
  <c r="BM38" i="4"/>
  <c r="P38" i="4"/>
  <c r="I38" i="4"/>
  <c r="DR38" i="4"/>
  <c r="DJ38" i="4"/>
  <c r="BF38" i="4"/>
  <c r="CZ38" i="4"/>
  <c r="S38" i="4"/>
  <c r="BR38" i="4"/>
  <c r="AP38" i="4"/>
  <c r="AA38" i="4"/>
  <c r="BB38" i="4"/>
  <c r="BA38" i="4"/>
  <c r="FM38" i="4"/>
  <c r="FA38" i="4"/>
  <c r="AZ38" i="4"/>
  <c r="EB38" i="4"/>
  <c r="ES38" i="4"/>
  <c r="X38" i="4"/>
  <c r="DE38" i="4"/>
  <c r="L38" i="4"/>
  <c r="Q38" i="4"/>
  <c r="EI38" i="4"/>
  <c r="DT38" i="4"/>
  <c r="CT38" i="4"/>
  <c r="CY38" i="4"/>
  <c r="FB38" i="4"/>
  <c r="BE38" i="4"/>
  <c r="CE38" i="4"/>
  <c r="CP38" i="4"/>
  <c r="AF38" i="4"/>
  <c r="BL38" i="4"/>
  <c r="U38" i="4"/>
  <c r="AV38" i="4"/>
  <c r="AU38" i="4"/>
  <c r="FG38" i="4"/>
  <c r="CA38" i="4"/>
  <c r="DH38" i="4"/>
  <c r="FC38" i="4"/>
  <c r="EP38" i="4"/>
  <c r="BY38" i="4"/>
  <c r="BT38" i="4"/>
  <c r="CJ38" i="4"/>
  <c r="T38" i="4"/>
  <c r="FQ38" i="4"/>
  <c r="CN38" i="4"/>
  <c r="AN38" i="4"/>
  <c r="N38" i="4"/>
  <c r="DN38" i="4"/>
  <c r="FN38" i="4"/>
  <c r="BN38" i="4"/>
  <c r="EN38" i="4"/>
  <c r="AY38" i="4"/>
  <c r="Z37" i="74"/>
  <c r="I91" i="121"/>
  <c r="M30" i="113" s="1"/>
  <c r="D98" i="121"/>
  <c r="I98" i="121" s="1"/>
  <c r="F91" i="121"/>
  <c r="L30" i="73" s="1"/>
  <c r="F91" i="116"/>
  <c r="L35" i="73" s="1"/>
  <c r="I91" i="116"/>
  <c r="M35" i="113" s="1"/>
  <c r="I91" i="6"/>
  <c r="M5" i="113" s="1"/>
  <c r="D98" i="6"/>
  <c r="I98" i="6" s="1"/>
  <c r="F91" i="6"/>
  <c r="L5" i="73" s="1"/>
  <c r="F91" i="117"/>
  <c r="L34" i="73" s="1"/>
  <c r="D98" i="117"/>
  <c r="I98" i="117" s="1"/>
  <c r="F34" i="113" s="1"/>
  <c r="F91" i="119"/>
  <c r="L32" i="73" s="1"/>
  <c r="AN37" i="114"/>
  <c r="AL37" i="74"/>
  <c r="D98" i="118"/>
  <c r="F91" i="118"/>
  <c r="L33" i="73" s="1"/>
  <c r="N37" i="114"/>
  <c r="I98" i="140"/>
  <c r="C11" i="114" s="1"/>
  <c r="AD37" i="114"/>
  <c r="I91" i="120"/>
  <c r="M31" i="113" s="1"/>
  <c r="D98" i="120"/>
  <c r="I98" i="120" s="1"/>
  <c r="F91" i="120"/>
  <c r="L31" i="73" s="1"/>
  <c r="H37" i="73"/>
  <c r="I56" i="138"/>
  <c r="H80" i="138"/>
  <c r="I80" i="138" s="1"/>
  <c r="R37" i="113"/>
  <c r="P37" i="113"/>
  <c r="AL37" i="114"/>
  <c r="AQ37" i="74"/>
  <c r="I98" i="137"/>
  <c r="C14" i="114" s="1"/>
  <c r="J50" i="115"/>
  <c r="K50" i="115" s="1"/>
  <c r="J50" i="133"/>
  <c r="K50" i="133" s="1"/>
  <c r="J50" i="130"/>
  <c r="K50" i="130" s="1"/>
  <c r="J50" i="140"/>
  <c r="K50" i="140" s="1"/>
  <c r="J50" i="141"/>
  <c r="K50" i="141" s="1"/>
  <c r="J50" i="132"/>
  <c r="K50" i="132" s="1"/>
  <c r="J50" i="117"/>
  <c r="K50" i="117" s="1"/>
  <c r="J50" i="122"/>
  <c r="K50" i="122" s="1"/>
  <c r="J50" i="129"/>
  <c r="K50" i="129" s="1"/>
  <c r="J50" i="80"/>
  <c r="K50" i="80" s="1"/>
  <c r="J50" i="144"/>
  <c r="K50" i="144" s="1"/>
  <c r="J50" i="127"/>
  <c r="K50" i="127" s="1"/>
  <c r="J50" i="119"/>
  <c r="K50" i="119" s="1"/>
  <c r="J50" i="124"/>
  <c r="K50" i="124" s="1"/>
  <c r="J50" i="126"/>
  <c r="K50" i="126" s="1"/>
  <c r="J50" i="134"/>
  <c r="K50" i="134" s="1"/>
  <c r="J50" i="135"/>
  <c r="K50" i="135" s="1"/>
  <c r="J50" i="125"/>
  <c r="K50" i="125" s="1"/>
  <c r="J50" i="123"/>
  <c r="K50" i="123" s="1"/>
  <c r="J50" i="136"/>
  <c r="K50" i="136" s="1"/>
  <c r="J50" i="118"/>
  <c r="K50" i="118" s="1"/>
  <c r="J50" i="128"/>
  <c r="K50" i="128" s="1"/>
  <c r="J50" i="116"/>
  <c r="K50" i="116" s="1"/>
  <c r="J50" i="142"/>
  <c r="K50" i="142" s="1"/>
  <c r="J50" i="121"/>
  <c r="K50" i="121" s="1"/>
  <c r="J50" i="139"/>
  <c r="K50" i="139" s="1"/>
  <c r="J50" i="131"/>
  <c r="K50" i="131" s="1"/>
  <c r="J50" i="137"/>
  <c r="K50" i="137" s="1"/>
  <c r="J50" i="138"/>
  <c r="K50" i="138" s="1"/>
  <c r="J50" i="120"/>
  <c r="K50" i="120" s="1"/>
  <c r="J50" i="143"/>
  <c r="K50" i="143" s="1"/>
  <c r="AE37" i="74"/>
  <c r="I98" i="125"/>
  <c r="F26" i="113" s="1"/>
  <c r="J37" i="113"/>
  <c r="AI37" i="114"/>
  <c r="N37" i="113"/>
  <c r="AM37" i="114"/>
  <c r="AP37" i="114"/>
  <c r="Y37" i="114"/>
  <c r="E37" i="114"/>
  <c r="AC37" i="74"/>
  <c r="W37" i="114"/>
  <c r="F28" i="113"/>
  <c r="AD37" i="74"/>
  <c r="AH37" i="74"/>
  <c r="J37" i="73"/>
  <c r="E80" i="121"/>
  <c r="F80" i="121" s="1"/>
  <c r="K69" i="6"/>
  <c r="J69" i="120"/>
  <c r="K69" i="120" s="1"/>
  <c r="J69" i="128"/>
  <c r="K69" i="128" s="1"/>
  <c r="J69" i="131"/>
  <c r="K69" i="131" s="1"/>
  <c r="J69" i="133"/>
  <c r="K69" i="133" s="1"/>
  <c r="J69" i="139"/>
  <c r="K69" i="139" s="1"/>
  <c r="J69" i="116"/>
  <c r="K69" i="116" s="1"/>
  <c r="J69" i="123"/>
  <c r="K69" i="123" s="1"/>
  <c r="J69" i="130"/>
  <c r="K69" i="130" s="1"/>
  <c r="J69" i="127"/>
  <c r="K69" i="127" s="1"/>
  <c r="J69" i="135"/>
  <c r="K69" i="135" s="1"/>
  <c r="J69" i="140"/>
  <c r="K69" i="140" s="1"/>
  <c r="J69" i="119"/>
  <c r="K69" i="119" s="1"/>
  <c r="J69" i="132"/>
  <c r="K69" i="132" s="1"/>
  <c r="J69" i="129"/>
  <c r="K69" i="129" s="1"/>
  <c r="J69" i="142"/>
  <c r="K69" i="142" s="1"/>
  <c r="J69" i="141"/>
  <c r="K69" i="141" s="1"/>
  <c r="J69" i="115"/>
  <c r="K69" i="115" s="1"/>
  <c r="J69" i="121"/>
  <c r="K69" i="121" s="1"/>
  <c r="J69" i="134"/>
  <c r="K69" i="134" s="1"/>
  <c r="J69" i="136"/>
  <c r="K69" i="136" s="1"/>
  <c r="J69" i="144"/>
  <c r="K69" i="144" s="1"/>
  <c r="J69" i="117"/>
  <c r="K69" i="117" s="1"/>
  <c r="J69" i="122"/>
  <c r="K69" i="122" s="1"/>
  <c r="J69" i="124"/>
  <c r="K69" i="124" s="1"/>
  <c r="J69" i="143"/>
  <c r="K69" i="143" s="1"/>
  <c r="J69" i="137"/>
  <c r="K69" i="137" s="1"/>
  <c r="J69" i="118"/>
  <c r="K69" i="118" s="1"/>
  <c r="J69" i="126"/>
  <c r="K69" i="126" s="1"/>
  <c r="J69" i="125"/>
  <c r="K69" i="125" s="1"/>
  <c r="J69" i="80"/>
  <c r="K69" i="80" s="1"/>
  <c r="J69" i="138"/>
  <c r="K69" i="138" s="1"/>
  <c r="J67" i="123"/>
  <c r="K67" i="123" s="1"/>
  <c r="J67" i="131"/>
  <c r="K67" i="131" s="1"/>
  <c r="J67" i="132"/>
  <c r="K67" i="132" s="1"/>
  <c r="J67" i="141"/>
  <c r="K67" i="141" s="1"/>
  <c r="J67" i="144"/>
  <c r="K67" i="144" s="1"/>
  <c r="K67" i="6"/>
  <c r="J67" i="116"/>
  <c r="J67" i="122"/>
  <c r="K67" i="122" s="1"/>
  <c r="J67" i="124"/>
  <c r="K67" i="124" s="1"/>
  <c r="J67" i="139"/>
  <c r="K67" i="139" s="1"/>
  <c r="J67" i="115"/>
  <c r="K67" i="115" s="1"/>
  <c r="J67" i="118"/>
  <c r="K67" i="118" s="1"/>
  <c r="J67" i="126"/>
  <c r="K67" i="126" s="1"/>
  <c r="J67" i="134"/>
  <c r="K67" i="134" s="1"/>
  <c r="J67" i="137"/>
  <c r="K67" i="137" s="1"/>
  <c r="J67" i="117"/>
  <c r="K67" i="117" s="1"/>
  <c r="J67" i="120"/>
  <c r="K67" i="120" s="1"/>
  <c r="J67" i="128"/>
  <c r="K67" i="128" s="1"/>
  <c r="J67" i="135"/>
  <c r="K67" i="135" s="1"/>
  <c r="J67" i="140"/>
  <c r="K67" i="140" s="1"/>
  <c r="J67" i="142"/>
  <c r="K67" i="142" s="1"/>
  <c r="J67" i="119"/>
  <c r="K67" i="119" s="1"/>
  <c r="J67" i="127"/>
  <c r="K67" i="127" s="1"/>
  <c r="J67" i="125"/>
  <c r="K67" i="125" s="1"/>
  <c r="J67" i="80"/>
  <c r="K67" i="80" s="1"/>
  <c r="J67" i="143"/>
  <c r="K67" i="143" s="1"/>
  <c r="J67" i="133"/>
  <c r="K67" i="133" s="1"/>
  <c r="J67" i="138"/>
  <c r="K67" i="138" s="1"/>
  <c r="J67" i="121"/>
  <c r="K67" i="121" s="1"/>
  <c r="J67" i="129"/>
  <c r="K67" i="129" s="1"/>
  <c r="J67" i="130"/>
  <c r="K67" i="130" s="1"/>
  <c r="J67" i="136"/>
  <c r="K67" i="136" s="1"/>
  <c r="J64" i="116"/>
  <c r="K64" i="116" s="1"/>
  <c r="J64" i="133"/>
  <c r="K64" i="133" s="1"/>
  <c r="J64" i="140"/>
  <c r="K64" i="140" s="1"/>
  <c r="J64" i="123"/>
  <c r="K64" i="123" s="1"/>
  <c r="J64" i="120"/>
  <c r="K64" i="120" s="1"/>
  <c r="J64" i="125"/>
  <c r="K64" i="125" s="1"/>
  <c r="J64" i="132"/>
  <c r="K64" i="132" s="1"/>
  <c r="J64" i="137"/>
  <c r="K64" i="137" s="1"/>
  <c r="J64" i="135"/>
  <c r="J64" i="121"/>
  <c r="K64" i="121" s="1"/>
  <c r="J64" i="134"/>
  <c r="K64" i="134" s="1"/>
  <c r="J64" i="141"/>
  <c r="K64" i="141" s="1"/>
  <c r="J64" i="139"/>
  <c r="K64" i="139" s="1"/>
  <c r="J64" i="143"/>
  <c r="K64" i="143" s="1"/>
  <c r="J64" i="122"/>
  <c r="K64" i="122" s="1"/>
  <c r="J64" i="124"/>
  <c r="K64" i="124" s="1"/>
  <c r="J64" i="128"/>
  <c r="K64" i="128" s="1"/>
  <c r="J64" i="136"/>
  <c r="K64" i="136" s="1"/>
  <c r="J64" i="119"/>
  <c r="K64" i="119" s="1"/>
  <c r="J64" i="126"/>
  <c r="K64" i="126" s="1"/>
  <c r="J64" i="127"/>
  <c r="K64" i="127" s="1"/>
  <c r="J64" i="80"/>
  <c r="K64" i="80" s="1"/>
  <c r="J64" i="115"/>
  <c r="K64" i="115" s="1"/>
  <c r="J64" i="117"/>
  <c r="K64" i="117" s="1"/>
  <c r="J64" i="131"/>
  <c r="K64" i="131" s="1"/>
  <c r="J64" i="129"/>
  <c r="K64" i="129" s="1"/>
  <c r="J64" i="138"/>
  <c r="K64" i="138" s="1"/>
  <c r="J64" i="142"/>
  <c r="K64" i="142" s="1"/>
  <c r="J64" i="118"/>
  <c r="K64" i="118" s="1"/>
  <c r="J64" i="130"/>
  <c r="K64" i="130" s="1"/>
  <c r="J64" i="144"/>
  <c r="K64" i="144" s="1"/>
  <c r="J62" i="80"/>
  <c r="K62" i="80" s="1"/>
  <c r="J62" i="120"/>
  <c r="K62" i="120" s="1"/>
  <c r="J62" i="119"/>
  <c r="K62" i="119" s="1"/>
  <c r="J62" i="130"/>
  <c r="K62" i="130" s="1"/>
  <c r="J62" i="142"/>
  <c r="K62" i="142" s="1"/>
  <c r="J62" i="140"/>
  <c r="K62" i="140" s="1"/>
  <c r="J62" i="121"/>
  <c r="K62" i="121" s="1"/>
  <c r="J62" i="125"/>
  <c r="K62" i="125" s="1"/>
  <c r="J62" i="132"/>
  <c r="K62" i="132" s="1"/>
  <c r="J62" i="144"/>
  <c r="K62" i="144" s="1"/>
  <c r="J62" i="143"/>
  <c r="K62" i="143" s="1"/>
  <c r="J62" i="122"/>
  <c r="K62" i="122" s="1"/>
  <c r="J62" i="127"/>
  <c r="K62" i="127" s="1"/>
  <c r="J62" i="126"/>
  <c r="K62" i="126" s="1"/>
  <c r="J62" i="134"/>
  <c r="K62" i="134" s="1"/>
  <c r="J62" i="136"/>
  <c r="K62" i="136" s="1"/>
  <c r="J62" i="115"/>
  <c r="K62" i="115" s="1"/>
  <c r="J62" i="123"/>
  <c r="K62" i="123" s="1"/>
  <c r="J62" i="129"/>
  <c r="K62" i="129" s="1"/>
  <c r="J62" i="128"/>
  <c r="K62" i="128" s="1"/>
  <c r="J62" i="137"/>
  <c r="K62" i="137" s="1"/>
  <c r="J62" i="116"/>
  <c r="K62" i="116" s="1"/>
  <c r="J62" i="124"/>
  <c r="K62" i="124" s="1"/>
  <c r="J62" i="131"/>
  <c r="K62" i="131" s="1"/>
  <c r="J62" i="135"/>
  <c r="K62" i="135" s="1"/>
  <c r="J62" i="141"/>
  <c r="K62" i="141" s="1"/>
  <c r="J62" i="118"/>
  <c r="K62" i="118" s="1"/>
  <c r="J62" i="117"/>
  <c r="K62" i="117" s="1"/>
  <c r="J62" i="133"/>
  <c r="K62" i="133" s="1"/>
  <c r="J62" i="139"/>
  <c r="K62" i="139" s="1"/>
  <c r="J62" i="138"/>
  <c r="K62" i="138" s="1"/>
  <c r="K64" i="135"/>
  <c r="J60" i="118"/>
  <c r="K60" i="118" s="1"/>
  <c r="J60" i="136"/>
  <c r="K60" i="136" s="1"/>
  <c r="J60" i="120"/>
  <c r="K60" i="120" s="1"/>
  <c r="J60" i="126"/>
  <c r="K60" i="126" s="1"/>
  <c r="J60" i="131"/>
  <c r="K60" i="131" s="1"/>
  <c r="J60" i="134"/>
  <c r="K60" i="134" s="1"/>
  <c r="J60" i="144"/>
  <c r="K60" i="144" s="1"/>
  <c r="J60" i="117"/>
  <c r="K60" i="117" s="1"/>
  <c r="J60" i="122"/>
  <c r="K60" i="122" s="1"/>
  <c r="J60" i="128"/>
  <c r="K60" i="128" s="1"/>
  <c r="J60" i="127"/>
  <c r="K60" i="127" s="1"/>
  <c r="J60" i="143"/>
  <c r="K60" i="143" s="1"/>
  <c r="J60" i="139"/>
  <c r="K60" i="139" s="1"/>
  <c r="J60" i="124"/>
  <c r="K60" i="124" s="1"/>
  <c r="J60" i="130"/>
  <c r="K60" i="130" s="1"/>
  <c r="J60" i="115"/>
  <c r="K60" i="115" s="1"/>
  <c r="J60" i="129"/>
  <c r="K60" i="129" s="1"/>
  <c r="J60" i="137"/>
  <c r="K60" i="137" s="1"/>
  <c r="J60" i="119"/>
  <c r="K60" i="119" s="1"/>
  <c r="J60" i="132"/>
  <c r="K60" i="132" s="1"/>
  <c r="J60" i="138"/>
  <c r="K60" i="138" s="1"/>
  <c r="J60" i="80"/>
  <c r="K60" i="80" s="1"/>
  <c r="J60" i="141"/>
  <c r="K60" i="141" s="1"/>
  <c r="J60" i="116"/>
  <c r="K60" i="116" s="1"/>
  <c r="J60" i="121"/>
  <c r="K60" i="121" s="1"/>
  <c r="J60" i="140"/>
  <c r="K60" i="140" s="1"/>
  <c r="J60" i="133"/>
  <c r="K60" i="133" s="1"/>
  <c r="J60" i="123"/>
  <c r="K60" i="123" s="1"/>
  <c r="J60" i="125"/>
  <c r="K60" i="125" s="1"/>
  <c r="J60" i="135"/>
  <c r="K60" i="135" s="1"/>
  <c r="J60" i="142"/>
  <c r="K60" i="142" s="1"/>
  <c r="J72" i="121"/>
  <c r="K72" i="121" s="1"/>
  <c r="J72" i="136"/>
  <c r="K72" i="136" s="1"/>
  <c r="J72" i="119"/>
  <c r="K72" i="119" s="1"/>
  <c r="J72" i="128"/>
  <c r="K72" i="128" s="1"/>
  <c r="J72" i="129"/>
  <c r="K72" i="129" s="1"/>
  <c r="J72" i="138"/>
  <c r="K72" i="138" s="1"/>
  <c r="J72" i="144"/>
  <c r="K72" i="144" s="1"/>
  <c r="J72" i="118"/>
  <c r="K72" i="118" s="1"/>
  <c r="J72" i="124"/>
  <c r="K72" i="124" s="1"/>
  <c r="J72" i="127"/>
  <c r="K72" i="127" s="1"/>
  <c r="J72" i="140"/>
  <c r="K72" i="140" s="1"/>
  <c r="J72" i="120"/>
  <c r="K72" i="120" s="1"/>
  <c r="J72" i="131"/>
  <c r="K72" i="131" s="1"/>
  <c r="J72" i="141"/>
  <c r="K72" i="141" s="1"/>
  <c r="J72" i="135"/>
  <c r="K72" i="135" s="1"/>
  <c r="J72" i="115"/>
  <c r="K72" i="115" s="1"/>
  <c r="J72" i="130"/>
  <c r="K72" i="130" s="1"/>
  <c r="J72" i="116"/>
  <c r="K72" i="116" s="1"/>
  <c r="J72" i="122"/>
  <c r="K72" i="122" s="1"/>
  <c r="J72" i="132"/>
  <c r="K72" i="132" s="1"/>
  <c r="J72" i="143"/>
  <c r="K72" i="143" s="1"/>
  <c r="K72" i="6"/>
  <c r="J72" i="117"/>
  <c r="K72" i="117" s="1"/>
  <c r="J72" i="123"/>
  <c r="K72" i="123" s="1"/>
  <c r="J72" i="133"/>
  <c r="K72" i="133" s="1"/>
  <c r="J72" i="134"/>
  <c r="K72" i="134" s="1"/>
  <c r="J72" i="80"/>
  <c r="K72" i="80" s="1"/>
  <c r="J72" i="137"/>
  <c r="K72" i="137" s="1"/>
  <c r="J72" i="126"/>
  <c r="K72" i="126" s="1"/>
  <c r="J72" i="125"/>
  <c r="K72" i="125" s="1"/>
  <c r="J72" i="142"/>
  <c r="K72" i="142" s="1"/>
  <c r="J72" i="139"/>
  <c r="K72" i="139" s="1"/>
  <c r="J57" i="124"/>
  <c r="K57" i="124" s="1"/>
  <c r="J57" i="140"/>
  <c r="K57" i="140" s="1"/>
  <c r="J57" i="135"/>
  <c r="K57" i="135" s="1"/>
  <c r="J57" i="123"/>
  <c r="K57" i="123" s="1"/>
  <c r="J57" i="126"/>
  <c r="K57" i="126" s="1"/>
  <c r="J57" i="134"/>
  <c r="K57" i="134" s="1"/>
  <c r="J57" i="117"/>
  <c r="K57" i="117" s="1"/>
  <c r="J57" i="127"/>
  <c r="K57" i="127" s="1"/>
  <c r="J57" i="137"/>
  <c r="K57" i="137" s="1"/>
  <c r="J57" i="142"/>
  <c r="K57" i="142" s="1"/>
  <c r="J57" i="115"/>
  <c r="K57" i="115" s="1"/>
  <c r="J57" i="118"/>
  <c r="K57" i="118" s="1"/>
  <c r="J57" i="128"/>
  <c r="K57" i="128" s="1"/>
  <c r="J57" i="139"/>
  <c r="K57" i="139" s="1"/>
  <c r="J57" i="130"/>
  <c r="K57" i="130" s="1"/>
  <c r="J57" i="144"/>
  <c r="K57" i="144" s="1"/>
  <c r="J57" i="116"/>
  <c r="K57" i="116" s="1"/>
  <c r="J57" i="120"/>
  <c r="K57" i="120" s="1"/>
  <c r="J57" i="129"/>
  <c r="K57" i="129" s="1"/>
  <c r="J57" i="141"/>
  <c r="K57" i="141" s="1"/>
  <c r="J57" i="136"/>
  <c r="K57" i="136" s="1"/>
  <c r="J57" i="121"/>
  <c r="K57" i="121" s="1"/>
  <c r="J57" i="119"/>
  <c r="K57" i="119" s="1"/>
  <c r="J57" i="132"/>
  <c r="K57" i="132" s="1"/>
  <c r="J57" i="131"/>
  <c r="K57" i="131" s="1"/>
  <c r="J57" i="138"/>
  <c r="K57" i="138" s="1"/>
  <c r="J57" i="143"/>
  <c r="K57" i="143" s="1"/>
  <c r="J57" i="125"/>
  <c r="K57" i="125" s="1"/>
  <c r="J57" i="133"/>
  <c r="K57" i="133" s="1"/>
  <c r="J57" i="80"/>
  <c r="K57" i="80" s="1"/>
  <c r="J57" i="122"/>
  <c r="K57" i="122" s="1"/>
  <c r="J63" i="115"/>
  <c r="K63" i="115" s="1"/>
  <c r="J63" i="122"/>
  <c r="K63" i="122" s="1"/>
  <c r="J63" i="125"/>
  <c r="K63" i="125" s="1"/>
  <c r="J63" i="135"/>
  <c r="K63" i="135" s="1"/>
  <c r="J63" i="141"/>
  <c r="K63" i="141" s="1"/>
  <c r="J63" i="116"/>
  <c r="K63" i="116" s="1"/>
  <c r="J63" i="118"/>
  <c r="K63" i="118" s="1"/>
  <c r="J63" i="124"/>
  <c r="K63" i="124" s="1"/>
  <c r="J63" i="132"/>
  <c r="K63" i="132" s="1"/>
  <c r="J63" i="139"/>
  <c r="K63" i="139" s="1"/>
  <c r="J63" i="134"/>
  <c r="J63" i="117"/>
  <c r="K63" i="117" s="1"/>
  <c r="J63" i="120"/>
  <c r="K63" i="120" s="1"/>
  <c r="J63" i="127"/>
  <c r="K63" i="127" s="1"/>
  <c r="J63" i="138"/>
  <c r="K63" i="138" s="1"/>
  <c r="J63" i="143"/>
  <c r="K63" i="143" s="1"/>
  <c r="J63" i="121"/>
  <c r="K63" i="121" s="1"/>
  <c r="J63" i="128"/>
  <c r="K63" i="128" s="1"/>
  <c r="J63" i="129"/>
  <c r="K63" i="129" s="1"/>
  <c r="J63" i="133"/>
  <c r="K63" i="133" s="1"/>
  <c r="J63" i="144"/>
  <c r="K63" i="144" s="1"/>
  <c r="J63" i="119"/>
  <c r="K63" i="119" s="1"/>
  <c r="J63" i="140"/>
  <c r="K63" i="140" s="1"/>
  <c r="J63" i="123"/>
  <c r="K63" i="123" s="1"/>
  <c r="J63" i="136"/>
  <c r="K63" i="136" s="1"/>
  <c r="J63" i="126"/>
  <c r="K63" i="126" s="1"/>
  <c r="J63" i="142"/>
  <c r="K63" i="142" s="1"/>
  <c r="J63" i="131"/>
  <c r="K63" i="131" s="1"/>
  <c r="J63" i="137"/>
  <c r="K63" i="137" s="1"/>
  <c r="J63" i="80"/>
  <c r="K63" i="80" s="1"/>
  <c r="J63" i="130"/>
  <c r="K63" i="130" s="1"/>
  <c r="J54" i="118"/>
  <c r="K54" i="118" s="1"/>
  <c r="J54" i="131"/>
  <c r="K54" i="131" s="1"/>
  <c r="J54" i="130"/>
  <c r="K54" i="130" s="1"/>
  <c r="J54" i="140"/>
  <c r="K54" i="140" s="1"/>
  <c r="J54" i="121"/>
  <c r="K54" i="121" s="1"/>
  <c r="J54" i="124"/>
  <c r="K54" i="124" s="1"/>
  <c r="J54" i="132"/>
  <c r="K54" i="132" s="1"/>
  <c r="J54" i="80"/>
  <c r="K54" i="80" s="1"/>
  <c r="J54" i="141"/>
  <c r="K54" i="141" s="1"/>
  <c r="J54" i="122"/>
  <c r="K54" i="122" s="1"/>
  <c r="J54" i="133"/>
  <c r="K54" i="133" s="1"/>
  <c r="J54" i="142"/>
  <c r="K54" i="142" s="1"/>
  <c r="J54" i="134"/>
  <c r="K54" i="134" s="1"/>
  <c r="J54" i="120"/>
  <c r="K54" i="120" s="1"/>
  <c r="J54" i="123"/>
  <c r="K54" i="123" s="1"/>
  <c r="J54" i="144"/>
  <c r="K54" i="144" s="1"/>
  <c r="J54" i="115"/>
  <c r="K54" i="115" s="1"/>
  <c r="J54" i="119"/>
  <c r="K54" i="119" s="1"/>
  <c r="J54" i="125"/>
  <c r="K54" i="125" s="1"/>
  <c r="J54" i="136"/>
  <c r="K54" i="136" s="1"/>
  <c r="J54" i="135"/>
  <c r="K54" i="135" s="1"/>
  <c r="J54" i="116"/>
  <c r="K54" i="116" s="1"/>
  <c r="J54" i="126"/>
  <c r="K54" i="126" s="1"/>
  <c r="J54" i="127"/>
  <c r="K54" i="127" s="1"/>
  <c r="J54" i="138"/>
  <c r="K54" i="138" s="1"/>
  <c r="J54" i="139"/>
  <c r="K54" i="139" s="1"/>
  <c r="J54" i="117"/>
  <c r="K54" i="117" s="1"/>
  <c r="J54" i="128"/>
  <c r="K54" i="128" s="1"/>
  <c r="J54" i="129"/>
  <c r="K54" i="129" s="1"/>
  <c r="J54" i="143"/>
  <c r="K54" i="143" s="1"/>
  <c r="J54" i="137"/>
  <c r="K54" i="137" s="1"/>
  <c r="J42" i="121"/>
  <c r="K42" i="121" s="1"/>
  <c r="J42" i="128"/>
  <c r="K42" i="128" s="1"/>
  <c r="J42" i="129"/>
  <c r="K42" i="129" s="1"/>
  <c r="J42" i="138"/>
  <c r="K42" i="138" s="1"/>
  <c r="J42" i="139"/>
  <c r="K42" i="139" s="1"/>
  <c r="J42" i="122"/>
  <c r="K42" i="122" s="1"/>
  <c r="J42" i="124"/>
  <c r="K42" i="124" s="1"/>
  <c r="J42" i="140"/>
  <c r="K42" i="140" s="1"/>
  <c r="J42" i="137"/>
  <c r="K42" i="137" s="1"/>
  <c r="J42" i="115"/>
  <c r="K42" i="115" s="1"/>
  <c r="J42" i="123"/>
  <c r="K42" i="123" s="1"/>
  <c r="J42" i="131"/>
  <c r="K42" i="131" s="1"/>
  <c r="J42" i="130"/>
  <c r="K42" i="130" s="1"/>
  <c r="J42" i="143"/>
  <c r="K42" i="143" s="1"/>
  <c r="J42" i="141"/>
  <c r="K42" i="141" s="1"/>
  <c r="J42" i="119"/>
  <c r="K42" i="119" s="1"/>
  <c r="J42" i="120"/>
  <c r="K42" i="120" s="1"/>
  <c r="J42" i="125"/>
  <c r="K42" i="125" s="1"/>
  <c r="J42" i="134"/>
  <c r="K42" i="134" s="1"/>
  <c r="J42" i="142"/>
  <c r="K42" i="142" s="1"/>
  <c r="J42" i="116"/>
  <c r="K42" i="116" s="1"/>
  <c r="J42" i="132"/>
  <c r="K42" i="132" s="1"/>
  <c r="J42" i="117"/>
  <c r="K42" i="117" s="1"/>
  <c r="J42" i="136"/>
  <c r="K42" i="136" s="1"/>
  <c r="J42" i="118"/>
  <c r="K42" i="118" s="1"/>
  <c r="J42" i="80"/>
  <c r="K42" i="80" s="1"/>
  <c r="J42" i="126"/>
  <c r="K42" i="126" s="1"/>
  <c r="J42" i="135"/>
  <c r="K42" i="135" s="1"/>
  <c r="J42" i="133"/>
  <c r="K42" i="133" s="1"/>
  <c r="J42" i="127"/>
  <c r="K42" i="127" s="1"/>
  <c r="J42" i="144"/>
  <c r="K42" i="144" s="1"/>
  <c r="K42" i="6"/>
  <c r="J48" i="118"/>
  <c r="K48" i="118" s="1"/>
  <c r="J48" i="119"/>
  <c r="K48" i="119" s="1"/>
  <c r="J48" i="131"/>
  <c r="K48" i="131" s="1"/>
  <c r="J48" i="134"/>
  <c r="K48" i="134" s="1"/>
  <c r="J48" i="142"/>
  <c r="K48" i="142" s="1"/>
  <c r="J48" i="121"/>
  <c r="K48" i="121" s="1"/>
  <c r="J48" i="123"/>
  <c r="K48" i="123" s="1"/>
  <c r="J48" i="135"/>
  <c r="K48" i="135" s="1"/>
  <c r="J48" i="141"/>
  <c r="K48" i="141" s="1"/>
  <c r="J48" i="144"/>
  <c r="K48" i="144" s="1"/>
  <c r="J48" i="115"/>
  <c r="K48" i="115" s="1"/>
  <c r="J48" i="120"/>
  <c r="K48" i="120" s="1"/>
  <c r="J48" i="128"/>
  <c r="K48" i="128" s="1"/>
  <c r="J48" i="126"/>
  <c r="K48" i="126" s="1"/>
  <c r="J48" i="139"/>
  <c r="K48" i="139" s="1"/>
  <c r="J48" i="117"/>
  <c r="K48" i="117" s="1"/>
  <c r="J48" i="132"/>
  <c r="K48" i="132" s="1"/>
  <c r="J48" i="129"/>
  <c r="K48" i="129" s="1"/>
  <c r="J48" i="80"/>
  <c r="K48" i="80" s="1"/>
  <c r="J48" i="138"/>
  <c r="K48" i="138" s="1"/>
  <c r="J48" i="122"/>
  <c r="K48" i="122" s="1"/>
  <c r="J48" i="143"/>
  <c r="K48" i="143" s="1"/>
  <c r="J48" i="124"/>
  <c r="K48" i="124" s="1"/>
  <c r="J48" i="137"/>
  <c r="K48" i="137" s="1"/>
  <c r="J48" i="130"/>
  <c r="K48" i="130" s="1"/>
  <c r="J48" i="133"/>
  <c r="K48" i="133" s="1"/>
  <c r="J48" i="125"/>
  <c r="K48" i="125" s="1"/>
  <c r="J48" i="140"/>
  <c r="K48" i="140" s="1"/>
  <c r="J48" i="127"/>
  <c r="K48" i="127" s="1"/>
  <c r="J48" i="116"/>
  <c r="K48" i="116" s="1"/>
  <c r="J48" i="136"/>
  <c r="K48" i="136" s="1"/>
  <c r="K40" i="6"/>
  <c r="J40" i="122"/>
  <c r="K40" i="122" s="1"/>
  <c r="J40" i="129"/>
  <c r="K40" i="129" s="1"/>
  <c r="J40" i="131"/>
  <c r="K40" i="131" s="1"/>
  <c r="J40" i="135"/>
  <c r="K40" i="135" s="1"/>
  <c r="J40" i="117"/>
  <c r="K40" i="117" s="1"/>
  <c r="J40" i="124"/>
  <c r="K40" i="124" s="1"/>
  <c r="J40" i="130"/>
  <c r="K40" i="130" s="1"/>
  <c r="J40" i="125"/>
  <c r="K40" i="125" s="1"/>
  <c r="J40" i="136"/>
  <c r="K40" i="136" s="1"/>
  <c r="J40" i="137"/>
  <c r="K40" i="137" s="1"/>
  <c r="J40" i="115"/>
  <c r="K40" i="115" s="1"/>
  <c r="J40" i="119"/>
  <c r="K40" i="119" s="1"/>
  <c r="J40" i="132"/>
  <c r="K40" i="132" s="1"/>
  <c r="J40" i="139"/>
  <c r="K40" i="139" s="1"/>
  <c r="J40" i="141"/>
  <c r="K40" i="141" s="1"/>
  <c r="J40" i="118"/>
  <c r="K40" i="118" s="1"/>
  <c r="J40" i="126"/>
  <c r="K40" i="126" s="1"/>
  <c r="J40" i="128"/>
  <c r="K40" i="128" s="1"/>
  <c r="J40" i="138"/>
  <c r="K40" i="138" s="1"/>
  <c r="J40" i="80"/>
  <c r="K40" i="80" s="1"/>
  <c r="J40" i="144"/>
  <c r="K40" i="144" s="1"/>
  <c r="J40" i="116"/>
  <c r="K40" i="116" s="1"/>
  <c r="J40" i="134"/>
  <c r="K40" i="134" s="1"/>
  <c r="J40" i="120"/>
  <c r="K40" i="120" s="1"/>
  <c r="J40" i="140"/>
  <c r="K40" i="140" s="1"/>
  <c r="J40" i="121"/>
  <c r="K40" i="121" s="1"/>
  <c r="J40" i="143"/>
  <c r="K40" i="143" s="1"/>
  <c r="J40" i="127"/>
  <c r="K40" i="127" s="1"/>
  <c r="J40" i="133"/>
  <c r="K40" i="133" s="1"/>
  <c r="J40" i="142"/>
  <c r="K40" i="142" s="1"/>
  <c r="J40" i="123"/>
  <c r="K40" i="123" s="1"/>
  <c r="J61" i="117"/>
  <c r="K61" i="117" s="1"/>
  <c r="J61" i="120"/>
  <c r="K61" i="120" s="1"/>
  <c r="J61" i="130"/>
  <c r="J61" i="133"/>
  <c r="K61" i="133" s="1"/>
  <c r="J61" i="142"/>
  <c r="K61" i="142" s="1"/>
  <c r="J61" i="80"/>
  <c r="K61" i="80" s="1"/>
  <c r="J61" i="122"/>
  <c r="K61" i="122" s="1"/>
  <c r="J61" i="132"/>
  <c r="K61" i="132" s="1"/>
  <c r="J61" i="135"/>
  <c r="K61" i="135" s="1"/>
  <c r="J61" i="144"/>
  <c r="K61" i="144" s="1"/>
  <c r="J61" i="136"/>
  <c r="K61" i="136" s="1"/>
  <c r="J61" i="126"/>
  <c r="K61" i="126" s="1"/>
  <c r="J61" i="123"/>
  <c r="K61" i="123" s="1"/>
  <c r="J61" i="137"/>
  <c r="K61" i="137" s="1"/>
  <c r="J61" i="138"/>
  <c r="K61" i="138" s="1"/>
  <c r="J61" i="134"/>
  <c r="K61" i="134" s="1"/>
  <c r="J61" i="115"/>
  <c r="K61" i="115" s="1"/>
  <c r="J61" i="121"/>
  <c r="K61" i="121" s="1"/>
  <c r="J61" i="129"/>
  <c r="K61" i="129" s="1"/>
  <c r="J61" i="125"/>
  <c r="K61" i="125" s="1"/>
  <c r="J61" i="139"/>
  <c r="J61" i="140"/>
  <c r="K61" i="140" s="1"/>
  <c r="J61" i="119"/>
  <c r="K61" i="119" s="1"/>
  <c r="J61" i="118"/>
  <c r="K61" i="118" s="1"/>
  <c r="J61" i="141"/>
  <c r="K61" i="141" s="1"/>
  <c r="J61" i="127"/>
  <c r="K61" i="127" s="1"/>
  <c r="J61" i="128"/>
  <c r="J61" i="143"/>
  <c r="K61" i="143" s="1"/>
  <c r="J61" i="124"/>
  <c r="K61" i="124" s="1"/>
  <c r="J61" i="116"/>
  <c r="K61" i="116" s="1"/>
  <c r="J61" i="131"/>
  <c r="K61" i="131" s="1"/>
  <c r="J47" i="115"/>
  <c r="K47" i="115" s="1"/>
  <c r="J47" i="120"/>
  <c r="K47" i="120" s="1"/>
  <c r="J47" i="126"/>
  <c r="K47" i="126" s="1"/>
  <c r="J47" i="131"/>
  <c r="K47" i="131" s="1"/>
  <c r="J47" i="137"/>
  <c r="K47" i="137" s="1"/>
  <c r="J47" i="142"/>
  <c r="K47" i="142" s="1"/>
  <c r="J47" i="119"/>
  <c r="K47" i="119" s="1"/>
  <c r="J47" i="128"/>
  <c r="K47" i="128" s="1"/>
  <c r="J47" i="129"/>
  <c r="K47" i="129" s="1"/>
  <c r="J47" i="80"/>
  <c r="K47" i="80" s="1"/>
  <c r="J47" i="130"/>
  <c r="K47" i="130" s="1"/>
  <c r="J47" i="135"/>
  <c r="K47" i="135" s="1"/>
  <c r="J47" i="138"/>
  <c r="K47" i="138" s="1"/>
  <c r="J47" i="116"/>
  <c r="K47" i="116" s="1"/>
  <c r="J47" i="121"/>
  <c r="K47" i="121" s="1"/>
  <c r="J47" i="132"/>
  <c r="K47" i="132" s="1"/>
  <c r="J47" i="139"/>
  <c r="K47" i="139" s="1"/>
  <c r="J47" i="140"/>
  <c r="K47" i="140" s="1"/>
  <c r="J47" i="117"/>
  <c r="K47" i="117" s="1"/>
  <c r="J47" i="122"/>
  <c r="K47" i="122" s="1"/>
  <c r="J47" i="134"/>
  <c r="K47" i="134" s="1"/>
  <c r="J47" i="133"/>
  <c r="K47" i="133" s="1"/>
  <c r="J47" i="144"/>
  <c r="K47" i="144" s="1"/>
  <c r="J47" i="118"/>
  <c r="K47" i="118" s="1"/>
  <c r="J47" i="123"/>
  <c r="K47" i="123" s="1"/>
  <c r="J47" i="125"/>
  <c r="K47" i="125" s="1"/>
  <c r="J47" i="141"/>
  <c r="K47" i="141" s="1"/>
  <c r="J47" i="136"/>
  <c r="K47" i="136" s="1"/>
  <c r="J47" i="124"/>
  <c r="K47" i="124" s="1"/>
  <c r="J47" i="127"/>
  <c r="K47" i="127" s="1"/>
  <c r="J47" i="143"/>
  <c r="K47" i="143" s="1"/>
  <c r="K39" i="6"/>
  <c r="J39" i="116"/>
  <c r="K39" i="116" s="1"/>
  <c r="J39" i="121"/>
  <c r="K39" i="121" s="1"/>
  <c r="J39" i="130"/>
  <c r="K39" i="130" s="1"/>
  <c r="J39" i="124"/>
  <c r="K39" i="124" s="1"/>
  <c r="J39" i="137"/>
  <c r="K39" i="137" s="1"/>
  <c r="J39" i="122"/>
  <c r="K39" i="122" s="1"/>
  <c r="J39" i="126"/>
  <c r="K39" i="126" s="1"/>
  <c r="J39" i="134"/>
  <c r="K39" i="134" s="1"/>
  <c r="J39" i="140"/>
  <c r="K39" i="140" s="1"/>
  <c r="J39" i="144"/>
  <c r="K39" i="144" s="1"/>
  <c r="J39" i="117"/>
  <c r="K39" i="117" s="1"/>
  <c r="J39" i="128"/>
  <c r="K39" i="128" s="1"/>
  <c r="J39" i="131"/>
  <c r="K39" i="131" s="1"/>
  <c r="J39" i="136"/>
  <c r="K39" i="136" s="1"/>
  <c r="J39" i="133"/>
  <c r="K39" i="133" s="1"/>
  <c r="J39" i="119"/>
  <c r="K39" i="119" s="1"/>
  <c r="J39" i="127"/>
  <c r="K39" i="127" s="1"/>
  <c r="J39" i="125"/>
  <c r="K39" i="125" s="1"/>
  <c r="J39" i="141"/>
  <c r="K39" i="141" s="1"/>
  <c r="J39" i="118"/>
  <c r="K39" i="118" s="1"/>
  <c r="J39" i="129"/>
  <c r="K39" i="129" s="1"/>
  <c r="J39" i="135"/>
  <c r="K39" i="135" s="1"/>
  <c r="J39" i="143"/>
  <c r="K39" i="143" s="1"/>
  <c r="J39" i="120"/>
  <c r="K39" i="120" s="1"/>
  <c r="J39" i="132"/>
  <c r="K39" i="132" s="1"/>
  <c r="J39" i="138"/>
  <c r="K39" i="138" s="1"/>
  <c r="J39" i="80"/>
  <c r="K39" i="80" s="1"/>
  <c r="J39" i="115"/>
  <c r="K39" i="115" s="1"/>
  <c r="J39" i="123"/>
  <c r="K39" i="123" s="1"/>
  <c r="J39" i="139"/>
  <c r="K39" i="139" s="1"/>
  <c r="J39" i="142"/>
  <c r="K39" i="142" s="1"/>
  <c r="J46" i="119"/>
  <c r="K46" i="119" s="1"/>
  <c r="J46" i="126"/>
  <c r="K46" i="126" s="1"/>
  <c r="J46" i="130"/>
  <c r="K46" i="130" s="1"/>
  <c r="J46" i="143"/>
  <c r="K46" i="143" s="1"/>
  <c r="J46" i="137"/>
  <c r="K46" i="137" s="1"/>
  <c r="J46" i="120"/>
  <c r="K46" i="120" s="1"/>
  <c r="J46" i="129"/>
  <c r="K46" i="129" s="1"/>
  <c r="J46" i="125"/>
  <c r="K46" i="125" s="1"/>
  <c r="J46" i="140"/>
  <c r="K46" i="140" s="1"/>
  <c r="J46" i="139"/>
  <c r="K46" i="139" s="1"/>
  <c r="J46" i="116"/>
  <c r="K46" i="116" s="1"/>
  <c r="J46" i="121"/>
  <c r="K46" i="121" s="1"/>
  <c r="J46" i="132"/>
  <c r="K46" i="132" s="1"/>
  <c r="J46" i="144"/>
  <c r="K46" i="144" s="1"/>
  <c r="J46" i="115"/>
  <c r="K46" i="115" s="1"/>
  <c r="J46" i="127"/>
  <c r="K46" i="127" s="1"/>
  <c r="J46" i="134"/>
  <c r="K46" i="134" s="1"/>
  <c r="J46" i="135"/>
  <c r="K46" i="135" s="1"/>
  <c r="J46" i="117"/>
  <c r="K46" i="117" s="1"/>
  <c r="J46" i="131"/>
  <c r="K46" i="131" s="1"/>
  <c r="J46" i="136"/>
  <c r="K46" i="136" s="1"/>
  <c r="J46" i="141"/>
  <c r="K46" i="141" s="1"/>
  <c r="J46" i="118"/>
  <c r="K46" i="118" s="1"/>
  <c r="J46" i="133"/>
  <c r="K46" i="133" s="1"/>
  <c r="J46" i="138"/>
  <c r="K46" i="138" s="1"/>
  <c r="J46" i="122"/>
  <c r="K46" i="122" s="1"/>
  <c r="J46" i="128"/>
  <c r="K46" i="128" s="1"/>
  <c r="J46" i="80"/>
  <c r="K46" i="80" s="1"/>
  <c r="J46" i="124"/>
  <c r="K46" i="124" s="1"/>
  <c r="J46" i="123"/>
  <c r="K46" i="123" s="1"/>
  <c r="J46" i="142"/>
  <c r="K46" i="142" s="1"/>
  <c r="K46" i="6"/>
  <c r="J38" i="117"/>
  <c r="K38" i="117" s="1"/>
  <c r="J38" i="119"/>
  <c r="K38" i="119" s="1"/>
  <c r="J38" i="124"/>
  <c r="K38" i="124" s="1"/>
  <c r="J38" i="129"/>
  <c r="K38" i="129" s="1"/>
  <c r="J38" i="136"/>
  <c r="K38" i="136" s="1"/>
  <c r="J38" i="142"/>
  <c r="K38" i="142" s="1"/>
  <c r="J38" i="141"/>
  <c r="K38" i="141" s="1"/>
  <c r="J38" i="118"/>
  <c r="K38" i="118" s="1"/>
  <c r="J38" i="122"/>
  <c r="K38" i="122" s="1"/>
  <c r="J38" i="126"/>
  <c r="K38" i="126" s="1"/>
  <c r="J38" i="140"/>
  <c r="K38" i="140" s="1"/>
  <c r="J38" i="125"/>
  <c r="K38" i="125" s="1"/>
  <c r="J38" i="128"/>
  <c r="K38" i="128" s="1"/>
  <c r="J38" i="143"/>
  <c r="K38" i="143" s="1"/>
  <c r="J38" i="139"/>
  <c r="K38" i="139" s="1"/>
  <c r="J38" i="130"/>
  <c r="K38" i="130" s="1"/>
  <c r="J38" i="120"/>
  <c r="K38" i="120" s="1"/>
  <c r="J38" i="131"/>
  <c r="K38" i="131" s="1"/>
  <c r="J38" i="80"/>
  <c r="K38" i="80" s="1"/>
  <c r="J38" i="137"/>
  <c r="K38" i="137" s="1"/>
  <c r="J38" i="115"/>
  <c r="K38" i="115" s="1"/>
  <c r="J38" i="133"/>
  <c r="K38" i="133" s="1"/>
  <c r="J38" i="132"/>
  <c r="K38" i="132" s="1"/>
  <c r="J38" i="121"/>
  <c r="K38" i="121" s="1"/>
  <c r="J38" i="134"/>
  <c r="K38" i="134" s="1"/>
  <c r="J38" i="144"/>
  <c r="K38" i="144" s="1"/>
  <c r="J38" i="116"/>
  <c r="J38" i="123"/>
  <c r="K38" i="123" s="1"/>
  <c r="J38" i="127"/>
  <c r="K38" i="127" s="1"/>
  <c r="J38" i="138"/>
  <c r="K38" i="138" s="1"/>
  <c r="J38" i="135"/>
  <c r="K38" i="135" s="1"/>
  <c r="J58" i="115"/>
  <c r="K58" i="115" s="1"/>
  <c r="J58" i="121"/>
  <c r="K58" i="121" s="1"/>
  <c r="J58" i="129"/>
  <c r="K58" i="129" s="1"/>
  <c r="J58" i="141"/>
  <c r="K58" i="141" s="1"/>
  <c r="J58" i="80"/>
  <c r="K58" i="80" s="1"/>
  <c r="J58" i="125"/>
  <c r="K58" i="125" s="1"/>
  <c r="J58" i="133"/>
  <c r="K58" i="133" s="1"/>
  <c r="J58" i="143"/>
  <c r="K58" i="143" s="1"/>
  <c r="J58" i="123"/>
  <c r="K58" i="123" s="1"/>
  <c r="J58" i="117"/>
  <c r="K58" i="117" s="1"/>
  <c r="J58" i="131"/>
  <c r="K58" i="131" s="1"/>
  <c r="J58" i="130"/>
  <c r="K58" i="130" s="1"/>
  <c r="J58" i="142"/>
  <c r="K58" i="142" s="1"/>
  <c r="J58" i="136"/>
  <c r="K58" i="136" s="1"/>
  <c r="J58" i="122"/>
  <c r="K58" i="122" s="1"/>
  <c r="J58" i="132"/>
  <c r="K58" i="132" s="1"/>
  <c r="J58" i="144"/>
  <c r="K58" i="144" s="1"/>
  <c r="J58" i="119"/>
  <c r="K58" i="119" s="1"/>
  <c r="J58" i="126"/>
  <c r="K58" i="126" s="1"/>
  <c r="J58" i="138"/>
  <c r="K58" i="138" s="1"/>
  <c r="J58" i="118"/>
  <c r="K58" i="118" s="1"/>
  <c r="J58" i="127"/>
  <c r="K58" i="127" s="1"/>
  <c r="J58" i="128"/>
  <c r="K58" i="128" s="1"/>
  <c r="J58" i="137"/>
  <c r="K58" i="137" s="1"/>
  <c r="J58" i="140"/>
  <c r="K58" i="140" s="1"/>
  <c r="J58" i="135"/>
  <c r="K58" i="135" s="1"/>
  <c r="J58" i="120"/>
  <c r="K58" i="120" s="1"/>
  <c r="J58" i="134"/>
  <c r="K58" i="134" s="1"/>
  <c r="J58" i="116"/>
  <c r="K58" i="116" s="1"/>
  <c r="J58" i="124"/>
  <c r="K58" i="124" s="1"/>
  <c r="J58" i="139"/>
  <c r="K58" i="139" s="1"/>
  <c r="K44" i="6"/>
  <c r="J44" i="115"/>
  <c r="K44" i="115" s="1"/>
  <c r="J44" i="119"/>
  <c r="K44" i="119" s="1"/>
  <c r="J44" i="126"/>
  <c r="K44" i="126" s="1"/>
  <c r="J44" i="137"/>
  <c r="K44" i="137" s="1"/>
  <c r="J44" i="80"/>
  <c r="K44" i="80" s="1"/>
  <c r="J44" i="142"/>
  <c r="K44" i="142" s="1"/>
  <c r="J44" i="117"/>
  <c r="K44" i="117" s="1"/>
  <c r="J44" i="124"/>
  <c r="K44" i="124" s="1"/>
  <c r="J44" i="132"/>
  <c r="K44" i="132" s="1"/>
  <c r="J44" i="131"/>
  <c r="K44" i="131" s="1"/>
  <c r="J44" i="143"/>
  <c r="K44" i="143" s="1"/>
  <c r="J44" i="139"/>
  <c r="K44" i="139" s="1"/>
  <c r="J44" i="123"/>
  <c r="K44" i="123" s="1"/>
  <c r="J44" i="140"/>
  <c r="K44" i="140" s="1"/>
  <c r="J44" i="116"/>
  <c r="K44" i="116" s="1"/>
  <c r="J44" i="125"/>
  <c r="K44" i="125" s="1"/>
  <c r="J44" i="141"/>
  <c r="K44" i="141" s="1"/>
  <c r="J44" i="136"/>
  <c r="K44" i="136" s="1"/>
  <c r="J44" i="118"/>
  <c r="K44" i="118" s="1"/>
  <c r="J44" i="130"/>
  <c r="K44" i="130" s="1"/>
  <c r="J44" i="135"/>
  <c r="K44" i="135" s="1"/>
  <c r="J44" i="120"/>
  <c r="K44" i="120" s="1"/>
  <c r="J44" i="127"/>
  <c r="K44" i="127" s="1"/>
  <c r="J44" i="133"/>
  <c r="K44" i="133" s="1"/>
  <c r="J44" i="144"/>
  <c r="K44" i="144" s="1"/>
  <c r="J44" i="122"/>
  <c r="K44" i="122" s="1"/>
  <c r="J44" i="129"/>
  <c r="K44" i="129" s="1"/>
  <c r="J44" i="134"/>
  <c r="K44" i="134" s="1"/>
  <c r="J44" i="121"/>
  <c r="K44" i="121" s="1"/>
  <c r="J44" i="128"/>
  <c r="K44" i="128" s="1"/>
  <c r="J44" i="138"/>
  <c r="K44" i="138" s="1"/>
  <c r="K36" i="6"/>
  <c r="J36" i="128"/>
  <c r="K36" i="128" s="1"/>
  <c r="J36" i="127"/>
  <c r="K36" i="127" s="1"/>
  <c r="J36" i="143"/>
  <c r="K36" i="143" s="1"/>
  <c r="J36" i="138"/>
  <c r="K36" i="138" s="1"/>
  <c r="J36" i="121"/>
  <c r="K36" i="121" s="1"/>
  <c r="J36" i="132"/>
  <c r="K36" i="132" s="1"/>
  <c r="J36" i="140"/>
  <c r="K36" i="140" s="1"/>
  <c r="J36" i="116"/>
  <c r="K36" i="116" s="1"/>
  <c r="J36" i="124"/>
  <c r="K36" i="124" s="1"/>
  <c r="J36" i="130"/>
  <c r="K36" i="130" s="1"/>
  <c r="J36" i="129"/>
  <c r="K36" i="129" s="1"/>
  <c r="J36" i="139"/>
  <c r="K36" i="139" s="1"/>
  <c r="J36" i="133"/>
  <c r="K36" i="133" s="1"/>
  <c r="J36" i="80"/>
  <c r="K36" i="80" s="1"/>
  <c r="J36" i="118"/>
  <c r="K36" i="118" s="1"/>
  <c r="J36" i="123"/>
  <c r="K36" i="123" s="1"/>
  <c r="J36" i="125"/>
  <c r="K36" i="125" s="1"/>
  <c r="J36" i="136"/>
  <c r="K36" i="136" s="1"/>
  <c r="J36" i="142"/>
  <c r="K36" i="142" s="1"/>
  <c r="J36" i="135"/>
  <c r="K36" i="135" s="1"/>
  <c r="J36" i="115"/>
  <c r="K36" i="115" s="1"/>
  <c r="J36" i="120"/>
  <c r="K36" i="120" s="1"/>
  <c r="J36" i="131"/>
  <c r="K36" i="131" s="1"/>
  <c r="J36" i="137"/>
  <c r="K36" i="137" s="1"/>
  <c r="J36" i="134"/>
  <c r="K36" i="134" s="1"/>
  <c r="J36" i="144"/>
  <c r="K36" i="144" s="1"/>
  <c r="J36" i="126"/>
  <c r="K36" i="126" s="1"/>
  <c r="J36" i="117"/>
  <c r="K36" i="117" s="1"/>
  <c r="J36" i="122"/>
  <c r="K36" i="122" s="1"/>
  <c r="J36" i="119"/>
  <c r="K36" i="119" s="1"/>
  <c r="J36" i="141"/>
  <c r="K36" i="141" s="1"/>
  <c r="J43" i="119"/>
  <c r="K43" i="119" s="1"/>
  <c r="J43" i="122"/>
  <c r="K43" i="122" s="1"/>
  <c r="J43" i="140"/>
  <c r="K43" i="140" s="1"/>
  <c r="J43" i="115"/>
  <c r="K43" i="115" s="1"/>
  <c r="J43" i="117"/>
  <c r="K43" i="117" s="1"/>
  <c r="J43" i="130"/>
  <c r="K43" i="130" s="1"/>
  <c r="J43" i="129"/>
  <c r="K43" i="129" s="1"/>
  <c r="J43" i="135"/>
  <c r="K43" i="135" s="1"/>
  <c r="J43" i="142"/>
  <c r="K43" i="142" s="1"/>
  <c r="J43" i="139"/>
  <c r="K43" i="139" s="1"/>
  <c r="J43" i="116"/>
  <c r="K43" i="116" s="1"/>
  <c r="J43" i="132"/>
  <c r="K43" i="132" s="1"/>
  <c r="J43" i="131"/>
  <c r="K43" i="131" s="1"/>
  <c r="J43" i="136"/>
  <c r="K43" i="136" s="1"/>
  <c r="J43" i="144"/>
  <c r="K43" i="144" s="1"/>
  <c r="J43" i="118"/>
  <c r="K43" i="118" s="1"/>
  <c r="J43" i="134"/>
  <c r="K43" i="134" s="1"/>
  <c r="J43" i="143"/>
  <c r="K43" i="143" s="1"/>
  <c r="J43" i="124"/>
  <c r="K43" i="124" s="1"/>
  <c r="J43" i="120"/>
  <c r="K43" i="120" s="1"/>
  <c r="J43" i="126"/>
  <c r="K43" i="126" s="1"/>
  <c r="J43" i="123"/>
  <c r="K43" i="123" s="1"/>
  <c r="J43" i="80"/>
  <c r="K43" i="80" s="1"/>
  <c r="J43" i="137"/>
  <c r="K43" i="137" s="1"/>
  <c r="K43" i="6"/>
  <c r="J43" i="128"/>
  <c r="K43" i="128" s="1"/>
  <c r="J43" i="138"/>
  <c r="K43" i="138" s="1"/>
  <c r="J43" i="121"/>
  <c r="K43" i="121" s="1"/>
  <c r="J43" i="125"/>
  <c r="K43" i="125" s="1"/>
  <c r="J43" i="127"/>
  <c r="K43" i="127" s="1"/>
  <c r="J43" i="133"/>
  <c r="K43" i="133" s="1"/>
  <c r="J43" i="141"/>
  <c r="K43" i="141" s="1"/>
  <c r="K35" i="6"/>
  <c r="J35" i="116"/>
  <c r="K35" i="116" s="1"/>
  <c r="J35" i="117"/>
  <c r="K35" i="117" s="1"/>
  <c r="J35" i="130"/>
  <c r="K35" i="130" s="1"/>
  <c r="J35" i="131"/>
  <c r="K35" i="131" s="1"/>
  <c r="J35" i="137"/>
  <c r="K35" i="137" s="1"/>
  <c r="J35" i="144"/>
  <c r="K35" i="144" s="1"/>
  <c r="J35" i="121"/>
  <c r="K35" i="121" s="1"/>
  <c r="J35" i="128"/>
  <c r="K35" i="128" s="1"/>
  <c r="J35" i="133"/>
  <c r="K35" i="133" s="1"/>
  <c r="J35" i="134"/>
  <c r="K35" i="134" s="1"/>
  <c r="J35" i="123"/>
  <c r="K35" i="123" s="1"/>
  <c r="J35" i="132"/>
  <c r="K35" i="132" s="1"/>
  <c r="J35" i="143"/>
  <c r="K35" i="143" s="1"/>
  <c r="J35" i="140"/>
  <c r="K35" i="140" s="1"/>
  <c r="J35" i="115"/>
  <c r="K35" i="115" s="1"/>
  <c r="J35" i="80"/>
  <c r="K35" i="80" s="1"/>
  <c r="J35" i="122"/>
  <c r="K35" i="122" s="1"/>
  <c r="J35" i="141"/>
  <c r="K35" i="141" s="1"/>
  <c r="J35" i="119"/>
  <c r="K35" i="119" s="1"/>
  <c r="J35" i="125"/>
  <c r="K35" i="125" s="1"/>
  <c r="J35" i="135"/>
  <c r="K35" i="135" s="1"/>
  <c r="J35" i="142"/>
  <c r="K35" i="142" s="1"/>
  <c r="J35" i="118"/>
  <c r="K35" i="118" s="1"/>
  <c r="J35" i="124"/>
  <c r="K35" i="124" s="1"/>
  <c r="J35" i="127"/>
  <c r="K35" i="127" s="1"/>
  <c r="J35" i="139"/>
  <c r="K35" i="139" s="1"/>
  <c r="J35" i="120"/>
  <c r="J35" i="126"/>
  <c r="K35" i="126" s="1"/>
  <c r="J35" i="129"/>
  <c r="K35" i="129" s="1"/>
  <c r="J35" i="138"/>
  <c r="K35" i="138" s="1"/>
  <c r="J35" i="136"/>
  <c r="K35" i="136" s="1"/>
  <c r="K61" i="139"/>
  <c r="K63" i="134"/>
  <c r="K61" i="130"/>
  <c r="J71" i="134"/>
  <c r="K71" i="134" s="1"/>
  <c r="J71" i="143"/>
  <c r="K71" i="143" s="1"/>
  <c r="J71" i="136"/>
  <c r="K71" i="136" s="1"/>
  <c r="J71" i="140"/>
  <c r="K71" i="140" s="1"/>
  <c r="J71" i="116"/>
  <c r="K71" i="116" s="1"/>
  <c r="J71" i="118"/>
  <c r="K71" i="118" s="1"/>
  <c r="J71" i="127"/>
  <c r="K71" i="127" s="1"/>
  <c r="J71" i="142"/>
  <c r="K71" i="142" s="1"/>
  <c r="J71" i="135"/>
  <c r="K71" i="135" s="1"/>
  <c r="J71" i="115"/>
  <c r="K71" i="115" s="1"/>
  <c r="J71" i="120"/>
  <c r="K71" i="120" s="1"/>
  <c r="J71" i="129"/>
  <c r="K71" i="129" s="1"/>
  <c r="J71" i="138"/>
  <c r="K71" i="138" s="1"/>
  <c r="J71" i="141"/>
  <c r="K71" i="141" s="1"/>
  <c r="J71" i="137"/>
  <c r="K71" i="137" s="1"/>
  <c r="J71" i="117"/>
  <c r="K71" i="117" s="1"/>
  <c r="J71" i="122"/>
  <c r="K71" i="122" s="1"/>
  <c r="J71" i="130"/>
  <c r="K71" i="130" s="1"/>
  <c r="K71" i="6"/>
  <c r="J71" i="133"/>
  <c r="K71" i="133" s="1"/>
  <c r="J71" i="139"/>
  <c r="K71" i="139" s="1"/>
  <c r="J71" i="119"/>
  <c r="K71" i="119" s="1"/>
  <c r="J71" i="124"/>
  <c r="K71" i="124" s="1"/>
  <c r="J71" i="132"/>
  <c r="K71" i="132" s="1"/>
  <c r="J71" i="144"/>
  <c r="K71" i="144" s="1"/>
  <c r="J71" i="80"/>
  <c r="K71" i="80" s="1"/>
  <c r="J71" i="121"/>
  <c r="K71" i="121" s="1"/>
  <c r="J71" i="125"/>
  <c r="K71" i="125" s="1"/>
  <c r="J71" i="126"/>
  <c r="K71" i="126" s="1"/>
  <c r="J71" i="123"/>
  <c r="K71" i="123" s="1"/>
  <c r="J71" i="131"/>
  <c r="K71" i="131" s="1"/>
  <c r="J71" i="128"/>
  <c r="K71" i="128" s="1"/>
  <c r="J56" i="117"/>
  <c r="K56" i="117" s="1"/>
  <c r="J56" i="119"/>
  <c r="K56" i="119" s="1"/>
  <c r="J56" i="126"/>
  <c r="K56" i="126" s="1"/>
  <c r="J56" i="134"/>
  <c r="K56" i="134" s="1"/>
  <c r="J56" i="138"/>
  <c r="K56" i="138" s="1"/>
  <c r="J56" i="142"/>
  <c r="K56" i="142" s="1"/>
  <c r="J56" i="116"/>
  <c r="K56" i="116" s="1"/>
  <c r="J56" i="121"/>
  <c r="K56" i="121" s="1"/>
  <c r="J56" i="127"/>
  <c r="K56" i="127" s="1"/>
  <c r="J56" i="135"/>
  <c r="K56" i="135" s="1"/>
  <c r="J56" i="140"/>
  <c r="K56" i="140" s="1"/>
  <c r="J56" i="144"/>
  <c r="K56" i="144" s="1"/>
  <c r="J56" i="118"/>
  <c r="K56" i="118" s="1"/>
  <c r="J56" i="125"/>
  <c r="K56" i="125" s="1"/>
  <c r="J56" i="129"/>
  <c r="K56" i="129" s="1"/>
  <c r="J56" i="139"/>
  <c r="K56" i="139" s="1"/>
  <c r="J56" i="115"/>
  <c r="K56" i="115" s="1"/>
  <c r="J56" i="124"/>
  <c r="K56" i="124" s="1"/>
  <c r="J56" i="131"/>
  <c r="K56" i="131" s="1"/>
  <c r="J56" i="137"/>
  <c r="K56" i="137" s="1"/>
  <c r="J56" i="136"/>
  <c r="K56" i="136" s="1"/>
  <c r="J56" i="120"/>
  <c r="K56" i="120" s="1"/>
  <c r="J56" i="143"/>
  <c r="K56" i="143" s="1"/>
  <c r="J56" i="122"/>
  <c r="K56" i="122" s="1"/>
  <c r="J56" i="80"/>
  <c r="K56" i="80" s="1"/>
  <c r="J56" i="130"/>
  <c r="K56" i="130" s="1"/>
  <c r="J56" i="141"/>
  <c r="K56" i="141" s="1"/>
  <c r="J56" i="132"/>
  <c r="K56" i="132" s="1"/>
  <c r="J56" i="133"/>
  <c r="K56" i="133" s="1"/>
  <c r="J56" i="123"/>
  <c r="K56" i="123" s="1"/>
  <c r="J56" i="128"/>
  <c r="K56" i="128" s="1"/>
  <c r="J33" i="122"/>
  <c r="K33" i="122" s="1"/>
  <c r="J33" i="121"/>
  <c r="K33" i="121" s="1"/>
  <c r="J33" i="126"/>
  <c r="K33" i="126" s="1"/>
  <c r="J33" i="135"/>
  <c r="K33" i="135" s="1"/>
  <c r="J33" i="144"/>
  <c r="K33" i="144" s="1"/>
  <c r="J33" i="124"/>
  <c r="K33" i="124" s="1"/>
  <c r="J33" i="123"/>
  <c r="K33" i="123" s="1"/>
  <c r="J33" i="127"/>
  <c r="K33" i="127" s="1"/>
  <c r="J33" i="137"/>
  <c r="K33" i="137" s="1"/>
  <c r="J33" i="143"/>
  <c r="K33" i="143" s="1"/>
  <c r="J33" i="118"/>
  <c r="K33" i="118" s="1"/>
  <c r="J33" i="130"/>
  <c r="K33" i="130" s="1"/>
  <c r="J33" i="129"/>
  <c r="K33" i="129" s="1"/>
  <c r="J33" i="139"/>
  <c r="K33" i="139" s="1"/>
  <c r="J33" i="80"/>
  <c r="K33" i="80" s="1"/>
  <c r="J33" i="119"/>
  <c r="K33" i="119" s="1"/>
  <c r="J33" i="125"/>
  <c r="K33" i="125" s="1"/>
  <c r="J33" i="116"/>
  <c r="K33" i="116" s="1"/>
  <c r="J33" i="120"/>
  <c r="K33" i="120" s="1"/>
  <c r="J33" i="132"/>
  <c r="K33" i="132" s="1"/>
  <c r="J33" i="131"/>
  <c r="K33" i="131" s="1"/>
  <c r="J33" i="115"/>
  <c r="K33" i="115" s="1"/>
  <c r="J33" i="117"/>
  <c r="K33" i="117" s="1"/>
  <c r="J33" i="134"/>
  <c r="K33" i="134" s="1"/>
  <c r="J33" i="133"/>
  <c r="K33" i="133" s="1"/>
  <c r="J33" i="142"/>
  <c r="K33" i="142" s="1"/>
  <c r="K33" i="6"/>
  <c r="J33" i="128"/>
  <c r="K33" i="128" s="1"/>
  <c r="J33" i="141"/>
  <c r="K33" i="141" s="1"/>
  <c r="J33" i="136"/>
  <c r="K33" i="136" s="1"/>
  <c r="J33" i="138"/>
  <c r="K33" i="138" s="1"/>
  <c r="J33" i="140"/>
  <c r="K33" i="140" s="1"/>
  <c r="J32" i="118"/>
  <c r="K32" i="118" s="1"/>
  <c r="J32" i="123"/>
  <c r="K32" i="123" s="1"/>
  <c r="J32" i="128"/>
  <c r="K32" i="128" s="1"/>
  <c r="J32" i="115"/>
  <c r="K32" i="115" s="1"/>
  <c r="J32" i="121"/>
  <c r="K32" i="121" s="1"/>
  <c r="J32" i="131"/>
  <c r="K32" i="131" s="1"/>
  <c r="J32" i="143"/>
  <c r="K32" i="143" s="1"/>
  <c r="J32" i="134"/>
  <c r="K32" i="134" s="1"/>
  <c r="J32" i="116"/>
  <c r="K32" i="116" s="1"/>
  <c r="J32" i="125"/>
  <c r="K32" i="125" s="1"/>
  <c r="J32" i="130"/>
  <c r="K32" i="130" s="1"/>
  <c r="J32" i="80"/>
  <c r="K32" i="80" s="1"/>
  <c r="J32" i="137"/>
  <c r="K32" i="137" s="1"/>
  <c r="J32" i="120"/>
  <c r="K32" i="120" s="1"/>
  <c r="J32" i="132"/>
  <c r="K32" i="132" s="1"/>
  <c r="J32" i="133"/>
  <c r="K32" i="133" s="1"/>
  <c r="J32" i="135"/>
  <c r="K32" i="135" s="1"/>
  <c r="J32" i="122"/>
  <c r="K32" i="122" s="1"/>
  <c r="J32" i="127"/>
  <c r="K32" i="127" s="1"/>
  <c r="J32" i="141"/>
  <c r="K32" i="141" s="1"/>
  <c r="J32" i="124"/>
  <c r="K32" i="124" s="1"/>
  <c r="J32" i="129"/>
  <c r="K32" i="129" s="1"/>
  <c r="J32" i="138"/>
  <c r="K32" i="138" s="1"/>
  <c r="J32" i="136"/>
  <c r="K32" i="136" s="1"/>
  <c r="J32" i="142"/>
  <c r="K32" i="142" s="1"/>
  <c r="J32" i="117"/>
  <c r="K32" i="117" s="1"/>
  <c r="J32" i="119"/>
  <c r="K32" i="119" s="1"/>
  <c r="J32" i="126"/>
  <c r="K32" i="126" s="1"/>
  <c r="J32" i="140"/>
  <c r="K32" i="140" s="1"/>
  <c r="J32" i="139"/>
  <c r="K32" i="139" s="1"/>
  <c r="J32" i="144"/>
  <c r="K32" i="144" s="1"/>
  <c r="K68" i="6"/>
  <c r="J68" i="120"/>
  <c r="K68" i="120" s="1"/>
  <c r="J68" i="123"/>
  <c r="K68" i="123" s="1"/>
  <c r="J68" i="126"/>
  <c r="K68" i="126" s="1"/>
  <c r="J68" i="134"/>
  <c r="K68" i="134" s="1"/>
  <c r="J68" i="144"/>
  <c r="K68" i="144" s="1"/>
  <c r="J68" i="117"/>
  <c r="K68" i="117" s="1"/>
  <c r="J68" i="127"/>
  <c r="K68" i="127" s="1"/>
  <c r="J68" i="124"/>
  <c r="K68" i="124" s="1"/>
  <c r="J68" i="130"/>
  <c r="K68" i="130" s="1"/>
  <c r="J68" i="143"/>
  <c r="K68" i="143" s="1"/>
  <c r="J68" i="115"/>
  <c r="K68" i="115" s="1"/>
  <c r="J68" i="129"/>
  <c r="K68" i="129" s="1"/>
  <c r="J68" i="128"/>
  <c r="K68" i="128" s="1"/>
  <c r="J68" i="80"/>
  <c r="K68" i="80" s="1"/>
  <c r="J68" i="141"/>
  <c r="K68" i="141" s="1"/>
  <c r="J68" i="116"/>
  <c r="K68" i="116" s="1"/>
  <c r="J68" i="131"/>
  <c r="K68" i="131" s="1"/>
  <c r="J68" i="135"/>
  <c r="K68" i="135" s="1"/>
  <c r="J68" i="118"/>
  <c r="K68" i="118" s="1"/>
  <c r="J68" i="133"/>
  <c r="K68" i="133" s="1"/>
  <c r="J68" i="132"/>
  <c r="K68" i="132" s="1"/>
  <c r="J68" i="137"/>
  <c r="K68" i="137" s="1"/>
  <c r="J68" i="119"/>
  <c r="K68" i="119" s="1"/>
  <c r="J68" i="136"/>
  <c r="K68" i="136" s="1"/>
  <c r="J68" i="139"/>
  <c r="K68" i="139" s="1"/>
  <c r="J68" i="121"/>
  <c r="K68" i="121" s="1"/>
  <c r="J68" i="125"/>
  <c r="K68" i="125" s="1"/>
  <c r="J68" i="138"/>
  <c r="K68" i="138" s="1"/>
  <c r="J68" i="122"/>
  <c r="K68" i="122" s="1"/>
  <c r="J68" i="140"/>
  <c r="K68" i="140" s="1"/>
  <c r="J68" i="142"/>
  <c r="K68" i="142" s="1"/>
  <c r="K30" i="6"/>
  <c r="J30" i="118"/>
  <c r="K30" i="118" s="1"/>
  <c r="J30" i="126"/>
  <c r="K30" i="126" s="1"/>
  <c r="J30" i="133"/>
  <c r="K30" i="133" s="1"/>
  <c r="J30" i="134"/>
  <c r="K30" i="134" s="1"/>
  <c r="J30" i="139"/>
  <c r="K30" i="139" s="1"/>
  <c r="J30" i="144"/>
  <c r="K30" i="144" s="1"/>
  <c r="J30" i="122"/>
  <c r="K30" i="122" s="1"/>
  <c r="J30" i="123"/>
  <c r="K30" i="123" s="1"/>
  <c r="J30" i="131"/>
  <c r="K30" i="131" s="1"/>
  <c r="J30" i="142"/>
  <c r="K30" i="142" s="1"/>
  <c r="J30" i="120"/>
  <c r="K30" i="120" s="1"/>
  <c r="J30" i="140"/>
  <c r="K30" i="140" s="1"/>
  <c r="J30" i="117"/>
  <c r="K30" i="117" s="1"/>
  <c r="J30" i="121"/>
  <c r="K30" i="121" s="1"/>
  <c r="J30" i="127"/>
  <c r="K30" i="127" s="1"/>
  <c r="J30" i="135"/>
  <c r="K30" i="135" s="1"/>
  <c r="J30" i="115"/>
  <c r="K30" i="115" s="1"/>
  <c r="J30" i="124"/>
  <c r="K30" i="124" s="1"/>
  <c r="J30" i="129"/>
  <c r="K30" i="129" s="1"/>
  <c r="J30" i="143"/>
  <c r="K30" i="143" s="1"/>
  <c r="J30" i="116"/>
  <c r="K30" i="116" s="1"/>
  <c r="J30" i="128"/>
  <c r="K30" i="128" s="1"/>
  <c r="J30" i="132"/>
  <c r="K30" i="132" s="1"/>
  <c r="J30" i="80"/>
  <c r="K30" i="80" s="1"/>
  <c r="J30" i="125"/>
  <c r="K30" i="125" s="1"/>
  <c r="J30" i="136"/>
  <c r="K30" i="136" s="1"/>
  <c r="J30" i="137"/>
  <c r="K30" i="137" s="1"/>
  <c r="J30" i="119"/>
  <c r="K30" i="119" s="1"/>
  <c r="J30" i="130"/>
  <c r="K30" i="130" s="1"/>
  <c r="J30" i="138"/>
  <c r="K30" i="138" s="1"/>
  <c r="J30" i="141"/>
  <c r="K30" i="141" s="1"/>
  <c r="J55" i="119"/>
  <c r="K55" i="119" s="1"/>
  <c r="J55" i="120"/>
  <c r="K55" i="120" s="1"/>
  <c r="J55" i="131"/>
  <c r="K55" i="131" s="1"/>
  <c r="J55" i="80"/>
  <c r="K55" i="80" s="1"/>
  <c r="J55" i="142"/>
  <c r="K55" i="142" s="1"/>
  <c r="J55" i="121"/>
  <c r="K55" i="121" s="1"/>
  <c r="J55" i="123"/>
  <c r="K55" i="123" s="1"/>
  <c r="J55" i="130"/>
  <c r="K55" i="130" s="1"/>
  <c r="J55" i="135"/>
  <c r="K55" i="135" s="1"/>
  <c r="J55" i="133"/>
  <c r="K55" i="133" s="1"/>
  <c r="J55" i="144"/>
  <c r="K55" i="144" s="1"/>
  <c r="J55" i="117"/>
  <c r="K55" i="117" s="1"/>
  <c r="J55" i="132"/>
  <c r="K55" i="132" s="1"/>
  <c r="J55" i="139"/>
  <c r="K55" i="139" s="1"/>
  <c r="J55" i="138"/>
  <c r="K55" i="138" s="1"/>
  <c r="J55" i="124"/>
  <c r="K55" i="124" s="1"/>
  <c r="J55" i="128"/>
  <c r="K55" i="128" s="1"/>
  <c r="J55" i="127"/>
  <c r="K55" i="127" s="1"/>
  <c r="J55" i="141"/>
  <c r="K55" i="141" s="1"/>
  <c r="J55" i="122"/>
  <c r="K55" i="122" s="1"/>
  <c r="J55" i="137"/>
  <c r="K55" i="137" s="1"/>
  <c r="J55" i="118"/>
  <c r="K55" i="118" s="1"/>
  <c r="J55" i="143"/>
  <c r="K55" i="143" s="1"/>
  <c r="J55" i="126"/>
  <c r="K55" i="126" s="1"/>
  <c r="J55" i="140"/>
  <c r="K55" i="140" s="1"/>
  <c r="J55" i="125"/>
  <c r="K55" i="125" s="1"/>
  <c r="J55" i="136"/>
  <c r="K55" i="136" s="1"/>
  <c r="J55" i="115"/>
  <c r="K55" i="115" s="1"/>
  <c r="J55" i="134"/>
  <c r="K55" i="134" s="1"/>
  <c r="J55" i="116"/>
  <c r="K55" i="116" s="1"/>
  <c r="J55" i="129"/>
  <c r="K55" i="129" s="1"/>
  <c r="K32" i="6"/>
  <c r="K61" i="128"/>
  <c r="K66" i="6"/>
  <c r="J66" i="115"/>
  <c r="K66" i="115" s="1"/>
  <c r="J66" i="117"/>
  <c r="K66" i="117" s="1"/>
  <c r="J66" i="124"/>
  <c r="K66" i="124" s="1"/>
  <c r="J66" i="130"/>
  <c r="K66" i="130" s="1"/>
  <c r="J66" i="142"/>
  <c r="K66" i="142" s="1"/>
  <c r="J66" i="122"/>
  <c r="K66" i="122" s="1"/>
  <c r="J66" i="121"/>
  <c r="K66" i="121" s="1"/>
  <c r="J66" i="131"/>
  <c r="K66" i="131" s="1"/>
  <c r="J66" i="132"/>
  <c r="K66" i="132" s="1"/>
  <c r="J66" i="137"/>
  <c r="K66" i="137" s="1"/>
  <c r="J66" i="118"/>
  <c r="K66" i="118" s="1"/>
  <c r="J66" i="123"/>
  <c r="K66" i="123" s="1"/>
  <c r="J66" i="138"/>
  <c r="K66" i="138" s="1"/>
  <c r="J66" i="144"/>
  <c r="K66" i="144" s="1"/>
  <c r="J66" i="141"/>
  <c r="K66" i="141" s="1"/>
  <c r="J66" i="119"/>
  <c r="K66" i="119" s="1"/>
  <c r="J66" i="127"/>
  <c r="K66" i="127" s="1"/>
  <c r="J66" i="126"/>
  <c r="K66" i="126" s="1"/>
  <c r="J66" i="134"/>
  <c r="K66" i="134" s="1"/>
  <c r="J66" i="139"/>
  <c r="K66" i="139" s="1"/>
  <c r="J66" i="120"/>
  <c r="K66" i="120" s="1"/>
  <c r="J66" i="140"/>
  <c r="K66" i="140" s="1"/>
  <c r="J66" i="136"/>
  <c r="K66" i="136" s="1"/>
  <c r="J66" i="125"/>
  <c r="K66" i="125" s="1"/>
  <c r="J66" i="135"/>
  <c r="K66" i="135" s="1"/>
  <c r="J66" i="129"/>
  <c r="K66" i="129" s="1"/>
  <c r="J66" i="143"/>
  <c r="K66" i="143" s="1"/>
  <c r="J66" i="133"/>
  <c r="K66" i="133" s="1"/>
  <c r="J66" i="80"/>
  <c r="K66" i="80" s="1"/>
  <c r="J66" i="116"/>
  <c r="K66" i="116" s="1"/>
  <c r="J66" i="128"/>
  <c r="K66" i="128" s="1"/>
  <c r="K47" i="6"/>
  <c r="J51" i="122"/>
  <c r="K51" i="122" s="1"/>
  <c r="J51" i="128"/>
  <c r="K51" i="128" s="1"/>
  <c r="J51" i="123"/>
  <c r="K51" i="123" s="1"/>
  <c r="J51" i="140"/>
  <c r="K51" i="140" s="1"/>
  <c r="J51" i="137"/>
  <c r="K51" i="137" s="1"/>
  <c r="J51" i="127"/>
  <c r="K51" i="127" s="1"/>
  <c r="K51" i="6"/>
  <c r="J51" i="120"/>
  <c r="K51" i="120" s="1"/>
  <c r="J51" i="126"/>
  <c r="K51" i="126" s="1"/>
  <c r="J51" i="134"/>
  <c r="K51" i="134" s="1"/>
  <c r="J51" i="138"/>
  <c r="K51" i="138" s="1"/>
  <c r="J51" i="139"/>
  <c r="K51" i="139" s="1"/>
  <c r="J51" i="118"/>
  <c r="K51" i="118" s="1"/>
  <c r="J51" i="132"/>
  <c r="K51" i="132" s="1"/>
  <c r="J51" i="143"/>
  <c r="K51" i="143" s="1"/>
  <c r="J51" i="133"/>
  <c r="K51" i="133" s="1"/>
  <c r="J51" i="117"/>
  <c r="K51" i="117" s="1"/>
  <c r="J51" i="131"/>
  <c r="K51" i="131" s="1"/>
  <c r="J51" i="80"/>
  <c r="K51" i="80" s="1"/>
  <c r="J51" i="119"/>
  <c r="K51" i="119" s="1"/>
  <c r="J51" i="125"/>
  <c r="K51" i="125" s="1"/>
  <c r="J51" i="135"/>
  <c r="K51" i="135" s="1"/>
  <c r="J51" i="121"/>
  <c r="K51" i="121" s="1"/>
  <c r="J51" i="124"/>
  <c r="K51" i="124" s="1"/>
  <c r="J51" i="141"/>
  <c r="K51" i="141" s="1"/>
  <c r="J51" i="115"/>
  <c r="K51" i="115" s="1"/>
  <c r="J51" i="129"/>
  <c r="K51" i="129" s="1"/>
  <c r="J51" i="142"/>
  <c r="K51" i="142" s="1"/>
  <c r="J51" i="116"/>
  <c r="K51" i="116" s="1"/>
  <c r="J51" i="130"/>
  <c r="K51" i="130" s="1"/>
  <c r="J51" i="136"/>
  <c r="K51" i="136" s="1"/>
  <c r="J51" i="144"/>
  <c r="K51" i="144" s="1"/>
  <c r="J52" i="120"/>
  <c r="K52" i="120" s="1"/>
  <c r="J52" i="123"/>
  <c r="K52" i="123" s="1"/>
  <c r="J52" i="130"/>
  <c r="K52" i="130" s="1"/>
  <c r="J52" i="141"/>
  <c r="K52" i="141" s="1"/>
  <c r="J52" i="135"/>
  <c r="K52" i="135" s="1"/>
  <c r="J52" i="117"/>
  <c r="K52" i="117" s="1"/>
  <c r="J52" i="124"/>
  <c r="K52" i="124" s="1"/>
  <c r="J52" i="127"/>
  <c r="K52" i="127" s="1"/>
  <c r="J52" i="125"/>
  <c r="K52" i="125" s="1"/>
  <c r="J52" i="136"/>
  <c r="K52" i="136" s="1"/>
  <c r="J52" i="139"/>
  <c r="K52" i="139" s="1"/>
  <c r="J52" i="115"/>
  <c r="K52" i="115" s="1"/>
  <c r="J52" i="121"/>
  <c r="K52" i="121" s="1"/>
  <c r="J52" i="137"/>
  <c r="K52" i="137" s="1"/>
  <c r="J52" i="143"/>
  <c r="K52" i="143" s="1"/>
  <c r="J52" i="142"/>
  <c r="K52" i="142" s="1"/>
  <c r="J52" i="116"/>
  <c r="K52" i="116" s="1"/>
  <c r="J52" i="119"/>
  <c r="K52" i="119" s="1"/>
  <c r="J52" i="129"/>
  <c r="K52" i="129" s="1"/>
  <c r="J52" i="80"/>
  <c r="K52" i="80" s="1"/>
  <c r="J52" i="118"/>
  <c r="K52" i="118" s="1"/>
  <c r="J52" i="132"/>
  <c r="K52" i="132" s="1"/>
  <c r="J52" i="138"/>
  <c r="K52" i="138" s="1"/>
  <c r="J52" i="133"/>
  <c r="K52" i="133" s="1"/>
  <c r="J52" i="144"/>
  <c r="K52" i="144" s="1"/>
  <c r="J52" i="126"/>
  <c r="K52" i="126" s="1"/>
  <c r="J52" i="128"/>
  <c r="K52" i="128" s="1"/>
  <c r="J52" i="134"/>
  <c r="K52" i="134" s="1"/>
  <c r="J52" i="122"/>
  <c r="K52" i="122" s="1"/>
  <c r="J52" i="131"/>
  <c r="K52" i="131" s="1"/>
  <c r="J52" i="140"/>
  <c r="K52" i="140" s="1"/>
  <c r="K73" i="6"/>
  <c r="J73" i="123"/>
  <c r="K73" i="123" s="1"/>
  <c r="J73" i="134"/>
  <c r="K73" i="134" s="1"/>
  <c r="J73" i="125"/>
  <c r="K73" i="125" s="1"/>
  <c r="J73" i="140"/>
  <c r="K73" i="140" s="1"/>
  <c r="J73" i="117"/>
  <c r="K73" i="117" s="1"/>
  <c r="J73" i="142"/>
  <c r="K73" i="142" s="1"/>
  <c r="J73" i="116"/>
  <c r="K73" i="116" s="1"/>
  <c r="J73" i="122"/>
  <c r="K73" i="122" s="1"/>
  <c r="J73" i="126"/>
  <c r="K73" i="126" s="1"/>
  <c r="J73" i="127"/>
  <c r="K73" i="127" s="1"/>
  <c r="J73" i="133"/>
  <c r="K73" i="133" s="1"/>
  <c r="J73" i="115"/>
  <c r="K73" i="115" s="1"/>
  <c r="J73" i="141"/>
  <c r="K73" i="141" s="1"/>
  <c r="J73" i="135"/>
  <c r="K73" i="135" s="1"/>
  <c r="J73" i="118"/>
  <c r="K73" i="118" s="1"/>
  <c r="J73" i="128"/>
  <c r="K73" i="128" s="1"/>
  <c r="J73" i="129"/>
  <c r="K73" i="129" s="1"/>
  <c r="J73" i="137"/>
  <c r="K73" i="137" s="1"/>
  <c r="J73" i="143"/>
  <c r="K73" i="143" s="1"/>
  <c r="J73" i="120"/>
  <c r="K73" i="120" s="1"/>
  <c r="J73" i="132"/>
  <c r="K73" i="132" s="1"/>
  <c r="J73" i="136"/>
  <c r="K73" i="136" s="1"/>
  <c r="J73" i="121"/>
  <c r="K73" i="121" s="1"/>
  <c r="J73" i="130"/>
  <c r="K73" i="130" s="1"/>
  <c r="J73" i="131"/>
  <c r="K73" i="131" s="1"/>
  <c r="J73" i="139"/>
  <c r="K73" i="139" s="1"/>
  <c r="J73" i="80"/>
  <c r="K73" i="80" s="1"/>
  <c r="J73" i="144"/>
  <c r="K73" i="144" s="1"/>
  <c r="J73" i="119"/>
  <c r="K73" i="119" s="1"/>
  <c r="J73" i="124"/>
  <c r="K73" i="124" s="1"/>
  <c r="J73" i="138"/>
  <c r="K73" i="138" s="1"/>
  <c r="K58" i="6"/>
  <c r="K37" i="113"/>
  <c r="I98" i="119"/>
  <c r="F32" i="113" s="1"/>
  <c r="C22" i="114"/>
  <c r="S37" i="113"/>
  <c r="T37" i="114"/>
  <c r="H80" i="115"/>
  <c r="I80" i="115" s="1"/>
  <c r="E80" i="119"/>
  <c r="F80" i="119" s="1"/>
  <c r="F67" i="116"/>
  <c r="K67" i="116" s="1"/>
  <c r="T37" i="74"/>
  <c r="Q37" i="74"/>
  <c r="R37" i="74"/>
  <c r="O37" i="74"/>
  <c r="F38" i="116"/>
  <c r="K38" i="116" s="1"/>
  <c r="E80" i="116"/>
  <c r="F80" i="116" s="1"/>
  <c r="I37" i="73"/>
  <c r="E80" i="120"/>
  <c r="F80" i="120" s="1"/>
  <c r="C20" i="114"/>
  <c r="H37" i="113"/>
  <c r="O37" i="113"/>
  <c r="AY38" i="79"/>
  <c r="BA38" i="79"/>
  <c r="T6" i="73"/>
  <c r="S6" i="73"/>
  <c r="FR38" i="79"/>
  <c r="FI38" i="79"/>
  <c r="F68" i="77"/>
  <c r="P20" i="41" s="1"/>
  <c r="J89" i="6"/>
  <c r="J89" i="116"/>
  <c r="J89" i="120"/>
  <c r="J89" i="124"/>
  <c r="J89" i="134"/>
  <c r="J89" i="141"/>
  <c r="J2" i="73"/>
  <c r="J89" i="122"/>
  <c r="J89" i="137"/>
  <c r="J89" i="140"/>
  <c r="J89" i="132"/>
  <c r="J89" i="119"/>
  <c r="J89" i="126"/>
  <c r="J89" i="135"/>
  <c r="J89" i="130"/>
  <c r="J89" i="115"/>
  <c r="J89" i="121"/>
  <c r="J89" i="128"/>
  <c r="J89" i="142"/>
  <c r="J89" i="133"/>
  <c r="J89" i="143"/>
  <c r="J89" i="131"/>
  <c r="K2" i="113"/>
  <c r="J89" i="117"/>
  <c r="J89" i="129"/>
  <c r="J89" i="144"/>
  <c r="J89" i="136"/>
  <c r="J89" i="138"/>
  <c r="J89" i="80"/>
  <c r="J89" i="125"/>
  <c r="J89" i="139"/>
  <c r="J89" i="118"/>
  <c r="J89" i="123"/>
  <c r="J89" i="127"/>
  <c r="J76" i="121"/>
  <c r="K76" i="121" s="1"/>
  <c r="J76" i="130"/>
  <c r="K76" i="130" s="1"/>
  <c r="J76" i="140"/>
  <c r="K76" i="140" s="1"/>
  <c r="J76" i="80"/>
  <c r="K76" i="80" s="1"/>
  <c r="J76" i="115"/>
  <c r="K76" i="115" s="1"/>
  <c r="J76" i="119"/>
  <c r="K76" i="119" s="1"/>
  <c r="J76" i="125"/>
  <c r="K76" i="125" s="1"/>
  <c r="J76" i="131"/>
  <c r="K76" i="131" s="1"/>
  <c r="J76" i="132"/>
  <c r="K76" i="132" s="1"/>
  <c r="J76" i="137"/>
  <c r="K76" i="137" s="1"/>
  <c r="J76" i="135"/>
  <c r="K76" i="135" s="1"/>
  <c r="J76" i="120"/>
  <c r="K76" i="120" s="1"/>
  <c r="J76" i="133"/>
  <c r="K76" i="133" s="1"/>
  <c r="J76" i="139"/>
  <c r="K76" i="139" s="1"/>
  <c r="J76" i="142"/>
  <c r="K76" i="142" s="1"/>
  <c r="J76" i="122"/>
  <c r="K76" i="122" s="1"/>
  <c r="J76" i="143"/>
  <c r="K76" i="143" s="1"/>
  <c r="J76" i="117"/>
  <c r="K76" i="117" s="1"/>
  <c r="J76" i="128"/>
  <c r="K76" i="128" s="1"/>
  <c r="J76" i="116"/>
  <c r="K76" i="116" s="1"/>
  <c r="J76" i="124"/>
  <c r="K76" i="124" s="1"/>
  <c r="J76" i="134"/>
  <c r="K76" i="134" s="1"/>
  <c r="J76" i="144"/>
  <c r="K76" i="144" s="1"/>
  <c r="J76" i="123"/>
  <c r="K76" i="123" s="1"/>
  <c r="J76" i="129"/>
  <c r="K76" i="129" s="1"/>
  <c r="J76" i="138"/>
  <c r="K76" i="138" s="1"/>
  <c r="K76" i="6"/>
  <c r="J76" i="127"/>
  <c r="K76" i="127" s="1"/>
  <c r="J76" i="126"/>
  <c r="K76" i="126" s="1"/>
  <c r="J76" i="141"/>
  <c r="K76" i="141" s="1"/>
  <c r="J76" i="118"/>
  <c r="K76" i="118" s="1"/>
  <c r="J76" i="136"/>
  <c r="K76" i="136" s="1"/>
  <c r="J95" i="119"/>
  <c r="J95" i="125"/>
  <c r="O2" i="113"/>
  <c r="J95" i="117"/>
  <c r="J95" i="124"/>
  <c r="J95" i="6"/>
  <c r="J95" i="133"/>
  <c r="J95" i="123"/>
  <c r="N2" i="73"/>
  <c r="J95" i="118"/>
  <c r="J95" i="137"/>
  <c r="J95" i="136"/>
  <c r="J95" i="138"/>
  <c r="J95" i="130"/>
  <c r="J95" i="120"/>
  <c r="J95" i="128"/>
  <c r="J95" i="135"/>
  <c r="J95" i="140"/>
  <c r="J95" i="80"/>
  <c r="J95" i="122"/>
  <c r="J95" i="127"/>
  <c r="J95" i="142"/>
  <c r="J95" i="141"/>
  <c r="J95" i="115"/>
  <c r="J95" i="121"/>
  <c r="J95" i="129"/>
  <c r="J95" i="144"/>
  <c r="J95" i="132"/>
  <c r="J95" i="139"/>
  <c r="J95" i="134"/>
  <c r="J95" i="116"/>
  <c r="J95" i="131"/>
  <c r="J95" i="126"/>
  <c r="J95" i="143"/>
  <c r="H68" i="77"/>
  <c r="M59" i="115"/>
  <c r="F36" i="113"/>
  <c r="C26" i="114"/>
  <c r="C17" i="114"/>
  <c r="F17" i="113"/>
  <c r="DQ38" i="79"/>
  <c r="AB38" i="79"/>
  <c r="CY38" i="79"/>
  <c r="BI38" i="79"/>
  <c r="DE38" i="79"/>
  <c r="DD38" i="79"/>
  <c r="BF38" i="79"/>
  <c r="K35" i="120"/>
  <c r="H37" i="74"/>
  <c r="F93" i="80"/>
  <c r="R6" i="73" s="1"/>
  <c r="R37" i="73" s="1"/>
  <c r="J37" i="74"/>
  <c r="V38" i="79"/>
  <c r="DM38" i="79"/>
  <c r="DL38" i="79"/>
  <c r="CX38" i="79"/>
  <c r="DR38" i="79"/>
  <c r="CE38" i="79"/>
  <c r="Q38" i="79"/>
  <c r="EK38" i="79"/>
  <c r="AW38" i="79"/>
  <c r="F38" i="79"/>
  <c r="BL38" i="79"/>
  <c r="FO38" i="79"/>
  <c r="BO38" i="79"/>
  <c r="EF38" i="79"/>
  <c r="AV38" i="79"/>
  <c r="G38" i="79"/>
  <c r="DW38" i="79"/>
  <c r="AP38" i="79"/>
  <c r="EB38" i="79"/>
  <c r="K38" i="79"/>
  <c r="DF38" i="79"/>
  <c r="CO38" i="79"/>
  <c r="CS38" i="79"/>
  <c r="P38" i="79"/>
  <c r="DU38" i="79"/>
  <c r="Y38" i="79"/>
  <c r="FK38" i="79"/>
  <c r="BT38" i="79"/>
  <c r="CR38" i="79"/>
  <c r="DI38" i="79"/>
  <c r="AU38" i="79"/>
  <c r="DC38" i="79"/>
  <c r="AO38" i="79"/>
  <c r="W38" i="79"/>
  <c r="DJ38" i="79"/>
  <c r="CZ38" i="79"/>
  <c r="DV38" i="79"/>
  <c r="E38" i="79"/>
  <c r="EM38" i="79"/>
  <c r="AA38" i="79"/>
  <c r="Z38" i="79"/>
  <c r="EG38" i="79"/>
  <c r="EQ38" i="79"/>
  <c r="AZ38" i="79"/>
  <c r="EJ38" i="79"/>
  <c r="DB38" i="79"/>
  <c r="BW38" i="79"/>
  <c r="CC38" i="79"/>
  <c r="FH38" i="79"/>
  <c r="CF38" i="79"/>
  <c r="EA38" i="79"/>
  <c r="FN38" i="79"/>
  <c r="CI38" i="79"/>
  <c r="AD38" i="79"/>
  <c r="BC38" i="79"/>
  <c r="BY38" i="79"/>
  <c r="U38" i="79"/>
  <c r="DA38" i="79"/>
  <c r="AK38" i="79"/>
  <c r="FQ38" i="79"/>
  <c r="BK38" i="79"/>
  <c r="CV38" i="79"/>
  <c r="EW38" i="79"/>
  <c r="H38" i="79"/>
  <c r="BV38" i="79"/>
  <c r="CJ38" i="79"/>
  <c r="BX38" i="79"/>
  <c r="EZ38" i="79"/>
  <c r="DP38" i="79"/>
  <c r="AG38" i="79"/>
  <c r="CK38" i="79"/>
  <c r="CM38" i="79"/>
  <c r="CH38" i="79"/>
  <c r="AI38" i="79"/>
  <c r="EU38" i="79"/>
  <c r="FB38" i="79"/>
  <c r="BJ38" i="79"/>
  <c r="EN38" i="79"/>
  <c r="I38" i="79"/>
  <c r="BQ38" i="79"/>
  <c r="DH38" i="79"/>
  <c r="EH38" i="79"/>
  <c r="FG38" i="79"/>
  <c r="N38" i="79"/>
  <c r="DT38" i="79"/>
  <c r="AJ38" i="79"/>
  <c r="AE38" i="79"/>
  <c r="CG38" i="79"/>
  <c r="AQ38" i="79"/>
  <c r="FA38" i="79"/>
  <c r="DY38" i="79"/>
  <c r="AC38" i="79"/>
  <c r="AL38" i="79"/>
  <c r="CL38" i="79"/>
  <c r="AX38" i="79"/>
  <c r="BG38" i="79"/>
  <c r="DS38" i="79"/>
  <c r="AM38" i="79"/>
  <c r="DO38" i="79"/>
  <c r="FE38" i="79"/>
  <c r="EI38" i="79"/>
  <c r="EX38" i="79"/>
  <c r="AR38" i="79"/>
  <c r="CU38" i="79"/>
  <c r="BM38" i="79"/>
  <c r="CB38" i="79"/>
  <c r="BS38" i="79"/>
  <c r="CN38" i="79"/>
  <c r="BZ38" i="79"/>
  <c r="M38" i="79"/>
  <c r="DZ38" i="79"/>
  <c r="FP38" i="79"/>
  <c r="AT38" i="79"/>
  <c r="BH38" i="79"/>
  <c r="BR38" i="79"/>
  <c r="BN38" i="79"/>
  <c r="ET38" i="79"/>
  <c r="AS38" i="79"/>
  <c r="CD38" i="79"/>
  <c r="EP38" i="79"/>
  <c r="EL38" i="79"/>
  <c r="FC38" i="79"/>
  <c r="BD38" i="79"/>
  <c r="DG38" i="79"/>
  <c r="T38" i="79"/>
  <c r="L38" i="79"/>
  <c r="AF38" i="79"/>
  <c r="R38" i="79"/>
  <c r="DN38" i="79"/>
  <c r="FD38" i="79"/>
  <c r="AN38" i="79"/>
  <c r="BB38" i="79"/>
  <c r="CW38" i="79"/>
  <c r="EO38" i="79"/>
  <c r="S38" i="79"/>
  <c r="FM38" i="79"/>
  <c r="EY38" i="79"/>
  <c r="BE38" i="79"/>
  <c r="CP38" i="79"/>
  <c r="EV38" i="79"/>
  <c r="ER38" i="79"/>
  <c r="FL38" i="79"/>
  <c r="BP38" i="79"/>
  <c r="ES38" i="79"/>
  <c r="FF38" i="79"/>
  <c r="D38" i="79"/>
  <c r="DX38" i="79"/>
  <c r="J38" i="79"/>
  <c r="CA38" i="79"/>
  <c r="AH38" i="79"/>
  <c r="X38" i="79"/>
  <c r="CQ38" i="79"/>
  <c r="DK38" i="79"/>
  <c r="CT38" i="79"/>
  <c r="O38" i="79"/>
  <c r="FJ38" i="79"/>
  <c r="T5" i="73"/>
  <c r="S5" i="73"/>
  <c r="J78" i="117"/>
  <c r="K78" i="117" s="1"/>
  <c r="J78" i="121"/>
  <c r="K78" i="121" s="1"/>
  <c r="J78" i="125"/>
  <c r="K78" i="125" s="1"/>
  <c r="J78" i="131"/>
  <c r="K78" i="131" s="1"/>
  <c r="J78" i="128"/>
  <c r="K78" i="128" s="1"/>
  <c r="J78" i="132"/>
  <c r="K78" i="132" s="1"/>
  <c r="J78" i="140"/>
  <c r="K78" i="140" s="1"/>
  <c r="J78" i="134"/>
  <c r="K78" i="134" s="1"/>
  <c r="J78" i="141"/>
  <c r="K78" i="141" s="1"/>
  <c r="J78" i="80"/>
  <c r="K78" i="80" s="1"/>
  <c r="J78" i="124"/>
  <c r="K78" i="124" s="1"/>
  <c r="J78" i="142"/>
  <c r="K78" i="142" s="1"/>
  <c r="J78" i="139"/>
  <c r="K78" i="139" s="1"/>
  <c r="J78" i="118"/>
  <c r="K78" i="118" s="1"/>
  <c r="J78" i="123"/>
  <c r="K78" i="123" s="1"/>
  <c r="J78" i="133"/>
  <c r="K78" i="133" s="1"/>
  <c r="K78" i="6"/>
  <c r="J78" i="116"/>
  <c r="K78" i="116" s="1"/>
  <c r="J78" i="138"/>
  <c r="K78" i="138" s="1"/>
  <c r="J78" i="144"/>
  <c r="K78" i="144" s="1"/>
  <c r="J78" i="143"/>
  <c r="K78" i="143" s="1"/>
  <c r="J78" i="120"/>
  <c r="K78" i="120" s="1"/>
  <c r="J78" i="127"/>
  <c r="K78" i="127" s="1"/>
  <c r="J78" i="126"/>
  <c r="K78" i="126" s="1"/>
  <c r="J78" i="115"/>
  <c r="K78" i="115" s="1"/>
  <c r="J78" i="130"/>
  <c r="K78" i="130" s="1"/>
  <c r="J78" i="136"/>
  <c r="K78" i="136" s="1"/>
  <c r="J78" i="137"/>
  <c r="K78" i="137" s="1"/>
  <c r="J78" i="135"/>
  <c r="K78" i="135" s="1"/>
  <c r="J78" i="119"/>
  <c r="K78" i="119" s="1"/>
  <c r="J78" i="122"/>
  <c r="K78" i="122" s="1"/>
  <c r="J78" i="129"/>
  <c r="K78" i="129" s="1"/>
  <c r="E37" i="74"/>
  <c r="V37" i="74"/>
  <c r="G37" i="74"/>
  <c r="I98" i="128"/>
  <c r="U37" i="74"/>
  <c r="C29" i="114"/>
  <c r="F29" i="113"/>
  <c r="AB37" i="74"/>
  <c r="N37" i="74"/>
  <c r="W37" i="74"/>
  <c r="Y37" i="74"/>
  <c r="F37" i="74"/>
  <c r="J79" i="138"/>
  <c r="K79" i="138" s="1"/>
  <c r="J79" i="140"/>
  <c r="K79" i="140" s="1"/>
  <c r="J79" i="142"/>
  <c r="K79" i="142" s="1"/>
  <c r="J79" i="119"/>
  <c r="K79" i="119" s="1"/>
  <c r="J79" i="125"/>
  <c r="K79" i="125" s="1"/>
  <c r="J79" i="135"/>
  <c r="K79" i="135" s="1"/>
  <c r="J79" i="132"/>
  <c r="K79" i="132" s="1"/>
  <c r="J79" i="121"/>
  <c r="K79" i="121" s="1"/>
  <c r="J79" i="129"/>
  <c r="K79" i="129" s="1"/>
  <c r="J79" i="144"/>
  <c r="K79" i="144" s="1"/>
  <c r="K79" i="6"/>
  <c r="J79" i="80"/>
  <c r="K79" i="80" s="1"/>
  <c r="J79" i="141"/>
  <c r="K79" i="141" s="1"/>
  <c r="J79" i="123"/>
  <c r="K79" i="123" s="1"/>
  <c r="J79" i="131"/>
  <c r="K79" i="131" s="1"/>
  <c r="J79" i="126"/>
  <c r="K79" i="126" s="1"/>
  <c r="J79" i="118"/>
  <c r="K79" i="118" s="1"/>
  <c r="J79" i="128"/>
  <c r="K79" i="128" s="1"/>
  <c r="J79" i="134"/>
  <c r="K79" i="134" s="1"/>
  <c r="J79" i="139"/>
  <c r="K79" i="139" s="1"/>
  <c r="J79" i="120"/>
  <c r="K79" i="120" s="1"/>
  <c r="J79" i="130"/>
  <c r="K79" i="130" s="1"/>
  <c r="J79" i="137"/>
  <c r="K79" i="137" s="1"/>
  <c r="J79" i="122"/>
  <c r="K79" i="122" s="1"/>
  <c r="J79" i="116"/>
  <c r="K79" i="116" s="1"/>
  <c r="J79" i="117"/>
  <c r="K79" i="117" s="1"/>
  <c r="J79" i="127"/>
  <c r="K79" i="127" s="1"/>
  <c r="J79" i="133"/>
  <c r="K79" i="133" s="1"/>
  <c r="J79" i="143"/>
  <c r="K79" i="143" s="1"/>
  <c r="J79" i="136"/>
  <c r="K79" i="136" s="1"/>
  <c r="J79" i="115"/>
  <c r="K79" i="115" s="1"/>
  <c r="J79" i="124"/>
  <c r="K79" i="124" s="1"/>
  <c r="S37" i="74"/>
  <c r="AI37" i="74"/>
  <c r="L37" i="74"/>
  <c r="J75" i="117"/>
  <c r="K75" i="117" s="1"/>
  <c r="J75" i="123"/>
  <c r="K75" i="123" s="1"/>
  <c r="J75" i="120"/>
  <c r="K75" i="120" s="1"/>
  <c r="J75" i="126"/>
  <c r="K75" i="126" s="1"/>
  <c r="J75" i="124"/>
  <c r="K75" i="124" s="1"/>
  <c r="J75" i="132"/>
  <c r="K75" i="132" s="1"/>
  <c r="J75" i="136"/>
  <c r="K75" i="136" s="1"/>
  <c r="J75" i="144"/>
  <c r="K75" i="144" s="1"/>
  <c r="J75" i="137"/>
  <c r="K75" i="137" s="1"/>
  <c r="J75" i="143"/>
  <c r="K75" i="143" s="1"/>
  <c r="J75" i="121"/>
  <c r="K75" i="121" s="1"/>
  <c r="J75" i="127"/>
  <c r="K75" i="127" s="1"/>
  <c r="J75" i="131"/>
  <c r="K75" i="131" s="1"/>
  <c r="J75" i="138"/>
  <c r="K75" i="138" s="1"/>
  <c r="J75" i="142"/>
  <c r="K75" i="142" s="1"/>
  <c r="J75" i="139"/>
  <c r="K75" i="139" s="1"/>
  <c r="J75" i="116"/>
  <c r="K75" i="116" s="1"/>
  <c r="J75" i="122"/>
  <c r="K75" i="122" s="1"/>
  <c r="J75" i="129"/>
  <c r="K75" i="129" s="1"/>
  <c r="J75" i="125"/>
  <c r="K75" i="125" s="1"/>
  <c r="J75" i="134"/>
  <c r="K75" i="134" s="1"/>
  <c r="J75" i="133"/>
  <c r="K75" i="133" s="1"/>
  <c r="J75" i="141"/>
  <c r="K75" i="141" s="1"/>
  <c r="J75" i="115"/>
  <c r="K75" i="115" s="1"/>
  <c r="J75" i="140"/>
  <c r="K75" i="140" s="1"/>
  <c r="J75" i="135"/>
  <c r="K75" i="135" s="1"/>
  <c r="J75" i="119"/>
  <c r="K75" i="119" s="1"/>
  <c r="J75" i="80"/>
  <c r="K75" i="80" s="1"/>
  <c r="J75" i="118"/>
  <c r="K75" i="118" s="1"/>
  <c r="J75" i="128"/>
  <c r="K75" i="128" s="1"/>
  <c r="J75" i="130"/>
  <c r="K75" i="130" s="1"/>
  <c r="I98" i="116"/>
  <c r="AA37" i="74"/>
  <c r="AK37" i="74"/>
  <c r="C6" i="114" l="1"/>
  <c r="F27" i="113"/>
  <c r="C27" i="114"/>
  <c r="F15" i="113"/>
  <c r="C15" i="114"/>
  <c r="C13" i="114"/>
  <c r="F13" i="113"/>
  <c r="F10" i="113"/>
  <c r="C10" i="114"/>
  <c r="F21" i="113"/>
  <c r="C21" i="114"/>
  <c r="F9" i="113"/>
  <c r="C9" i="114"/>
  <c r="F8" i="113"/>
  <c r="C8" i="114"/>
  <c r="F19" i="113"/>
  <c r="C19" i="114"/>
  <c r="F7" i="113"/>
  <c r="C7" i="114"/>
  <c r="F12" i="113"/>
  <c r="C24" i="114"/>
  <c r="F24" i="113"/>
  <c r="M37" i="113"/>
  <c r="C25" i="114"/>
  <c r="F25" i="113"/>
  <c r="C32" i="114"/>
  <c r="F18" i="113"/>
  <c r="C18" i="114"/>
  <c r="F11" i="113"/>
  <c r="L37" i="73"/>
  <c r="C5" i="114"/>
  <c r="F5" i="113"/>
  <c r="C30" i="114"/>
  <c r="F30" i="113"/>
  <c r="C34" i="114"/>
  <c r="I98" i="118"/>
  <c r="C31" i="114"/>
  <c r="F31" i="113"/>
  <c r="F14" i="113"/>
  <c r="J98" i="6"/>
  <c r="J80" i="6" s="1"/>
  <c r="J98" i="125"/>
  <c r="J80" i="125" s="1"/>
  <c r="J98" i="121"/>
  <c r="J80" i="121" s="1"/>
  <c r="C3" i="113"/>
  <c r="E29" i="113" s="1"/>
  <c r="J98" i="115"/>
  <c r="J80" i="115" s="1"/>
  <c r="J98" i="120"/>
  <c r="J80" i="120" s="1"/>
  <c r="J98" i="129"/>
  <c r="J80" i="129" s="1"/>
  <c r="J98" i="128"/>
  <c r="J80" i="128" s="1"/>
  <c r="J98" i="141"/>
  <c r="J80" i="141" s="1"/>
  <c r="J98" i="134"/>
  <c r="J80" i="134" s="1"/>
  <c r="J98" i="117"/>
  <c r="J80" i="117" s="1"/>
  <c r="J98" i="119"/>
  <c r="J80" i="119" s="1"/>
  <c r="J98" i="130"/>
  <c r="J80" i="130" s="1"/>
  <c r="J98" i="138"/>
  <c r="J80" i="138" s="1"/>
  <c r="J98" i="143"/>
  <c r="J80" i="143" s="1"/>
  <c r="J98" i="144"/>
  <c r="J80" i="144" s="1"/>
  <c r="J98" i="116"/>
  <c r="J80" i="116" s="1"/>
  <c r="J98" i="132"/>
  <c r="J80" i="132" s="1"/>
  <c r="J98" i="137"/>
  <c r="J80" i="137" s="1"/>
  <c r="J98" i="118"/>
  <c r="J80" i="118" s="1"/>
  <c r="J98" i="124"/>
  <c r="J80" i="124" s="1"/>
  <c r="J98" i="126"/>
  <c r="J80" i="126" s="1"/>
  <c r="J98" i="140"/>
  <c r="J80" i="140" s="1"/>
  <c r="J98" i="139"/>
  <c r="J80" i="139" s="1"/>
  <c r="P21" i="41"/>
  <c r="J98" i="133"/>
  <c r="J80" i="133" s="1"/>
  <c r="J98" i="123"/>
  <c r="J80" i="123" s="1"/>
  <c r="J98" i="127"/>
  <c r="J80" i="127" s="1"/>
  <c r="J98" i="142"/>
  <c r="J80" i="142" s="1"/>
  <c r="J98" i="135"/>
  <c r="J80" i="135" s="1"/>
  <c r="J98" i="136"/>
  <c r="J80" i="136" s="1"/>
  <c r="C3" i="73"/>
  <c r="J98" i="131"/>
  <c r="J80" i="131" s="1"/>
  <c r="J98" i="80"/>
  <c r="J80" i="80" s="1"/>
  <c r="J98" i="122"/>
  <c r="J80" i="122" s="1"/>
  <c r="F23" i="113"/>
  <c r="C23" i="114"/>
  <c r="F35" i="113"/>
  <c r="C35" i="114"/>
  <c r="C33" i="114" l="1"/>
  <c r="F33" i="113"/>
  <c r="E35" i="113"/>
  <c r="AD29" i="113"/>
  <c r="AG29" i="113"/>
  <c r="Z29" i="113"/>
  <c r="W29" i="113"/>
  <c r="AF29" i="113"/>
  <c r="AC29" i="113"/>
  <c r="AB29" i="113"/>
  <c r="Y29" i="113"/>
  <c r="AE29" i="113"/>
  <c r="AH29" i="113"/>
  <c r="AA29" i="113"/>
  <c r="X29" i="113"/>
  <c r="E17" i="113"/>
  <c r="E32" i="113"/>
  <c r="E36" i="113"/>
  <c r="E19" i="113"/>
  <c r="E27" i="113"/>
  <c r="E24" i="113"/>
  <c r="E26" i="113"/>
  <c r="E15" i="113"/>
  <c r="E25" i="113"/>
  <c r="E33" i="113"/>
  <c r="E11" i="113"/>
  <c r="E10" i="113"/>
  <c r="E30" i="113"/>
  <c r="E31" i="113"/>
  <c r="E34" i="113"/>
  <c r="E22" i="113"/>
  <c r="E8" i="113"/>
  <c r="E20" i="113"/>
  <c r="E7" i="113"/>
  <c r="E18" i="113"/>
  <c r="E21" i="113"/>
  <c r="E12" i="113"/>
  <c r="E6" i="113"/>
  <c r="E16" i="113"/>
  <c r="E13" i="113"/>
  <c r="E28" i="113"/>
  <c r="E9" i="113"/>
  <c r="E14" i="113"/>
  <c r="E5" i="113"/>
  <c r="E23" i="113"/>
  <c r="AF35" i="113"/>
  <c r="AB35" i="113"/>
  <c r="AE35" i="113"/>
  <c r="AA35" i="113"/>
  <c r="AD35" i="113"/>
  <c r="Z35" i="113"/>
  <c r="AC35" i="113"/>
  <c r="Y35" i="113"/>
  <c r="AH35" i="113"/>
  <c r="X35" i="113"/>
  <c r="AG35" i="113"/>
  <c r="W35" i="113"/>
  <c r="C3" i="74"/>
  <c r="C3" i="114"/>
  <c r="D35" i="114" s="1"/>
  <c r="BC35" i="114" s="1"/>
  <c r="C37" i="114"/>
  <c r="F37" i="113"/>
  <c r="D23" i="114" l="1"/>
  <c r="AV23" i="114" s="1"/>
  <c r="AA6" i="113"/>
  <c r="X6" i="113"/>
  <c r="AD6" i="113"/>
  <c r="AG6" i="113"/>
  <c r="Z6" i="113"/>
  <c r="W6" i="113"/>
  <c r="AF6" i="113"/>
  <c r="AC6" i="113"/>
  <c r="AB6" i="113"/>
  <c r="Y6" i="113"/>
  <c r="AE6" i="113"/>
  <c r="AH6" i="113"/>
  <c r="AA8" i="113"/>
  <c r="X8" i="113"/>
  <c r="AD8" i="113"/>
  <c r="AG8" i="113"/>
  <c r="Z8" i="113"/>
  <c r="W8" i="113"/>
  <c r="AF8" i="113"/>
  <c r="AC8" i="113"/>
  <c r="AB8" i="113"/>
  <c r="Y8" i="113"/>
  <c r="AE8" i="113"/>
  <c r="AH8" i="113"/>
  <c r="AA11" i="113"/>
  <c r="X11" i="113"/>
  <c r="AD11" i="113"/>
  <c r="AG11" i="113"/>
  <c r="Z11" i="113"/>
  <c r="W11" i="113"/>
  <c r="AF11" i="113"/>
  <c r="AC11" i="113"/>
  <c r="AB11" i="113"/>
  <c r="Y11" i="113"/>
  <c r="AE11" i="113"/>
  <c r="AH11" i="113"/>
  <c r="AA27" i="113"/>
  <c r="X27" i="113"/>
  <c r="AD27" i="113"/>
  <c r="AG27" i="113"/>
  <c r="Z27" i="113"/>
  <c r="W27" i="113"/>
  <c r="AF27" i="113"/>
  <c r="AC27" i="113"/>
  <c r="AB27" i="113"/>
  <c r="Y27" i="113"/>
  <c r="AE27" i="113"/>
  <c r="AH27" i="113"/>
  <c r="AD14" i="113"/>
  <c r="AG14" i="113"/>
  <c r="Z14" i="113"/>
  <c r="W14" i="113"/>
  <c r="AF14" i="113"/>
  <c r="AC14" i="113"/>
  <c r="AB14" i="113"/>
  <c r="Y14" i="113"/>
  <c r="AE14" i="113"/>
  <c r="AH14" i="113"/>
  <c r="AA14" i="113"/>
  <c r="X14" i="113"/>
  <c r="AA12" i="113"/>
  <c r="X12" i="113"/>
  <c r="AD12" i="113"/>
  <c r="AG12" i="113"/>
  <c r="Z12" i="113"/>
  <c r="W12" i="113"/>
  <c r="AF12" i="113"/>
  <c r="AC12" i="113"/>
  <c r="AB12" i="113"/>
  <c r="Y12" i="113"/>
  <c r="AE12" i="113"/>
  <c r="AH12" i="113"/>
  <c r="AA22" i="113"/>
  <c r="X22" i="113"/>
  <c r="AD22" i="113"/>
  <c r="AG22" i="113"/>
  <c r="Z22" i="113"/>
  <c r="W22" i="113"/>
  <c r="AF22" i="113"/>
  <c r="AC22" i="113"/>
  <c r="AB22" i="113"/>
  <c r="Y22" i="113"/>
  <c r="AE22" i="113"/>
  <c r="AH22" i="113"/>
  <c r="AA33" i="113"/>
  <c r="X33" i="113"/>
  <c r="AD33" i="113"/>
  <c r="AG33" i="113"/>
  <c r="Z33" i="113"/>
  <c r="W33" i="113"/>
  <c r="AF33" i="113"/>
  <c r="AC33" i="113"/>
  <c r="AB33" i="113"/>
  <c r="Y33" i="113"/>
  <c r="AE33" i="113"/>
  <c r="AH33" i="113"/>
  <c r="AE19" i="113"/>
  <c r="AH19" i="113"/>
  <c r="AA19" i="113"/>
  <c r="X19" i="113"/>
  <c r="AD19" i="113"/>
  <c r="AG19" i="113"/>
  <c r="Z19" i="113"/>
  <c r="W19" i="113"/>
  <c r="AF19" i="113"/>
  <c r="AC19" i="113"/>
  <c r="AB19" i="113"/>
  <c r="Y19" i="113"/>
  <c r="AA9" i="113"/>
  <c r="X9" i="113"/>
  <c r="AD9" i="113"/>
  <c r="AG9" i="113"/>
  <c r="Z9" i="113"/>
  <c r="W9" i="113"/>
  <c r="AF9" i="113"/>
  <c r="AC9" i="113"/>
  <c r="AB9" i="113"/>
  <c r="Y9" i="113"/>
  <c r="AE9" i="113"/>
  <c r="AH9" i="113"/>
  <c r="AA21" i="113"/>
  <c r="X21" i="113"/>
  <c r="AD21" i="113"/>
  <c r="AG21" i="113"/>
  <c r="Z21" i="113"/>
  <c r="W21" i="113"/>
  <c r="AF21" i="113"/>
  <c r="AC21" i="113"/>
  <c r="AB21" i="113"/>
  <c r="Y21" i="113"/>
  <c r="AE21" i="113"/>
  <c r="AH21" i="113"/>
  <c r="AD34" i="113"/>
  <c r="AG34" i="113"/>
  <c r="Z34" i="113"/>
  <c r="W34" i="113"/>
  <c r="AF34" i="113"/>
  <c r="AC34" i="113"/>
  <c r="AB34" i="113"/>
  <c r="Y34" i="113"/>
  <c r="AE34" i="113"/>
  <c r="AH34" i="113"/>
  <c r="AA34" i="113"/>
  <c r="X34" i="113"/>
  <c r="AF25" i="113"/>
  <c r="AC25" i="113"/>
  <c r="AB25" i="113"/>
  <c r="Y25" i="113"/>
  <c r="AE25" i="113"/>
  <c r="AH25" i="113"/>
  <c r="AA25" i="113"/>
  <c r="X25" i="113"/>
  <c r="AD25" i="113"/>
  <c r="AG25" i="113"/>
  <c r="Z25" i="113"/>
  <c r="W25" i="113"/>
  <c r="AD36" i="113"/>
  <c r="AG36" i="113"/>
  <c r="Z36" i="113"/>
  <c r="W36" i="113"/>
  <c r="AF36" i="113"/>
  <c r="AC36" i="113"/>
  <c r="AB36" i="113"/>
  <c r="Y36" i="113"/>
  <c r="AE36" i="113"/>
  <c r="AH36" i="113"/>
  <c r="AA36" i="113"/>
  <c r="X36" i="113"/>
  <c r="AA28" i="113"/>
  <c r="X28" i="113"/>
  <c r="AD28" i="113"/>
  <c r="AG28" i="113"/>
  <c r="Z28" i="113"/>
  <c r="W28" i="113"/>
  <c r="AF28" i="113"/>
  <c r="AC28" i="113"/>
  <c r="AB28" i="113"/>
  <c r="Y28" i="113"/>
  <c r="AE28" i="113"/>
  <c r="AH28" i="113"/>
  <c r="AA18" i="113"/>
  <c r="X18" i="113"/>
  <c r="AD18" i="113"/>
  <c r="AG18" i="113"/>
  <c r="Z18" i="113"/>
  <c r="W18" i="113"/>
  <c r="AF18" i="113"/>
  <c r="AC18" i="113"/>
  <c r="AB18" i="113"/>
  <c r="Y18" i="113"/>
  <c r="AE18" i="113"/>
  <c r="AH18" i="113"/>
  <c r="AA31" i="113"/>
  <c r="X31" i="113"/>
  <c r="AD31" i="113"/>
  <c r="AG31" i="113"/>
  <c r="Z31" i="113"/>
  <c r="W31" i="113"/>
  <c r="AF31" i="113"/>
  <c r="AC31" i="113"/>
  <c r="AB31" i="113"/>
  <c r="Y31" i="113"/>
  <c r="AE31" i="113"/>
  <c r="AH31" i="113"/>
  <c r="AA15" i="113"/>
  <c r="X15" i="113"/>
  <c r="AD15" i="113"/>
  <c r="AG15" i="113"/>
  <c r="Z15" i="113"/>
  <c r="W15" i="113"/>
  <c r="AF15" i="113"/>
  <c r="AC15" i="113"/>
  <c r="AB15" i="113"/>
  <c r="Y15" i="113"/>
  <c r="AE15" i="113"/>
  <c r="AH15" i="113"/>
  <c r="AA13" i="113"/>
  <c r="X13" i="113"/>
  <c r="AD13" i="113"/>
  <c r="AG13" i="113"/>
  <c r="Z13" i="113"/>
  <c r="W13" i="113"/>
  <c r="AF13" i="113"/>
  <c r="AC13" i="113"/>
  <c r="AB13" i="113"/>
  <c r="Y13" i="113"/>
  <c r="AE13" i="113"/>
  <c r="AH13" i="113"/>
  <c r="AA7" i="113"/>
  <c r="X7" i="113"/>
  <c r="AD7" i="113"/>
  <c r="AG7" i="113"/>
  <c r="Z7" i="113"/>
  <c r="W7" i="113"/>
  <c r="AF7" i="113"/>
  <c r="AC7" i="113"/>
  <c r="AB7" i="113"/>
  <c r="Y7" i="113"/>
  <c r="AE7" i="113"/>
  <c r="AH7" i="113"/>
  <c r="AA30" i="113"/>
  <c r="X30" i="113"/>
  <c r="AD30" i="113"/>
  <c r="AG30" i="113"/>
  <c r="Z30" i="113"/>
  <c r="W30" i="113"/>
  <c r="AF30" i="113"/>
  <c r="AC30" i="113"/>
  <c r="AB30" i="113"/>
  <c r="Y30" i="113"/>
  <c r="AE30" i="113"/>
  <c r="AH30" i="113"/>
  <c r="AD26" i="113"/>
  <c r="AG26" i="113"/>
  <c r="Z26" i="113"/>
  <c r="W26" i="113"/>
  <c r="AF26" i="113"/>
  <c r="AC26" i="113"/>
  <c r="AB26" i="113"/>
  <c r="Y26" i="113"/>
  <c r="AE26" i="113"/>
  <c r="AH26" i="113"/>
  <c r="AA26" i="113"/>
  <c r="X26" i="113"/>
  <c r="AD32" i="113"/>
  <c r="AG32" i="113"/>
  <c r="Z32" i="113"/>
  <c r="W32" i="113"/>
  <c r="AF32" i="113"/>
  <c r="AC32" i="113"/>
  <c r="AB32" i="113"/>
  <c r="Y32" i="113"/>
  <c r="AE32" i="113"/>
  <c r="AH32" i="113"/>
  <c r="AA32" i="113"/>
  <c r="X32" i="113"/>
  <c r="AD5" i="113"/>
  <c r="AG5" i="113"/>
  <c r="Z5" i="113"/>
  <c r="W5" i="113"/>
  <c r="AF5" i="113"/>
  <c r="AC5" i="113"/>
  <c r="AB5" i="113"/>
  <c r="Y5" i="113"/>
  <c r="AE5" i="113"/>
  <c r="AH5" i="113"/>
  <c r="AA5" i="113"/>
  <c r="X5" i="113"/>
  <c r="AA16" i="113"/>
  <c r="X16" i="113"/>
  <c r="AD16" i="113"/>
  <c r="AG16" i="113"/>
  <c r="Z16" i="113"/>
  <c r="W16" i="113"/>
  <c r="AF16" i="113"/>
  <c r="AC16" i="113"/>
  <c r="AB16" i="113"/>
  <c r="Y16" i="113"/>
  <c r="AE16" i="113"/>
  <c r="AH16" i="113"/>
  <c r="AA20" i="113"/>
  <c r="X20" i="113"/>
  <c r="AD20" i="113"/>
  <c r="AG20" i="113"/>
  <c r="Z20" i="113"/>
  <c r="W20" i="113"/>
  <c r="AF20" i="113"/>
  <c r="AC20" i="113"/>
  <c r="AB20" i="113"/>
  <c r="Y20" i="113"/>
  <c r="AE20" i="113"/>
  <c r="AH20" i="113"/>
  <c r="AD10" i="113"/>
  <c r="AG10" i="113"/>
  <c r="Z10" i="113"/>
  <c r="W10" i="113"/>
  <c r="AF10" i="113"/>
  <c r="AC10" i="113"/>
  <c r="AB10" i="113"/>
  <c r="Y10" i="113"/>
  <c r="AE10" i="113"/>
  <c r="AH10" i="113"/>
  <c r="AA10" i="113"/>
  <c r="X10" i="113"/>
  <c r="AA24" i="113"/>
  <c r="X24" i="113"/>
  <c r="AD24" i="113"/>
  <c r="AG24" i="113"/>
  <c r="Z24" i="113"/>
  <c r="W24" i="113"/>
  <c r="AF24" i="113"/>
  <c r="AC24" i="113"/>
  <c r="AB24" i="113"/>
  <c r="Y24" i="113"/>
  <c r="AE24" i="113"/>
  <c r="AH24" i="113"/>
  <c r="AD17" i="113"/>
  <c r="AG17" i="113"/>
  <c r="Z17" i="113"/>
  <c r="W17" i="113"/>
  <c r="AF17" i="113"/>
  <c r="AC17" i="113"/>
  <c r="AB17" i="113"/>
  <c r="Y17" i="113"/>
  <c r="AE17" i="113"/>
  <c r="AH17" i="113"/>
  <c r="AA17" i="113"/>
  <c r="X17" i="113"/>
  <c r="AF23" i="113"/>
  <c r="AB23" i="113"/>
  <c r="AE23" i="113"/>
  <c r="AA23" i="113"/>
  <c r="AD23" i="113"/>
  <c r="Z23" i="113"/>
  <c r="AC23" i="113"/>
  <c r="Y23" i="113"/>
  <c r="AH23" i="113"/>
  <c r="X23" i="113"/>
  <c r="AG23" i="113"/>
  <c r="W23" i="113"/>
  <c r="AY35" i="114"/>
  <c r="AZ35" i="114"/>
  <c r="BB35" i="114"/>
  <c r="BD35" i="114"/>
  <c r="AX35" i="114"/>
  <c r="AW35" i="114"/>
  <c r="AT35" i="114"/>
  <c r="AU35" i="114"/>
  <c r="BA35" i="114"/>
  <c r="AV35" i="114"/>
  <c r="D16" i="114"/>
  <c r="D24" i="114"/>
  <c r="D9" i="114"/>
  <c r="D34" i="114"/>
  <c r="D19" i="114"/>
  <c r="D11" i="114"/>
  <c r="D31" i="114"/>
  <c r="D25" i="114"/>
  <c r="D22" i="114"/>
  <c r="D8" i="114"/>
  <c r="D33" i="114"/>
  <c r="D10" i="114"/>
  <c r="D14" i="114"/>
  <c r="D13" i="114"/>
  <c r="D28" i="114"/>
  <c r="D27" i="114"/>
  <c r="D20" i="114"/>
  <c r="D18" i="114"/>
  <c r="D36" i="114"/>
  <c r="D12" i="114"/>
  <c r="D21" i="114"/>
  <c r="D7" i="114"/>
  <c r="D30" i="114"/>
  <c r="D15" i="114"/>
  <c r="D29" i="114"/>
  <c r="D32" i="114"/>
  <c r="D17" i="114"/>
  <c r="D6" i="114"/>
  <c r="D5" i="114"/>
  <c r="D26" i="114"/>
  <c r="AX23" i="114"/>
  <c r="AW23" i="114"/>
  <c r="BC23" i="114"/>
  <c r="BA23" i="114"/>
  <c r="AU23" i="114" l="1"/>
  <c r="AY23" i="114"/>
  <c r="BD23" i="114"/>
  <c r="AZ23" i="114"/>
  <c r="AT23" i="114"/>
  <c r="BB23" i="114"/>
  <c r="C38" i="114"/>
  <c r="BB6" i="114"/>
  <c r="AZ6" i="114"/>
  <c r="AY6" i="114"/>
  <c r="BD6" i="114"/>
  <c r="AU6" i="114"/>
  <c r="AV6" i="114"/>
  <c r="AT6" i="114"/>
  <c r="AW6" i="114"/>
  <c r="BA6" i="114"/>
  <c r="AX6" i="114"/>
  <c r="BC6" i="114"/>
  <c r="BA7" i="114"/>
  <c r="AV7" i="114"/>
  <c r="BB7" i="114"/>
  <c r="BD7" i="114"/>
  <c r="AY7" i="114"/>
  <c r="AZ7" i="114"/>
  <c r="AX7" i="114"/>
  <c r="AU7" i="114"/>
  <c r="AW7" i="114"/>
  <c r="BC7" i="114"/>
  <c r="AT7" i="114"/>
  <c r="BC27" i="114"/>
  <c r="AW27" i="114"/>
  <c r="AZ27" i="114"/>
  <c r="AT27" i="114"/>
  <c r="AX27" i="114"/>
  <c r="BD27" i="114"/>
  <c r="AY27" i="114"/>
  <c r="BA27" i="114"/>
  <c r="AU27" i="114"/>
  <c r="BB27" i="114"/>
  <c r="AV27" i="114"/>
  <c r="BA8" i="114"/>
  <c r="AU8" i="114"/>
  <c r="AW8" i="114"/>
  <c r="AY8" i="114"/>
  <c r="AT8" i="114"/>
  <c r="BB8" i="114"/>
  <c r="BD8" i="114"/>
  <c r="AX8" i="114"/>
  <c r="BC8" i="114"/>
  <c r="AV8" i="114"/>
  <c r="AZ8" i="114"/>
  <c r="BB34" i="114"/>
  <c r="AX34" i="114"/>
  <c r="BC34" i="114"/>
  <c r="AW34" i="114"/>
  <c r="BA34" i="114"/>
  <c r="AV34" i="114"/>
  <c r="AZ34" i="114"/>
  <c r="AT34" i="114"/>
  <c r="AY34" i="114"/>
  <c r="AU34" i="114"/>
  <c r="BD34" i="114"/>
  <c r="AW17" i="114"/>
  <c r="BB17" i="114"/>
  <c r="AU17" i="114"/>
  <c r="BC17" i="114"/>
  <c r="AY17" i="114"/>
  <c r="BD17" i="114"/>
  <c r="AV17" i="114"/>
  <c r="AX17" i="114"/>
  <c r="BA17" i="114"/>
  <c r="AZ17" i="114"/>
  <c r="AT17" i="114"/>
  <c r="BA21" i="114"/>
  <c r="AV21" i="114"/>
  <c r="BB21" i="114"/>
  <c r="AU21" i="114"/>
  <c r="AY21" i="114"/>
  <c r="AT21" i="114"/>
  <c r="BD21" i="114"/>
  <c r="BC21" i="114"/>
  <c r="AX21" i="114"/>
  <c r="AZ21" i="114"/>
  <c r="AW21" i="114"/>
  <c r="BD28" i="114"/>
  <c r="AX28" i="114"/>
  <c r="AW28" i="114"/>
  <c r="AT28" i="114"/>
  <c r="AZ28" i="114"/>
  <c r="BC28" i="114"/>
  <c r="AY28" i="114"/>
  <c r="BB28" i="114"/>
  <c r="AV28" i="114"/>
  <c r="BA28" i="114"/>
  <c r="AU28" i="114"/>
  <c r="AX22" i="114"/>
  <c r="BD22" i="114"/>
  <c r="AW22" i="114"/>
  <c r="BC22" i="114"/>
  <c r="AV22" i="114"/>
  <c r="AZ22" i="114"/>
  <c r="AU22" i="114"/>
  <c r="AY22" i="114"/>
  <c r="BB22" i="114"/>
  <c r="BA22" i="114"/>
  <c r="AT22" i="114"/>
  <c r="BD9" i="114"/>
  <c r="BB9" i="114"/>
  <c r="AU9" i="114"/>
  <c r="AY9" i="114"/>
  <c r="AV9" i="114"/>
  <c r="AZ9" i="114"/>
  <c r="BA9" i="114"/>
  <c r="BC9" i="114"/>
  <c r="AW9" i="114"/>
  <c r="AT9" i="114"/>
  <c r="AX9" i="114"/>
  <c r="AT32" i="114"/>
  <c r="BB32" i="114"/>
  <c r="AX32" i="114"/>
  <c r="BC32" i="114"/>
  <c r="AY32" i="114"/>
  <c r="BA32" i="114"/>
  <c r="AU32" i="114"/>
  <c r="AZ32" i="114"/>
  <c r="AV32" i="114"/>
  <c r="AW32" i="114"/>
  <c r="BD32" i="114"/>
  <c r="BA12" i="114"/>
  <c r="AX12" i="114"/>
  <c r="AZ12" i="114"/>
  <c r="AU12" i="114"/>
  <c r="AV12" i="114"/>
  <c r="AY12" i="114"/>
  <c r="BD12" i="114"/>
  <c r="BB12" i="114"/>
  <c r="BC12" i="114"/>
  <c r="AW12" i="114"/>
  <c r="AT12" i="114"/>
  <c r="BC13" i="114"/>
  <c r="BD13" i="114"/>
  <c r="AY13" i="114"/>
  <c r="AX13" i="114"/>
  <c r="AZ13" i="114"/>
  <c r="BA13" i="114"/>
  <c r="BB13" i="114"/>
  <c r="AV13" i="114"/>
  <c r="AW13" i="114"/>
  <c r="AU13" i="114"/>
  <c r="AT13" i="114"/>
  <c r="BB25" i="114"/>
  <c r="AV25" i="114"/>
  <c r="AU25" i="114"/>
  <c r="BA25" i="114"/>
  <c r="AX25" i="114"/>
  <c r="AW25" i="114"/>
  <c r="BC25" i="114"/>
  <c r="AT25" i="114"/>
  <c r="AY25" i="114"/>
  <c r="BD25" i="114"/>
  <c r="AZ25" i="114"/>
  <c r="AW24" i="114"/>
  <c r="AZ24" i="114"/>
  <c r="BB24" i="114"/>
  <c r="AT24" i="114"/>
  <c r="AX24" i="114"/>
  <c r="BA24" i="114"/>
  <c r="AU24" i="114"/>
  <c r="BC24" i="114"/>
  <c r="BD24" i="114"/>
  <c r="AY24" i="114"/>
  <c r="AV24" i="114"/>
  <c r="AZ29" i="114"/>
  <c r="BC29" i="114"/>
  <c r="AY29" i="114"/>
  <c r="BB29" i="114"/>
  <c r="AV29" i="114"/>
  <c r="BA29" i="114"/>
  <c r="AT29" i="114"/>
  <c r="AU29" i="114"/>
  <c r="AX29" i="114"/>
  <c r="AW29" i="114"/>
  <c r="BD29" i="114"/>
  <c r="BA36" i="114"/>
  <c r="AW36" i="114"/>
  <c r="AU36" i="114"/>
  <c r="BD36" i="114"/>
  <c r="AT36" i="114"/>
  <c r="AZ36" i="114"/>
  <c r="BC36" i="114"/>
  <c r="AX36" i="114"/>
  <c r="BB36" i="114"/>
  <c r="AY36" i="114"/>
  <c r="AV36" i="114"/>
  <c r="AX14" i="114"/>
  <c r="AW14" i="114"/>
  <c r="AT14" i="114"/>
  <c r="AU14" i="114"/>
  <c r="BC14" i="114"/>
  <c r="BA14" i="114"/>
  <c r="BB14" i="114"/>
  <c r="AV14" i="114"/>
  <c r="BD14" i="114"/>
  <c r="AZ14" i="114"/>
  <c r="AY14" i="114"/>
  <c r="AY31" i="114"/>
  <c r="BB31" i="114"/>
  <c r="AV31" i="114"/>
  <c r="BC31" i="114"/>
  <c r="AT31" i="114"/>
  <c r="BA31" i="114"/>
  <c r="AW31" i="114"/>
  <c r="AX31" i="114"/>
  <c r="AU31" i="114"/>
  <c r="AZ31" i="114"/>
  <c r="BD31" i="114"/>
  <c r="AT16" i="114"/>
  <c r="AX16" i="114"/>
  <c r="BA16" i="114"/>
  <c r="BC16" i="114"/>
  <c r="BB16" i="114"/>
  <c r="AU16" i="114"/>
  <c r="AV16" i="114"/>
  <c r="AY16" i="114"/>
  <c r="BD16" i="114"/>
  <c r="AZ16" i="114"/>
  <c r="AW16" i="114"/>
  <c r="BB26" i="114"/>
  <c r="AZ26" i="114"/>
  <c r="AV26" i="114"/>
  <c r="AX26" i="114"/>
  <c r="AY26" i="114"/>
  <c r="BD26" i="114"/>
  <c r="AU26" i="114"/>
  <c r="AW26" i="114"/>
  <c r="BC26" i="114"/>
  <c r="BA26" i="114"/>
  <c r="AT26" i="114"/>
  <c r="BD15" i="114"/>
  <c r="AY15" i="114"/>
  <c r="AZ15" i="114"/>
  <c r="AW15" i="114"/>
  <c r="AV15" i="114"/>
  <c r="AT15" i="114"/>
  <c r="BC15" i="114"/>
  <c r="AU15" i="114"/>
  <c r="BA15" i="114"/>
  <c r="BB15" i="114"/>
  <c r="AX15" i="114"/>
  <c r="AT18" i="114"/>
  <c r="AY18" i="114"/>
  <c r="AZ18" i="114"/>
  <c r="AX18" i="114"/>
  <c r="BD18" i="114"/>
  <c r="AU18" i="114"/>
  <c r="BA18" i="114"/>
  <c r="AW18" i="114"/>
  <c r="BC18" i="114"/>
  <c r="AV18" i="114"/>
  <c r="BB18" i="114"/>
  <c r="AW10" i="114"/>
  <c r="AT10" i="114"/>
  <c r="AU10" i="114"/>
  <c r="BC10" i="114"/>
  <c r="AX10" i="114"/>
  <c r="BA10" i="114"/>
  <c r="AY10" i="114"/>
  <c r="AV10" i="114"/>
  <c r="BB10" i="114"/>
  <c r="AZ10" i="114"/>
  <c r="BD10" i="114"/>
  <c r="AV11" i="114"/>
  <c r="AT11" i="114"/>
  <c r="AU11" i="114"/>
  <c r="AW11" i="114"/>
  <c r="BC11" i="114"/>
  <c r="AX11" i="114"/>
  <c r="BA11" i="114"/>
  <c r="BD11" i="114"/>
  <c r="AZ11" i="114"/>
  <c r="BB11" i="114"/>
  <c r="AY11" i="114"/>
  <c r="BD5" i="114"/>
  <c r="AZ5" i="114"/>
  <c r="AU5" i="114"/>
  <c r="AY5" i="114"/>
  <c r="BC5" i="114"/>
  <c r="AX5" i="114"/>
  <c r="AW5" i="114"/>
  <c r="AV5" i="114"/>
  <c r="BB5" i="114"/>
  <c r="AT5" i="114"/>
  <c r="BA5" i="114"/>
  <c r="AY30" i="114"/>
  <c r="AW30" i="114"/>
  <c r="BC30" i="114"/>
  <c r="BA30" i="114"/>
  <c r="AV30" i="114"/>
  <c r="AU30" i="114"/>
  <c r="AT30" i="114"/>
  <c r="BB30" i="114"/>
  <c r="AX30" i="114"/>
  <c r="AZ30" i="114"/>
  <c r="BD30" i="114"/>
  <c r="BC20" i="114"/>
  <c r="AZ20" i="114"/>
  <c r="BD20" i="114"/>
  <c r="AX20" i="114"/>
  <c r="AU20" i="114"/>
  <c r="AY20" i="114"/>
  <c r="BB20" i="114"/>
  <c r="AT20" i="114"/>
  <c r="BA20" i="114"/>
  <c r="AW20" i="114"/>
  <c r="AV20" i="114"/>
  <c r="AY33" i="114"/>
  <c r="BC33" i="114"/>
  <c r="AX33" i="114"/>
  <c r="BD33" i="114"/>
  <c r="AW33" i="114"/>
  <c r="AU33" i="114"/>
  <c r="BB33" i="114"/>
  <c r="BA33" i="114"/>
  <c r="AZ33" i="114"/>
  <c r="AV33" i="114"/>
  <c r="AT33" i="114"/>
  <c r="AU19" i="114"/>
  <c r="AW19" i="114"/>
  <c r="AV19" i="114"/>
  <c r="AX19" i="114"/>
  <c r="AT19" i="114"/>
  <c r="BB19" i="114"/>
  <c r="BD19" i="114"/>
  <c r="AY19" i="114"/>
  <c r="BA19" i="114"/>
  <c r="AZ19" i="114"/>
  <c r="BC19" i="114"/>
  <c r="AU38" i="114" l="1"/>
  <c r="BC38" i="114"/>
  <c r="AW38" i="114"/>
  <c r="BD38" i="114"/>
  <c r="AZ38" i="114"/>
  <c r="AV38" i="114"/>
  <c r="BB38" i="114"/>
  <c r="BA38" i="114"/>
  <c r="AY38" i="114"/>
  <c r="AT38" i="114"/>
  <c r="AX38" i="114"/>
  <c r="EC35" i="4"/>
  <c r="EC17" i="4"/>
  <c r="EC31" i="4"/>
  <c r="EC13" i="4"/>
  <c r="EC27" i="4"/>
  <c r="EC9" i="4"/>
  <c r="EC5" i="4"/>
  <c r="EC32" i="4"/>
  <c r="EC14" i="4"/>
  <c r="EC28" i="4"/>
  <c r="EC10" i="4"/>
  <c r="EC24" i="4"/>
  <c r="EC6" i="4"/>
  <c r="O37" i="4"/>
  <c r="O38" i="4" s="1"/>
  <c r="EC29" i="4"/>
  <c r="EC11" i="4"/>
  <c r="EC25" i="4"/>
  <c r="EC7" i="4"/>
  <c r="EC21" i="4"/>
  <c r="EC26" i="4"/>
  <c r="EC8" i="4"/>
  <c r="EC22" i="4"/>
  <c r="EC36" i="4"/>
  <c r="EC18" i="4"/>
  <c r="EC20" i="4"/>
  <c r="EC34" i="4"/>
  <c r="EC16" i="4"/>
  <c r="EC30" i="4"/>
  <c r="EC12" i="4"/>
  <c r="E86" i="119"/>
  <c r="E98" i="119" s="1"/>
  <c r="F98" i="119" s="1"/>
  <c r="EC23" i="4"/>
  <c r="EC19" i="4"/>
  <c r="EC33" i="4"/>
  <c r="E86" i="80"/>
  <c r="F86" i="80" s="1"/>
  <c r="G6" i="73" s="1"/>
  <c r="E86" i="116"/>
  <c r="F86" i="116" s="1"/>
  <c r="G35" i="73" s="1"/>
  <c r="E98" i="116"/>
  <c r="F98" i="116" s="1"/>
  <c r="C35" i="74" s="1"/>
  <c r="D35" i="74" s="1"/>
  <c r="E86" i="135"/>
  <c r="E86" i="124"/>
  <c r="F86" i="124" s="1"/>
  <c r="G27" i="73" s="1"/>
  <c r="E98" i="124"/>
  <c r="F98" i="124" s="1"/>
  <c r="C27" i="74" s="1"/>
  <c r="D27" i="74" s="1"/>
  <c r="EC15" i="4"/>
  <c r="E86" i="139"/>
  <c r="F86" i="139" s="1"/>
  <c r="G12" i="73" s="1"/>
  <c r="E86" i="129"/>
  <c r="F86" i="129" s="1"/>
  <c r="G22" i="73" s="1"/>
  <c r="E98" i="129"/>
  <c r="F98" i="129" s="1"/>
  <c r="E86" i="136"/>
  <c r="F86" i="136" s="1"/>
  <c r="G15" i="73" s="1"/>
  <c r="E98" i="136"/>
  <c r="F98" i="136" s="1"/>
  <c r="C15" i="74" s="1"/>
  <c r="D15" i="74" s="1"/>
  <c r="E86" i="126"/>
  <c r="F86" i="126" s="1"/>
  <c r="G25" i="73" s="1"/>
  <c r="E86" i="121"/>
  <c r="F86" i="121" s="1"/>
  <c r="G30" i="73" s="1"/>
  <c r="E86" i="137"/>
  <c r="F86" i="137" s="1"/>
  <c r="G14" i="73" s="1"/>
  <c r="E98" i="137"/>
  <c r="F98" i="137" s="1"/>
  <c r="C14" i="74" s="1"/>
  <c r="D14" i="74" s="1"/>
  <c r="E86" i="131"/>
  <c r="F86" i="131" s="1"/>
  <c r="G20" i="73" s="1"/>
  <c r="E98" i="131"/>
  <c r="F98" i="131"/>
  <c r="C20" i="113" s="1"/>
  <c r="D20" i="113" s="1"/>
  <c r="E86" i="115"/>
  <c r="F86" i="115" s="1"/>
  <c r="G36" i="73" s="1"/>
  <c r="E86" i="122"/>
  <c r="F86" i="122" s="1"/>
  <c r="G29" i="73" s="1"/>
  <c r="E86" i="120"/>
  <c r="F86" i="120" s="1"/>
  <c r="G31" i="73" s="1"/>
  <c r="E98" i="120"/>
  <c r="F98" i="120" s="1"/>
  <c r="E86" i="125"/>
  <c r="F86" i="125" s="1"/>
  <c r="G26" i="73" s="1"/>
  <c r="E98" i="125"/>
  <c r="F98" i="125"/>
  <c r="C26" i="74" s="1"/>
  <c r="D26" i="74" s="1"/>
  <c r="BD26" i="74" s="1"/>
  <c r="E86" i="141"/>
  <c r="F86" i="141" s="1"/>
  <c r="G10" i="73" s="1"/>
  <c r="E86" i="138"/>
  <c r="F86" i="138" s="1"/>
  <c r="G13" i="73" s="1"/>
  <c r="E98" i="138"/>
  <c r="F98" i="138" s="1"/>
  <c r="C13" i="73" s="1"/>
  <c r="D13" i="73" s="1"/>
  <c r="E86" i="134"/>
  <c r="F86" i="134" s="1"/>
  <c r="G17" i="73" s="1"/>
  <c r="E86" i="140"/>
  <c r="F86" i="140" s="1"/>
  <c r="G11" i="73" s="1"/>
  <c r="E86" i="127"/>
  <c r="F86" i="127" s="1"/>
  <c r="G24" i="73" s="1"/>
  <c r="E98" i="127"/>
  <c r="F98" i="127" s="1"/>
  <c r="E86" i="123"/>
  <c r="F86" i="123" s="1"/>
  <c r="G28" i="73" s="1"/>
  <c r="E86" i="130"/>
  <c r="F86" i="130" s="1"/>
  <c r="G21" i="73" s="1"/>
  <c r="E86" i="142"/>
  <c r="F86" i="142" s="1"/>
  <c r="G9" i="73" s="1"/>
  <c r="E98" i="142"/>
  <c r="F98" i="142" s="1"/>
  <c r="E86" i="128"/>
  <c r="F86" i="128" s="1"/>
  <c r="G23" i="73" s="1"/>
  <c r="E86" i="118"/>
  <c r="F86" i="118" s="1"/>
  <c r="G33" i="73" s="1"/>
  <c r="E98" i="118"/>
  <c r="F98" i="118"/>
  <c r="C33" i="74"/>
  <c r="D33" i="74" s="1"/>
  <c r="AU33" i="74" s="1"/>
  <c r="E86" i="6"/>
  <c r="F86" i="6" s="1"/>
  <c r="G5" i="73" s="1"/>
  <c r="E98" i="6"/>
  <c r="F98" i="6" s="1"/>
  <c r="E86" i="117"/>
  <c r="F86" i="117" s="1"/>
  <c r="G34" i="73" s="1"/>
  <c r="E98" i="117"/>
  <c r="F98" i="117"/>
  <c r="C34" i="113" s="1"/>
  <c r="D34" i="113" s="1"/>
  <c r="E86" i="133"/>
  <c r="F86" i="133" s="1"/>
  <c r="G18" i="73" s="1"/>
  <c r="E86" i="143"/>
  <c r="F86" i="143" s="1"/>
  <c r="G8" i="73" s="1"/>
  <c r="E86" i="132"/>
  <c r="F86" i="132" s="1"/>
  <c r="G19" i="73" s="1"/>
  <c r="E98" i="132"/>
  <c r="F98" i="132" s="1"/>
  <c r="E86" i="144"/>
  <c r="F86" i="144" s="1"/>
  <c r="G7" i="73" s="1"/>
  <c r="E98" i="144"/>
  <c r="F98" i="144" s="1"/>
  <c r="C7" i="74" s="1"/>
  <c r="D7" i="74" s="1"/>
  <c r="F86" i="119" l="1"/>
  <c r="G32" i="73" s="1"/>
  <c r="C20" i="74"/>
  <c r="D20" i="74" s="1"/>
  <c r="BD20" i="74" s="1"/>
  <c r="E98" i="128"/>
  <c r="F98" i="128" s="1"/>
  <c r="C23" i="73" s="1"/>
  <c r="D23" i="73" s="1"/>
  <c r="E98" i="123"/>
  <c r="F98" i="123" s="1"/>
  <c r="C28" i="74" s="1"/>
  <c r="D28" i="74" s="1"/>
  <c r="E98" i="134"/>
  <c r="F98" i="134" s="1"/>
  <c r="C17" i="113" s="1"/>
  <c r="D17" i="113" s="1"/>
  <c r="E98" i="126"/>
  <c r="F98" i="126" s="1"/>
  <c r="C25" i="74" s="1"/>
  <c r="D25" i="74" s="1"/>
  <c r="BD25" i="74" s="1"/>
  <c r="E98" i="139"/>
  <c r="F98" i="139" s="1"/>
  <c r="E98" i="80"/>
  <c r="F98" i="80" s="1"/>
  <c r="C6" i="74" s="1"/>
  <c r="D6" i="74" s="1"/>
  <c r="C19" i="113"/>
  <c r="D19" i="113" s="1"/>
  <c r="C19" i="74"/>
  <c r="D19" i="74" s="1"/>
  <c r="AZ19" i="74" s="1"/>
  <c r="C5" i="74"/>
  <c r="D5" i="74" s="1"/>
  <c r="C5" i="73"/>
  <c r="D5" i="73" s="1"/>
  <c r="AE5" i="73" s="1"/>
  <c r="AU25" i="74"/>
  <c r="AX25" i="74"/>
  <c r="AV25" i="74"/>
  <c r="BD27" i="74"/>
  <c r="AZ27" i="74"/>
  <c r="AW27" i="74"/>
  <c r="BC27" i="74"/>
  <c r="AY27" i="74"/>
  <c r="BA27" i="74"/>
  <c r="AV27" i="74"/>
  <c r="BB27" i="74"/>
  <c r="AX27" i="74"/>
  <c r="AU27" i="74"/>
  <c r="AT27" i="74"/>
  <c r="BA7" i="74"/>
  <c r="AU7" i="74"/>
  <c r="AX7" i="74"/>
  <c r="BB7" i="74"/>
  <c r="AT7" i="74"/>
  <c r="BD7" i="74"/>
  <c r="AV7" i="74"/>
  <c r="AZ7" i="74"/>
  <c r="AW7" i="74"/>
  <c r="BC7" i="74"/>
  <c r="AY7" i="74"/>
  <c r="AA13" i="73"/>
  <c r="Y13" i="73"/>
  <c r="AF13" i="73"/>
  <c r="V13" i="73"/>
  <c r="Z13" i="73"/>
  <c r="AB13" i="73"/>
  <c r="AC13" i="73"/>
  <c r="U13" i="113"/>
  <c r="W13" i="73"/>
  <c r="AE13" i="73"/>
  <c r="X13" i="73"/>
  <c r="U13" i="73"/>
  <c r="AD13" i="73"/>
  <c r="AV14" i="74"/>
  <c r="AW14" i="74"/>
  <c r="AU14" i="74"/>
  <c r="BD14" i="74"/>
  <c r="BA14" i="74"/>
  <c r="BC14" i="74"/>
  <c r="AT14" i="74"/>
  <c r="BB14" i="74"/>
  <c r="AZ14" i="74"/>
  <c r="AX14" i="74"/>
  <c r="AY14" i="74"/>
  <c r="C22" i="74"/>
  <c r="D22" i="74" s="1"/>
  <c r="C22" i="73"/>
  <c r="D22" i="73" s="1"/>
  <c r="C22" i="113"/>
  <c r="D22" i="113" s="1"/>
  <c r="C9" i="113"/>
  <c r="D9" i="113" s="1"/>
  <c r="C9" i="73"/>
  <c r="D9" i="73" s="1"/>
  <c r="C9" i="74"/>
  <c r="D9" i="74" s="1"/>
  <c r="C24" i="113"/>
  <c r="D24" i="113" s="1"/>
  <c r="C24" i="73"/>
  <c r="D24" i="73" s="1"/>
  <c r="C24" i="74"/>
  <c r="D24" i="74" s="1"/>
  <c r="C12" i="113"/>
  <c r="D12" i="113" s="1"/>
  <c r="C12" i="73"/>
  <c r="D12" i="73" s="1"/>
  <c r="C12" i="74"/>
  <c r="D12" i="74" s="1"/>
  <c r="BB19" i="74"/>
  <c r="AY19" i="74"/>
  <c r="AV19" i="74"/>
  <c r="AT19" i="74"/>
  <c r="BC19" i="74"/>
  <c r="AX19" i="74"/>
  <c r="BD19" i="74"/>
  <c r="AU19" i="74"/>
  <c r="BA19" i="74"/>
  <c r="BB28" i="74"/>
  <c r="BD28" i="74"/>
  <c r="AX28" i="74"/>
  <c r="AT28" i="74"/>
  <c r="BC28" i="74"/>
  <c r="AW28" i="74"/>
  <c r="AY28" i="74"/>
  <c r="BA28" i="74"/>
  <c r="AZ28" i="74"/>
  <c r="AV28" i="74"/>
  <c r="AU28" i="74"/>
  <c r="C31" i="73"/>
  <c r="D31" i="73" s="1"/>
  <c r="C31" i="113"/>
  <c r="D31" i="113" s="1"/>
  <c r="C31" i="74"/>
  <c r="D31" i="74" s="1"/>
  <c r="BC15" i="74"/>
  <c r="AU15" i="74"/>
  <c r="BB15" i="74"/>
  <c r="AX15" i="74"/>
  <c r="AY15" i="74"/>
  <c r="AT15" i="74"/>
  <c r="AV15" i="74"/>
  <c r="AZ15" i="74"/>
  <c r="BA15" i="74"/>
  <c r="AW15" i="74"/>
  <c r="BD15" i="74"/>
  <c r="W23" i="73"/>
  <c r="AD23" i="73"/>
  <c r="AF23" i="73"/>
  <c r="U23" i="73"/>
  <c r="Z23" i="73"/>
  <c r="AC23" i="73"/>
  <c r="AE23" i="73"/>
  <c r="Y23" i="73"/>
  <c r="V23" i="73"/>
  <c r="X23" i="73"/>
  <c r="AA23" i="73"/>
  <c r="U23" i="113"/>
  <c r="E98" i="133"/>
  <c r="F98" i="133" s="1"/>
  <c r="C5" i="113"/>
  <c r="E98" i="141"/>
  <c r="F98" i="141" s="1"/>
  <c r="E98" i="115"/>
  <c r="F98" i="115" s="1"/>
  <c r="C13" i="113"/>
  <c r="D13" i="113" s="1"/>
  <c r="AV20" i="74"/>
  <c r="C34" i="73"/>
  <c r="D34" i="73" s="1"/>
  <c r="AT33" i="74"/>
  <c r="C23" i="113"/>
  <c r="D23" i="113" s="1"/>
  <c r="E98" i="143"/>
  <c r="F98" i="143" s="1"/>
  <c r="E98" i="130"/>
  <c r="F98" i="130" s="1"/>
  <c r="C23" i="74"/>
  <c r="D23" i="74" s="1"/>
  <c r="E98" i="140"/>
  <c r="F98" i="140" s="1"/>
  <c r="C13" i="74"/>
  <c r="D13" i="74" s="1"/>
  <c r="E98" i="122"/>
  <c r="F98" i="122" s="1"/>
  <c r="E98" i="121"/>
  <c r="F98" i="121" s="1"/>
  <c r="C19" i="73"/>
  <c r="D19" i="73" s="1"/>
  <c r="C6" i="113"/>
  <c r="D6" i="113" s="1"/>
  <c r="C6" i="73"/>
  <c r="D6" i="73" s="1"/>
  <c r="BC33" i="74"/>
  <c r="AB23" i="73"/>
  <c r="C28" i="113"/>
  <c r="D28" i="113" s="1"/>
  <c r="C28" i="73"/>
  <c r="D28" i="73" s="1"/>
  <c r="AY26" i="74"/>
  <c r="AV26" i="74"/>
  <c r="AW26" i="74"/>
  <c r="BB26" i="74"/>
  <c r="BA26" i="74"/>
  <c r="AT26" i="74"/>
  <c r="AX26" i="74"/>
  <c r="AW20" i="74"/>
  <c r="AZ20" i="74"/>
  <c r="AT20" i="74"/>
  <c r="AU20" i="74"/>
  <c r="AX20" i="74"/>
  <c r="BA20" i="74"/>
  <c r="C15" i="73"/>
  <c r="D15" i="73" s="1"/>
  <c r="C15" i="113"/>
  <c r="D15" i="113" s="1"/>
  <c r="C27" i="73"/>
  <c r="D27" i="73" s="1"/>
  <c r="C27" i="113"/>
  <c r="D27" i="113" s="1"/>
  <c r="AX35" i="74"/>
  <c r="AY35" i="74"/>
  <c r="BD35" i="74"/>
  <c r="AT35" i="74"/>
  <c r="AV35" i="74"/>
  <c r="AU35" i="74"/>
  <c r="AW35" i="74"/>
  <c r="BB35" i="74"/>
  <c r="AZ35" i="74"/>
  <c r="BA35" i="74"/>
  <c r="AV33" i="74"/>
  <c r="BC35" i="74"/>
  <c r="C14" i="113"/>
  <c r="D14" i="113" s="1"/>
  <c r="C14" i="73"/>
  <c r="D14" i="73" s="1"/>
  <c r="C25" i="113"/>
  <c r="D25" i="113" s="1"/>
  <c r="C25" i="73"/>
  <c r="D25" i="73" s="1"/>
  <c r="C34" i="74"/>
  <c r="D34" i="74" s="1"/>
  <c r="AY20" i="74"/>
  <c r="AZ26" i="74"/>
  <c r="AW33" i="74"/>
  <c r="AZ33" i="74"/>
  <c r="BA33" i="74"/>
  <c r="BD33" i="74"/>
  <c r="AX33" i="74"/>
  <c r="C33" i="73"/>
  <c r="D33" i="73" s="1"/>
  <c r="C33" i="113"/>
  <c r="D33" i="113" s="1"/>
  <c r="C26" i="113"/>
  <c r="D26" i="113" s="1"/>
  <c r="C26" i="73"/>
  <c r="D26" i="73" s="1"/>
  <c r="BB20" i="74"/>
  <c r="C35" i="113"/>
  <c r="D35" i="113" s="1"/>
  <c r="C35" i="73"/>
  <c r="D35" i="73" s="1"/>
  <c r="AY33" i="74"/>
  <c r="BC26" i="74"/>
  <c r="C20" i="73"/>
  <c r="D20" i="73" s="1"/>
  <c r="C7" i="113"/>
  <c r="D7" i="113" s="1"/>
  <c r="C7" i="73"/>
  <c r="D7" i="73" s="1"/>
  <c r="BC20" i="74"/>
  <c r="F86" i="135"/>
  <c r="G16" i="73" s="1"/>
  <c r="G37" i="73" s="1"/>
  <c r="E98" i="135"/>
  <c r="F98" i="135" s="1"/>
  <c r="BB33" i="74"/>
  <c r="AU26" i="74"/>
  <c r="C32" i="74"/>
  <c r="D32" i="74" s="1"/>
  <c r="C32" i="113"/>
  <c r="D32" i="113" s="1"/>
  <c r="C32" i="73"/>
  <c r="D32" i="73" s="1"/>
  <c r="C17" i="73" l="1"/>
  <c r="D17" i="73" s="1"/>
  <c r="AZ25" i="74"/>
  <c r="BA25" i="74"/>
  <c r="C17" i="74"/>
  <c r="D17" i="74" s="1"/>
  <c r="AY17" i="74" s="1"/>
  <c r="AY25" i="74"/>
  <c r="BB25" i="74"/>
  <c r="AW25" i="74"/>
  <c r="AT25" i="74"/>
  <c r="AA5" i="73"/>
  <c r="BC25" i="74"/>
  <c r="AF5" i="73"/>
  <c r="U5" i="73"/>
  <c r="Z5" i="73"/>
  <c r="X5" i="73"/>
  <c r="V5" i="73"/>
  <c r="Y5" i="73"/>
  <c r="AB5" i="73"/>
  <c r="W5" i="73"/>
  <c r="AC5" i="73"/>
  <c r="AW19" i="74"/>
  <c r="U5" i="113"/>
  <c r="AD5" i="73"/>
  <c r="AE7" i="73"/>
  <c r="AF7" i="73"/>
  <c r="U7" i="113"/>
  <c r="AB7" i="73"/>
  <c r="AD7" i="73"/>
  <c r="Z7" i="73"/>
  <c r="U7" i="73"/>
  <c r="AC7" i="73"/>
  <c r="V7" i="73"/>
  <c r="W7" i="73"/>
  <c r="X7" i="73"/>
  <c r="Y7" i="73"/>
  <c r="AA7" i="73"/>
  <c r="V32" i="73"/>
  <c r="AD32" i="73"/>
  <c r="U32" i="113"/>
  <c r="U32" i="73"/>
  <c r="AC32" i="73"/>
  <c r="W32" i="73"/>
  <c r="AF32" i="73"/>
  <c r="X32" i="73"/>
  <c r="Y32" i="73"/>
  <c r="Z32" i="73"/>
  <c r="AE32" i="73"/>
  <c r="AA32" i="73"/>
  <c r="AB32" i="73"/>
  <c r="V14" i="73"/>
  <c r="AD14" i="73"/>
  <c r="U14" i="73"/>
  <c r="AA14" i="73"/>
  <c r="Y14" i="73"/>
  <c r="AB14" i="73"/>
  <c r="AE14" i="73"/>
  <c r="U14" i="113"/>
  <c r="Z14" i="73"/>
  <c r="AF14" i="73"/>
  <c r="X14" i="73"/>
  <c r="W14" i="73"/>
  <c r="AC14" i="73"/>
  <c r="AW6" i="74"/>
  <c r="AX6" i="74"/>
  <c r="AZ6" i="74"/>
  <c r="AV6" i="74"/>
  <c r="BD6" i="74"/>
  <c r="AY6" i="74"/>
  <c r="AT6" i="74"/>
  <c r="BC6" i="74"/>
  <c r="AU6" i="74"/>
  <c r="BB6" i="74"/>
  <c r="BA6" i="74"/>
  <c r="C29" i="113"/>
  <c r="D29" i="113" s="1"/>
  <c r="C29" i="74"/>
  <c r="D29" i="74" s="1"/>
  <c r="C29" i="73"/>
  <c r="D29" i="73" s="1"/>
  <c r="C36" i="113"/>
  <c r="D36" i="113" s="1"/>
  <c r="C36" i="73"/>
  <c r="D36" i="73" s="1"/>
  <c r="C36" i="74"/>
  <c r="D36" i="74" s="1"/>
  <c r="X31" i="73"/>
  <c r="V31" i="73"/>
  <c r="U31" i="73"/>
  <c r="AB31" i="73"/>
  <c r="AC31" i="73"/>
  <c r="AD31" i="73"/>
  <c r="Y31" i="73"/>
  <c r="Z31" i="73"/>
  <c r="W31" i="73"/>
  <c r="AF31" i="73"/>
  <c r="U31" i="113"/>
  <c r="AE31" i="73"/>
  <c r="AA31" i="73"/>
  <c r="AA12" i="73"/>
  <c r="V12" i="73"/>
  <c r="AB12" i="73"/>
  <c r="Z12" i="73"/>
  <c r="U12" i="73"/>
  <c r="AE12" i="73"/>
  <c r="X12" i="73"/>
  <c r="AF12" i="73"/>
  <c r="U12" i="113"/>
  <c r="AD12" i="73"/>
  <c r="W12" i="73"/>
  <c r="AC12" i="73"/>
  <c r="Y12" i="73"/>
  <c r="U35" i="73"/>
  <c r="Z35" i="73"/>
  <c r="V35" i="73"/>
  <c r="Y35" i="73"/>
  <c r="AF35" i="73"/>
  <c r="AC35" i="73"/>
  <c r="AA35" i="73"/>
  <c r="W35" i="73"/>
  <c r="X35" i="73"/>
  <c r="AE35" i="73"/>
  <c r="U35" i="113"/>
  <c r="AD35" i="73"/>
  <c r="AB35" i="73"/>
  <c r="X28" i="73"/>
  <c r="Z28" i="73"/>
  <c r="AB28" i="73"/>
  <c r="AC28" i="73"/>
  <c r="AE28" i="73"/>
  <c r="U28" i="73"/>
  <c r="W28" i="73"/>
  <c r="AD28" i="73"/>
  <c r="U28" i="113"/>
  <c r="AA28" i="73"/>
  <c r="AF28" i="73"/>
  <c r="V28" i="73"/>
  <c r="Y28" i="73"/>
  <c r="V6" i="73"/>
  <c r="Z6" i="73"/>
  <c r="U6" i="73"/>
  <c r="AF6" i="73"/>
  <c r="Y6" i="73"/>
  <c r="AC6" i="73"/>
  <c r="AB6" i="73"/>
  <c r="AA6" i="73"/>
  <c r="U6" i="113"/>
  <c r="X6" i="73"/>
  <c r="AE6" i="73"/>
  <c r="AD6" i="73"/>
  <c r="W6" i="73"/>
  <c r="AX13" i="74"/>
  <c r="AY13" i="74"/>
  <c r="AV13" i="74"/>
  <c r="BC13" i="74"/>
  <c r="AW13" i="74"/>
  <c r="AZ13" i="74"/>
  <c r="BA13" i="74"/>
  <c r="AT13" i="74"/>
  <c r="BB13" i="74"/>
  <c r="BD13" i="74"/>
  <c r="AU13" i="74"/>
  <c r="C10" i="73"/>
  <c r="D10" i="73" s="1"/>
  <c r="C10" i="113"/>
  <c r="D10" i="113" s="1"/>
  <c r="C10" i="74"/>
  <c r="D10" i="74" s="1"/>
  <c r="AU9" i="74"/>
  <c r="AZ9" i="74"/>
  <c r="BC9" i="74"/>
  <c r="AY9" i="74"/>
  <c r="AX9" i="74"/>
  <c r="BD9" i="74"/>
  <c r="BA9" i="74"/>
  <c r="AV9" i="74"/>
  <c r="AW9" i="74"/>
  <c r="AT9" i="74"/>
  <c r="BB9" i="74"/>
  <c r="V22" i="73"/>
  <c r="AE22" i="73"/>
  <c r="AD22" i="73"/>
  <c r="W22" i="73"/>
  <c r="U22" i="73"/>
  <c r="AC22" i="73"/>
  <c r="X22" i="73"/>
  <c r="AB22" i="73"/>
  <c r="AF22" i="73"/>
  <c r="Z22" i="73"/>
  <c r="AA22" i="73"/>
  <c r="U22" i="113"/>
  <c r="Y22" i="73"/>
  <c r="C11" i="113"/>
  <c r="D11" i="113" s="1"/>
  <c r="C11" i="73"/>
  <c r="D11" i="73" s="1"/>
  <c r="C11" i="74"/>
  <c r="D11" i="74" s="1"/>
  <c r="AF34" i="73"/>
  <c r="X34" i="73"/>
  <c r="W34" i="73"/>
  <c r="AC34" i="73"/>
  <c r="AD34" i="73"/>
  <c r="Z34" i="73"/>
  <c r="AB34" i="73"/>
  <c r="V34" i="73"/>
  <c r="U34" i="73"/>
  <c r="Y34" i="73"/>
  <c r="AA34" i="73"/>
  <c r="U34" i="113"/>
  <c r="AE34" i="73"/>
  <c r="D5" i="113"/>
  <c r="W9" i="73"/>
  <c r="Y9" i="73"/>
  <c r="AA9" i="73"/>
  <c r="AF9" i="73"/>
  <c r="X9" i="73"/>
  <c r="Z9" i="73"/>
  <c r="V9" i="73"/>
  <c r="AB9" i="73"/>
  <c r="AD9" i="73"/>
  <c r="U9" i="73"/>
  <c r="AE9" i="73"/>
  <c r="U9" i="113"/>
  <c r="AC9" i="73"/>
  <c r="AT22" i="74"/>
  <c r="BB22" i="74"/>
  <c r="AY22" i="74"/>
  <c r="AV22" i="74"/>
  <c r="AW22" i="74"/>
  <c r="BD22" i="74"/>
  <c r="BC22" i="74"/>
  <c r="BA22" i="74"/>
  <c r="AX22" i="74"/>
  <c r="AZ22" i="74"/>
  <c r="AU22" i="74"/>
  <c r="AU34" i="74"/>
  <c r="BA34" i="74"/>
  <c r="AX34" i="74"/>
  <c r="AW34" i="74"/>
  <c r="AZ34" i="74"/>
  <c r="AT34" i="74"/>
  <c r="BD34" i="74"/>
  <c r="BC34" i="74"/>
  <c r="AV34" i="74"/>
  <c r="AY34" i="74"/>
  <c r="BB34" i="74"/>
  <c r="U27" i="73"/>
  <c r="AA27" i="73"/>
  <c r="V27" i="73"/>
  <c r="U27" i="113"/>
  <c r="AF27" i="73"/>
  <c r="Y27" i="73"/>
  <c r="Z27" i="73"/>
  <c r="W27" i="73"/>
  <c r="AD27" i="73"/>
  <c r="AC27" i="73"/>
  <c r="AB27" i="73"/>
  <c r="AE27" i="73"/>
  <c r="X27" i="73"/>
  <c r="U19" i="113"/>
  <c r="AD19" i="73"/>
  <c r="AB19" i="73"/>
  <c r="AE19" i="73"/>
  <c r="Y19" i="73"/>
  <c r="V19" i="73"/>
  <c r="Z19" i="73"/>
  <c r="AA19" i="73"/>
  <c r="AC19" i="73"/>
  <c r="W19" i="73"/>
  <c r="U19" i="73"/>
  <c r="X19" i="73"/>
  <c r="AF19" i="73"/>
  <c r="AT23" i="74"/>
  <c r="AU23" i="74"/>
  <c r="BD23" i="74"/>
  <c r="BA23" i="74"/>
  <c r="BB23" i="74"/>
  <c r="AW23" i="74"/>
  <c r="AX23" i="74"/>
  <c r="AV23" i="74"/>
  <c r="AY23" i="74"/>
  <c r="AZ23" i="74"/>
  <c r="BC23" i="74"/>
  <c r="Z17" i="73"/>
  <c r="AC17" i="73"/>
  <c r="AB17" i="73"/>
  <c r="V17" i="73"/>
  <c r="U17" i="73"/>
  <c r="AA17" i="73"/>
  <c r="AF17" i="73"/>
  <c r="Y17" i="73"/>
  <c r="AE17" i="73"/>
  <c r="X17" i="73"/>
  <c r="U17" i="113"/>
  <c r="AD17" i="73"/>
  <c r="W17" i="73"/>
  <c r="C18" i="74"/>
  <c r="D18" i="74" s="1"/>
  <c r="C18" i="73"/>
  <c r="D18" i="73" s="1"/>
  <c r="C18" i="113"/>
  <c r="D18" i="113" s="1"/>
  <c r="AT5" i="74"/>
  <c r="AY5" i="74"/>
  <c r="AU5" i="74"/>
  <c r="AV5" i="74"/>
  <c r="AZ5" i="74"/>
  <c r="BA5" i="74"/>
  <c r="BB5" i="74"/>
  <c r="BC5" i="74"/>
  <c r="AX5" i="74"/>
  <c r="BD5" i="74"/>
  <c r="AW5" i="74"/>
  <c r="AU32" i="74"/>
  <c r="AX32" i="74"/>
  <c r="AT32" i="74"/>
  <c r="AZ32" i="74"/>
  <c r="AW32" i="74"/>
  <c r="BD32" i="74"/>
  <c r="AV32" i="74"/>
  <c r="AY32" i="74"/>
  <c r="BC32" i="74"/>
  <c r="BA32" i="74"/>
  <c r="BB32" i="74"/>
  <c r="U26" i="113"/>
  <c r="Y26" i="73"/>
  <c r="AC26" i="73"/>
  <c r="AA26" i="73"/>
  <c r="AE26" i="73"/>
  <c r="Z26" i="73"/>
  <c r="U26" i="73"/>
  <c r="AD26" i="73"/>
  <c r="AB26" i="73"/>
  <c r="W26" i="73"/>
  <c r="AF26" i="73"/>
  <c r="X26" i="73"/>
  <c r="V26" i="73"/>
  <c r="W25" i="73"/>
  <c r="AE25" i="73"/>
  <c r="V25" i="73"/>
  <c r="AC25" i="73"/>
  <c r="U25" i="113"/>
  <c r="U25" i="73"/>
  <c r="AF25" i="73"/>
  <c r="Y25" i="73"/>
  <c r="AD25" i="73"/>
  <c r="Z25" i="73"/>
  <c r="AB25" i="73"/>
  <c r="X25" i="73"/>
  <c r="AA25" i="73"/>
  <c r="BD17" i="74"/>
  <c r="BB17" i="74"/>
  <c r="AW17" i="74"/>
  <c r="C21" i="113"/>
  <c r="D21" i="113" s="1"/>
  <c r="C21" i="73"/>
  <c r="D21" i="73" s="1"/>
  <c r="C21" i="74"/>
  <c r="D21" i="74" s="1"/>
  <c r="AX31" i="74"/>
  <c r="BB31" i="74"/>
  <c r="AZ31" i="74"/>
  <c r="AV31" i="74"/>
  <c r="AT31" i="74"/>
  <c r="AW31" i="74"/>
  <c r="AU31" i="74"/>
  <c r="BD31" i="74"/>
  <c r="AY31" i="74"/>
  <c r="BC31" i="74"/>
  <c r="BA31" i="74"/>
  <c r="AW24" i="74"/>
  <c r="BD24" i="74"/>
  <c r="AY24" i="74"/>
  <c r="BA24" i="74"/>
  <c r="AT24" i="74"/>
  <c r="BC24" i="74"/>
  <c r="BB24" i="74"/>
  <c r="AU24" i="74"/>
  <c r="AX24" i="74"/>
  <c r="AZ24" i="74"/>
  <c r="AV24" i="74"/>
  <c r="AB33" i="73"/>
  <c r="Y33" i="73"/>
  <c r="U33" i="113"/>
  <c r="AC33" i="73"/>
  <c r="W33" i="73"/>
  <c r="AF33" i="73"/>
  <c r="AE33" i="73"/>
  <c r="X33" i="73"/>
  <c r="AA33" i="73"/>
  <c r="U33" i="73"/>
  <c r="AD33" i="73"/>
  <c r="V33" i="73"/>
  <c r="Z33" i="73"/>
  <c r="W20" i="73"/>
  <c r="X20" i="73"/>
  <c r="Z20" i="73"/>
  <c r="AC20" i="73"/>
  <c r="U20" i="73"/>
  <c r="AE20" i="73"/>
  <c r="AA20" i="73"/>
  <c r="Y20" i="73"/>
  <c r="AF20" i="73"/>
  <c r="AB20" i="73"/>
  <c r="AD20" i="73"/>
  <c r="V20" i="73"/>
  <c r="U20" i="113"/>
  <c r="C16" i="113"/>
  <c r="D16" i="113" s="1"/>
  <c r="C16" i="73"/>
  <c r="D16" i="73" s="1"/>
  <c r="C16" i="74"/>
  <c r="D16" i="74" s="1"/>
  <c r="V15" i="73"/>
  <c r="U15" i="113"/>
  <c r="Y15" i="73"/>
  <c r="AF15" i="73"/>
  <c r="AB15" i="73"/>
  <c r="U15" i="73"/>
  <c r="AC15" i="73"/>
  <c r="AA15" i="73"/>
  <c r="AE15" i="73"/>
  <c r="Z15" i="73"/>
  <c r="X15" i="73"/>
  <c r="W15" i="73"/>
  <c r="AD15" i="73"/>
  <c r="C30" i="74"/>
  <c r="D30" i="74" s="1"/>
  <c r="C30" i="113"/>
  <c r="D30" i="113" s="1"/>
  <c r="C30" i="73"/>
  <c r="D30" i="73" s="1"/>
  <c r="C8" i="113"/>
  <c r="D8" i="113" s="1"/>
  <c r="C8" i="73"/>
  <c r="D8" i="73" s="1"/>
  <c r="C8" i="74"/>
  <c r="D8" i="74" s="1"/>
  <c r="BA12" i="74"/>
  <c r="AW12" i="74"/>
  <c r="AZ12" i="74"/>
  <c r="BD12" i="74"/>
  <c r="BB12" i="74"/>
  <c r="AU12" i="74"/>
  <c r="BC12" i="74"/>
  <c r="AV12" i="74"/>
  <c r="AX12" i="74"/>
  <c r="AY12" i="74"/>
  <c r="AT12" i="74"/>
  <c r="AA24" i="73"/>
  <c r="W24" i="73"/>
  <c r="AF24" i="73"/>
  <c r="U24" i="113"/>
  <c r="AB24" i="73"/>
  <c r="U24" i="73"/>
  <c r="AD24" i="73"/>
  <c r="Y24" i="73"/>
  <c r="X24" i="73"/>
  <c r="AC24" i="73"/>
  <c r="V24" i="73"/>
  <c r="AE24" i="73"/>
  <c r="Z24" i="73"/>
  <c r="BA17" i="74" l="1"/>
  <c r="AV17" i="74"/>
  <c r="AU17" i="74"/>
  <c r="AZ17" i="74"/>
  <c r="C38" i="73"/>
  <c r="AT17" i="74"/>
  <c r="AX17" i="74"/>
  <c r="BC17" i="74"/>
  <c r="AB8" i="73"/>
  <c r="V8" i="73"/>
  <c r="AC8" i="73"/>
  <c r="X8" i="73"/>
  <c r="AF8" i="73"/>
  <c r="W8" i="73"/>
  <c r="AD8" i="73"/>
  <c r="Y8" i="73"/>
  <c r="U8" i="73"/>
  <c r="AE8" i="73"/>
  <c r="U8" i="113"/>
  <c r="AA8" i="73"/>
  <c r="Z8" i="73"/>
  <c r="V16" i="73"/>
  <c r="W16" i="73"/>
  <c r="Z16" i="73"/>
  <c r="AC16" i="73"/>
  <c r="AA16" i="73"/>
  <c r="AD16" i="73"/>
  <c r="AB16" i="73"/>
  <c r="U16" i="73"/>
  <c r="X16" i="73"/>
  <c r="Y16" i="73"/>
  <c r="U16" i="113"/>
  <c r="AE16" i="73"/>
  <c r="AF16" i="73"/>
  <c r="V30" i="73"/>
  <c r="Y30" i="73"/>
  <c r="X30" i="73"/>
  <c r="Z30" i="73"/>
  <c r="W30" i="73"/>
  <c r="AC30" i="73"/>
  <c r="AA30" i="73"/>
  <c r="AE30" i="73"/>
  <c r="U30" i="73"/>
  <c r="AF30" i="73"/>
  <c r="U30" i="113"/>
  <c r="AD30" i="73"/>
  <c r="AB30" i="73"/>
  <c r="C37" i="73"/>
  <c r="AT30" i="74"/>
  <c r="BB30" i="74"/>
  <c r="AU30" i="74"/>
  <c r="BD30" i="74"/>
  <c r="AZ30" i="74"/>
  <c r="AY30" i="74"/>
  <c r="AW30" i="74"/>
  <c r="AX30" i="74"/>
  <c r="BC30" i="74"/>
  <c r="AV30" i="74"/>
  <c r="BA30" i="74"/>
  <c r="BD10" i="74"/>
  <c r="AW10" i="74"/>
  <c r="AT10" i="74"/>
  <c r="AX10" i="74"/>
  <c r="AZ10" i="74"/>
  <c r="AV10" i="74"/>
  <c r="AU10" i="74"/>
  <c r="BA10" i="74"/>
  <c r="BB10" i="74"/>
  <c r="BC10" i="74"/>
  <c r="AY10" i="74"/>
  <c r="V29" i="73"/>
  <c r="X29" i="73"/>
  <c r="Z29" i="73"/>
  <c r="Y29" i="73"/>
  <c r="AE29" i="73"/>
  <c r="AA29" i="73"/>
  <c r="U29" i="73"/>
  <c r="AF29" i="73"/>
  <c r="U29" i="113"/>
  <c r="AD29" i="73"/>
  <c r="AB29" i="73"/>
  <c r="W29" i="73"/>
  <c r="AC29" i="73"/>
  <c r="AW11" i="74"/>
  <c r="BA11" i="74"/>
  <c r="AZ11" i="74"/>
  <c r="AV11" i="74"/>
  <c r="AX11" i="74"/>
  <c r="AT11" i="74"/>
  <c r="AU11" i="74"/>
  <c r="BC11" i="74"/>
  <c r="BD11" i="74"/>
  <c r="BB11" i="74"/>
  <c r="AY11" i="74"/>
  <c r="AV29" i="74"/>
  <c r="BB29" i="74"/>
  <c r="BC29" i="74"/>
  <c r="AX29" i="74"/>
  <c r="AT29" i="74"/>
  <c r="BA29" i="74"/>
  <c r="BD29" i="74"/>
  <c r="AU29" i="74"/>
  <c r="AY29" i="74"/>
  <c r="AZ29" i="74"/>
  <c r="AW29" i="74"/>
  <c r="BB21" i="74"/>
  <c r="AU21" i="74"/>
  <c r="BD21" i="74"/>
  <c r="BA21" i="74"/>
  <c r="AV21" i="74"/>
  <c r="AT21" i="74"/>
  <c r="AX21" i="74"/>
  <c r="AZ21" i="74"/>
  <c r="AY21" i="74"/>
  <c r="BC21" i="74"/>
  <c r="AW21" i="74"/>
  <c r="X18" i="73"/>
  <c r="V18" i="73"/>
  <c r="U18" i="113"/>
  <c r="AC18" i="73"/>
  <c r="U18" i="73"/>
  <c r="AA18" i="73"/>
  <c r="AB18" i="73"/>
  <c r="AE18" i="73"/>
  <c r="AF18" i="73"/>
  <c r="W18" i="73"/>
  <c r="AD18" i="73"/>
  <c r="Y18" i="73"/>
  <c r="Z18" i="73"/>
  <c r="C37" i="74"/>
  <c r="AA11" i="73"/>
  <c r="W11" i="73"/>
  <c r="U11" i="113"/>
  <c r="V11" i="73"/>
  <c r="AB11" i="73"/>
  <c r="AD11" i="73"/>
  <c r="AE11" i="73"/>
  <c r="AF11" i="73"/>
  <c r="Y11" i="73"/>
  <c r="AC11" i="73"/>
  <c r="X11" i="73"/>
  <c r="U11" i="73"/>
  <c r="Z11" i="73"/>
  <c r="AA10" i="73"/>
  <c r="AD10" i="73"/>
  <c r="Y10" i="73"/>
  <c r="AB10" i="73"/>
  <c r="V10" i="73"/>
  <c r="AC10" i="73"/>
  <c r="Z10" i="73"/>
  <c r="U10" i="113"/>
  <c r="U10" i="73"/>
  <c r="W10" i="73"/>
  <c r="X10" i="73"/>
  <c r="AF10" i="73"/>
  <c r="AE10" i="73"/>
  <c r="BC8" i="74"/>
  <c r="BD8" i="74"/>
  <c r="AV8" i="74"/>
  <c r="AX8" i="74"/>
  <c r="AT8" i="74"/>
  <c r="AU8" i="74"/>
  <c r="AY8" i="74"/>
  <c r="AW8" i="74"/>
  <c r="AZ8" i="74"/>
  <c r="BA8" i="74"/>
  <c r="BB8" i="74"/>
  <c r="AZ16" i="74"/>
  <c r="AY16" i="74"/>
  <c r="AX16" i="74"/>
  <c r="AT16" i="74"/>
  <c r="BB16" i="74"/>
  <c r="BC16" i="74"/>
  <c r="AU16" i="74"/>
  <c r="AV16" i="74"/>
  <c r="BA16" i="74"/>
  <c r="AW16" i="74"/>
  <c r="BD16" i="74"/>
  <c r="U21" i="113"/>
  <c r="AE21" i="73"/>
  <c r="AA21" i="73"/>
  <c r="AB21" i="73"/>
  <c r="V21" i="73"/>
  <c r="AF21" i="73"/>
  <c r="AC21" i="73"/>
  <c r="X21" i="73"/>
  <c r="Z21" i="73"/>
  <c r="U21" i="73"/>
  <c r="AD21" i="73"/>
  <c r="W21" i="73"/>
  <c r="Y21" i="73"/>
  <c r="BC18" i="74"/>
  <c r="AT18" i="74"/>
  <c r="AU18" i="74"/>
  <c r="BB18" i="74"/>
  <c r="BA18" i="74"/>
  <c r="BD18" i="74"/>
  <c r="AY18" i="74"/>
  <c r="AX18" i="74"/>
  <c r="AW18" i="74"/>
  <c r="AZ18" i="74"/>
  <c r="AV18" i="74"/>
  <c r="C42" i="113"/>
  <c r="C38" i="113" s="1"/>
  <c r="BC36" i="74"/>
  <c r="BD36" i="74"/>
  <c r="AY36" i="74"/>
  <c r="AW36" i="74"/>
  <c r="AU36" i="74"/>
  <c r="AX36" i="74"/>
  <c r="BB36" i="74"/>
  <c r="AV36" i="74"/>
  <c r="BA36" i="74"/>
  <c r="AZ36" i="74"/>
  <c r="AT36" i="74"/>
  <c r="C38" i="74"/>
  <c r="C37" i="113"/>
  <c r="W36" i="73"/>
  <c r="AF36" i="73"/>
  <c r="Z36" i="73"/>
  <c r="X36" i="73"/>
  <c r="AE36" i="73"/>
  <c r="V36" i="73"/>
  <c r="AB36" i="73"/>
  <c r="AA36" i="73"/>
  <c r="U36" i="73"/>
  <c r="Y36" i="73"/>
  <c r="AC36" i="73"/>
  <c r="AD36" i="73"/>
  <c r="U36" i="113"/>
  <c r="BC38" i="74" l="1"/>
  <c r="AE38" i="73"/>
  <c r="AD38" i="73"/>
  <c r="AW38" i="74"/>
  <c r="BD38" i="74"/>
  <c r="AX38" i="74"/>
  <c r="AY38" i="74"/>
  <c r="BB38" i="74"/>
  <c r="AT38" i="74"/>
  <c r="BA38" i="74"/>
  <c r="AZ38" i="74"/>
  <c r="AV38" i="74"/>
  <c r="AB38" i="113"/>
  <c r="B45" i="113"/>
  <c r="AH38" i="113"/>
  <c r="Y38" i="113"/>
  <c r="AF38" i="113"/>
  <c r="AG38" i="113"/>
  <c r="AC38" i="113"/>
  <c r="AE38" i="113"/>
  <c r="Z38" i="113"/>
  <c r="X38" i="113"/>
  <c r="AA38" i="113"/>
  <c r="W38" i="113"/>
  <c r="AD38" i="113"/>
  <c r="X38" i="73"/>
  <c r="U38" i="73"/>
  <c r="AC38" i="73"/>
  <c r="Y38" i="73"/>
  <c r="V38" i="73"/>
  <c r="AU38" i="74"/>
  <c r="Z38" i="73"/>
  <c r="AB38" i="73"/>
  <c r="AA38" i="73"/>
  <c r="W38" i="73"/>
  <c r="AF38" i="73"/>
</calcChain>
</file>

<file path=xl/comments1.xml><?xml version="1.0" encoding="utf-8"?>
<comments xmlns="http://schemas.openxmlformats.org/spreadsheetml/2006/main">
  <authors>
    <author>Robert Hinze</author>
    <author>HinzeR</author>
  </authors>
  <commentList>
    <comment ref="E22" authorId="0" shapeId="0">
      <text>
        <r>
          <rPr>
            <b/>
            <sz val="8"/>
            <color indexed="81"/>
            <rFont val="Tahoma"/>
          </rPr>
          <t>Um Ergebnisse für den Nachtest anzuzeigen, muss hier ein Datum eingetragen werden</t>
        </r>
      </text>
    </comment>
    <comment ref="E24" authorId="0" shapeId="0">
      <text>
        <r>
          <rPr>
            <sz val="8"/>
            <color indexed="81"/>
            <rFont val="Tahoma"/>
          </rPr>
          <t xml:space="preserve">
</t>
        </r>
        <r>
          <rPr>
            <b/>
            <sz val="8"/>
            <color indexed="81"/>
            <rFont val="Tahoma"/>
            <family val="2"/>
          </rPr>
          <t>Löschen Sie die Schüler, die den Nachtest nicht mitgeschreiben haben</t>
        </r>
      </text>
    </comment>
    <comment ref="G24" authorId="1" shapeId="0">
      <text>
        <r>
          <rPr>
            <b/>
            <sz val="8"/>
            <color indexed="81"/>
            <rFont val="Tahoma"/>
          </rPr>
          <t>Bitte folgende Kennbuchstaben eingeben:
h = Hauptschulabschluss
r = Realschulabschluss
a =Abitur u. ä.</t>
        </r>
      </text>
    </comment>
  </commentList>
</comments>
</file>

<file path=xl/comments10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11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12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13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14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15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16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17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18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19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2.xml><?xml version="1.0" encoding="utf-8"?>
<comments xmlns="http://schemas.openxmlformats.org/spreadsheetml/2006/main">
  <authors>
    <author>HinzeR</author>
  </authors>
  <commentList>
    <comment ref="D5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E5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Q5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D10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E10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Q10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D15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E15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Q15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D20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E20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Q20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D25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E25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Q25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D30" authorId="0" shapeId="0">
      <text>
        <r>
          <rPr>
            <b/>
            <sz val="8"/>
            <color indexed="81"/>
            <rFont val="Tahoma"/>
          </rPr>
          <t>bei richtigem Ergebnis  eine 1 in die Zellen eingeben</t>
        </r>
      </text>
    </comment>
    <comment ref="AE30" authorId="0" shapeId="0">
      <text>
        <r>
          <rPr>
            <b/>
            <sz val="8"/>
            <color indexed="81"/>
            <rFont val="Tahoma"/>
          </rPr>
          <t>bei richtigem Ergebnis  eine 1 in die Zellen eingeben</t>
        </r>
      </text>
    </comment>
    <comment ref="AQ30" authorId="0" shapeId="0">
      <text>
        <r>
          <rPr>
            <b/>
            <sz val="8"/>
            <color indexed="81"/>
            <rFont val="Tahoma"/>
          </rPr>
          <t>bei richtigem Ergebnis  eine 1 in die Zellen eingeben</t>
        </r>
      </text>
    </comment>
  </commentList>
</comments>
</file>

<file path=xl/comments20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21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22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23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24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25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26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27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28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29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3.xml><?xml version="1.0" encoding="utf-8"?>
<comments xmlns="http://schemas.openxmlformats.org/spreadsheetml/2006/main">
  <authors>
    <author>HinzeR</author>
  </authors>
  <commentList>
    <comment ref="B38" authorId="0" shapeId="0">
      <text>
        <r>
          <rPr>
            <b/>
            <sz val="8"/>
            <color indexed="81"/>
            <rFont val="Tahoma"/>
          </rPr>
          <t>HinzeR:</t>
        </r>
        <r>
          <rPr>
            <sz val="8"/>
            <color indexed="81"/>
            <rFont val="Tahoma"/>
          </rPr>
          <t xml:space="preserve">
Schüler, deren Ergebnis 20 % unter den Mindestanforderungen des Berufsbereiches liegen</t>
        </r>
      </text>
    </comment>
    <comment ref="B39" authorId="0" shapeId="0">
      <text>
        <r>
          <rPr>
            <b/>
            <sz val="8"/>
            <color indexed="81"/>
            <rFont val="Tahoma"/>
          </rPr>
          <t>HinzeR: Hier können Sie festlegen, ab welcher Unterschreitung der Mindestanforderungen ein Förderbedarf kenntlich gemacht wird</t>
        </r>
        <r>
          <rPr>
            <sz val="8"/>
            <color indexed="81"/>
            <rFont val="Tahoma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31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32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33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34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35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36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37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38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39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4.xml><?xml version="1.0" encoding="utf-8"?>
<comments xmlns="http://schemas.openxmlformats.org/spreadsheetml/2006/main">
  <authors>
    <author>HinzeR</author>
  </authors>
  <commentList>
    <comment ref="E4" authorId="0" shapeId="0">
      <text>
        <r>
          <rPr>
            <b/>
            <sz val="8"/>
            <color indexed="81"/>
            <rFont val="Tahoma"/>
          </rPr>
          <t>Anzahl der Aufaben</t>
        </r>
        <r>
          <rPr>
            <sz val="8"/>
            <color indexed="81"/>
            <rFont val="Tahoma"/>
          </rPr>
          <t xml:space="preserve">
</t>
        </r>
      </text>
    </comment>
    <comment ref="B38" authorId="0" shapeId="0">
      <text>
        <r>
          <rPr>
            <b/>
            <sz val="8"/>
            <color indexed="81"/>
            <rFont val="Tahoma"/>
          </rPr>
          <t>HinzeR:</t>
        </r>
        <r>
          <rPr>
            <sz val="8"/>
            <color indexed="81"/>
            <rFont val="Tahoma"/>
          </rPr>
          <t xml:space="preserve">
Schüler, deren Ergebnis 20 % unter den Mindestanforderungen des Berufsbereiches liegen</t>
        </r>
      </text>
    </comment>
    <comment ref="B40" authorId="0" shapeId="0">
      <text>
        <r>
          <rPr>
            <b/>
            <sz val="8"/>
            <color indexed="81"/>
            <rFont val="Tahoma"/>
          </rPr>
          <t>HinzeR: Hier können Sie festlegen, ab welcher Unterschreitung der Mindestanforderungen ein Förderbedarf kenntlich gemacht wird</t>
        </r>
        <r>
          <rPr>
            <sz val="8"/>
            <color indexed="81"/>
            <rFont val="Tahoma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HinzeR</author>
  </authors>
  <commentList>
    <comment ref="D5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E5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Q5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D10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E10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Q10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Q11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D15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E15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Q16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Q17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D20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E20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Q22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Q23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D25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E25" authorId="0" shapeId="0">
      <text>
        <r>
          <rPr>
            <b/>
            <sz val="8"/>
            <color indexed="81"/>
            <rFont val="Tahoma"/>
            <family val="2"/>
          </rPr>
          <t>bei richtigem Ergebnis  eine 1 in die Zellen eingeben</t>
        </r>
      </text>
    </comment>
    <comment ref="AQ28" authorId="0" shapeId="0">
      <text>
        <r>
          <rPr>
            <b/>
            <sz val="8"/>
            <color indexed="81"/>
            <rFont val="Tahoma"/>
          </rPr>
          <t>bei richtigem Ergebnis  eine 1 in die Zellen eingeben</t>
        </r>
      </text>
    </comment>
    <comment ref="AQ29" authorId="0" shapeId="0">
      <text>
        <r>
          <rPr>
            <b/>
            <sz val="8"/>
            <color indexed="81"/>
            <rFont val="Tahoma"/>
          </rPr>
          <t>bei richtigem Ergebnis  eine 1 in die Zellen eingeben</t>
        </r>
      </text>
    </comment>
    <comment ref="D30" authorId="0" shapeId="0">
      <text>
        <r>
          <rPr>
            <b/>
            <sz val="8"/>
            <color indexed="81"/>
            <rFont val="Tahoma"/>
          </rPr>
          <t>bei richtigem Ergebnis  eine 1 in die Zellen eingeben</t>
        </r>
      </text>
    </comment>
    <comment ref="AE30" authorId="0" shapeId="0">
      <text>
        <r>
          <rPr>
            <b/>
            <sz val="8"/>
            <color indexed="81"/>
            <rFont val="Tahoma"/>
          </rPr>
          <t>bei richtigem Ergebnis  eine 1 in die Zellen eingeben</t>
        </r>
      </text>
    </comment>
    <comment ref="AQ34" authorId="0" shapeId="0">
      <text>
        <r>
          <rPr>
            <b/>
            <sz val="8"/>
            <color indexed="81"/>
            <rFont val="Tahoma"/>
          </rPr>
          <t>bei richtigem Ergebnis  eine 1 in die Zellen eingeben</t>
        </r>
      </text>
    </comment>
  </commentList>
</comments>
</file>

<file path=xl/comments6.xml><?xml version="1.0" encoding="utf-8"?>
<comments xmlns="http://schemas.openxmlformats.org/spreadsheetml/2006/main">
  <authors>
    <author>HinzeR</author>
  </authors>
  <commentList>
    <comment ref="B38" authorId="0" shapeId="0">
      <text>
        <r>
          <rPr>
            <b/>
            <sz val="8"/>
            <color indexed="81"/>
            <rFont val="Tahoma"/>
          </rPr>
          <t>HinzeR:</t>
        </r>
        <r>
          <rPr>
            <sz val="8"/>
            <color indexed="81"/>
            <rFont val="Tahoma"/>
          </rPr>
          <t xml:space="preserve">
Schüler, deren Ergebnis 20 % unter den Mindestanforderungen des Berufsbereiches liegen</t>
        </r>
      </text>
    </comment>
    <comment ref="B39" authorId="0" shapeId="0">
      <text>
        <r>
          <rPr>
            <b/>
            <sz val="8"/>
            <color indexed="81"/>
            <rFont val="Tahoma"/>
          </rPr>
          <t>HinzeR: Hier können Sie festlegen, ab welcher Unterschreitung der Mindestanforderungen ein Förderbedarf kenntlich gemacht wird</t>
        </r>
        <r>
          <rPr>
            <sz val="8"/>
            <color indexed="81"/>
            <rFont val="Tahoma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HinzeR</author>
  </authors>
  <commentList>
    <comment ref="E4" authorId="0" shapeId="0">
      <text>
        <r>
          <rPr>
            <b/>
            <sz val="8"/>
            <color indexed="81"/>
            <rFont val="Tahoma"/>
          </rPr>
          <t>Anzahl der Aufaben</t>
        </r>
        <r>
          <rPr>
            <sz val="8"/>
            <color indexed="81"/>
            <rFont val="Tahoma"/>
          </rPr>
          <t xml:space="preserve">
</t>
        </r>
      </text>
    </comment>
    <comment ref="B38" authorId="0" shapeId="0">
      <text>
        <r>
          <rPr>
            <b/>
            <sz val="8"/>
            <color indexed="81"/>
            <rFont val="Tahoma"/>
          </rPr>
          <t>HinzeR:</t>
        </r>
        <r>
          <rPr>
            <sz val="8"/>
            <color indexed="81"/>
            <rFont val="Tahoma"/>
          </rPr>
          <t xml:space="preserve">
Schüler, deren Ergebnis 20 % unter den Mindestanforderungen des Berufsbereiches liegen</t>
        </r>
      </text>
    </comment>
    <comment ref="B40" authorId="0" shapeId="0">
      <text>
        <r>
          <rPr>
            <b/>
            <sz val="8"/>
            <color indexed="81"/>
            <rFont val="Tahoma"/>
          </rPr>
          <t>HinzeR: Hier können Sie festlegen, ab welcher Unterschreitung der Mindestanforderungen ein Förderbedarf kenntlich gemacht wird</t>
        </r>
        <r>
          <rPr>
            <sz val="8"/>
            <color indexed="81"/>
            <rFont val="Tahoma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comments9.xml><?xml version="1.0" encoding="utf-8"?>
<comments xmlns="http://schemas.openxmlformats.org/spreadsheetml/2006/main">
  <authors>
    <author>User1</author>
  </authors>
  <commentList>
    <comment ref="H30" authorId="0" shapeId="0">
      <text>
        <r>
          <rPr>
            <b/>
            <sz val="10"/>
            <color indexed="81"/>
            <rFont val="Tahoma"/>
          </rPr>
          <t>Es werden nur dann Werte angezeigt, wenn im Datenblatt ein Datum für den Nachtest eingegeben wurde</t>
        </r>
      </text>
    </comment>
  </commentList>
</comments>
</file>

<file path=xl/sharedStrings.xml><?xml version="1.0" encoding="utf-8"?>
<sst xmlns="http://schemas.openxmlformats.org/spreadsheetml/2006/main" count="2900" uniqueCount="477">
  <si>
    <t>Aufgaben</t>
  </si>
  <si>
    <t>Maße</t>
  </si>
  <si>
    <t xml:space="preserve">Name: </t>
  </si>
  <si>
    <t>Testdatum:</t>
  </si>
  <si>
    <t>Klasse:</t>
  </si>
  <si>
    <t>Testleitung:</t>
  </si>
  <si>
    <t>Schulabschluss</t>
  </si>
  <si>
    <t>Testdatum</t>
  </si>
  <si>
    <t>Klasse</t>
  </si>
  <si>
    <t>Mathenote</t>
  </si>
  <si>
    <t>getestete Schüler</t>
  </si>
  <si>
    <t>Schulabschluss:</t>
  </si>
  <si>
    <t>Nr.</t>
  </si>
  <si>
    <t>Aufgabentyp</t>
  </si>
  <si>
    <t>Ergebnis</t>
  </si>
  <si>
    <t>Aufgabe</t>
  </si>
  <si>
    <t>Wurzeln</t>
  </si>
  <si>
    <t>Prozentwert</t>
  </si>
  <si>
    <t>Gesamttest RTBS</t>
  </si>
  <si>
    <t>Datenblatt</t>
  </si>
  <si>
    <t>Name der Schule</t>
  </si>
  <si>
    <t>Name der Testleitung</t>
  </si>
  <si>
    <t>deutsch</t>
  </si>
  <si>
    <t>sonstige</t>
  </si>
  <si>
    <t>ohne</t>
  </si>
  <si>
    <t>Vergleichsgruppe</t>
  </si>
  <si>
    <t>gelöst in %</t>
  </si>
  <si>
    <t>Dezimalsystem</t>
  </si>
  <si>
    <t>negative Zahlen</t>
  </si>
  <si>
    <t>Koordinatensystem</t>
  </si>
  <si>
    <t>∑</t>
  </si>
  <si>
    <t>erreichtes Ergebnis</t>
  </si>
  <si>
    <t>Anforderung:</t>
  </si>
  <si>
    <t>Förderbedarf</t>
  </si>
  <si>
    <t>Förderbedarf der Schüler und Schülerinnen</t>
  </si>
  <si>
    <t>Festlegung Förderbedarf:</t>
  </si>
  <si>
    <t>Prozentsatz</t>
  </si>
  <si>
    <t>Mathematische Teilgebiete</t>
  </si>
  <si>
    <t>Nummer der Aufgaben</t>
  </si>
  <si>
    <t xml:space="preserve"> 1 - 12</t>
  </si>
  <si>
    <t>Klassendurchschnitt</t>
  </si>
  <si>
    <t>relativ unter den berufsbezogenen Anforderungen</t>
  </si>
  <si>
    <t>Abitur</t>
  </si>
  <si>
    <t>Dreisatz proportional</t>
  </si>
  <si>
    <t>Dreisatz antiproportional</t>
  </si>
  <si>
    <t>Schule</t>
  </si>
  <si>
    <t>Anforderung Vergleichsgruppe</t>
  </si>
  <si>
    <t xml:space="preserve">Anforderung </t>
  </si>
  <si>
    <t>Hauptschulabschluss</t>
  </si>
  <si>
    <t>Realschulabschluss</t>
  </si>
  <si>
    <t>Berufsfachschule</t>
  </si>
  <si>
    <t>Berufliches Gymnasium</t>
  </si>
  <si>
    <t>SchülerInnen</t>
  </si>
  <si>
    <t>Schüler/in</t>
  </si>
  <si>
    <t>Subtests</t>
  </si>
  <si>
    <t>Name</t>
  </si>
  <si>
    <t>Übersicht Anforderungsprofile</t>
  </si>
  <si>
    <t>Mathe Note</t>
  </si>
  <si>
    <t>Lernhilfeabschluss</t>
  </si>
  <si>
    <t>Zeitmaße</t>
  </si>
  <si>
    <t>Förderbedarf Detail</t>
  </si>
  <si>
    <t>gelöst</t>
  </si>
  <si>
    <t>Test 1</t>
  </si>
  <si>
    <t>Test 2</t>
  </si>
  <si>
    <t xml:space="preserve"> Ergebnis Test 1</t>
  </si>
  <si>
    <t>Testinhalt</t>
  </si>
  <si>
    <t>Übersicht</t>
  </si>
  <si>
    <r>
      <t>Σ</t>
    </r>
    <r>
      <rPr>
        <sz val="10"/>
        <rFont val="Arial"/>
      </rPr>
      <t>Auf gaben</t>
    </r>
  </si>
  <si>
    <t>Teiltest</t>
  </si>
  <si>
    <t>letzte Mathe Note</t>
  </si>
  <si>
    <t>Gesamtergebnis</t>
  </si>
  <si>
    <t>eigene Fördermaterialien</t>
  </si>
  <si>
    <t xml:space="preserve">Hier können Sie Hinweise auf  </t>
  </si>
  <si>
    <t>eintragen</t>
  </si>
  <si>
    <t>Schul Abschluss</t>
  </si>
  <si>
    <t xml:space="preserve">Test 1 </t>
  </si>
  <si>
    <t>Schulform</t>
  </si>
  <si>
    <t>RS 10</t>
  </si>
  <si>
    <t>FOS 11</t>
  </si>
  <si>
    <t>BG 11</t>
  </si>
  <si>
    <t>BG 12</t>
  </si>
  <si>
    <t>Grundrechenarten</t>
  </si>
  <si>
    <t>Punkt vor Strich</t>
  </si>
  <si>
    <t xml:space="preserve"> 2 - 4</t>
  </si>
  <si>
    <t xml:space="preserve"> 5 - 8</t>
  </si>
  <si>
    <t>Rechnen mit Buchstaben</t>
  </si>
  <si>
    <t>9 , 10 , 11</t>
  </si>
  <si>
    <t>Wurzeln und Potenzen</t>
  </si>
  <si>
    <t>Potenzen</t>
  </si>
  <si>
    <t xml:space="preserve"> 12 - 18</t>
  </si>
  <si>
    <t xml:space="preserve"> 19 - 25</t>
  </si>
  <si>
    <t xml:space="preserve">Klammerrechnung </t>
  </si>
  <si>
    <t>Klammern Addition + Subtraktion</t>
  </si>
  <si>
    <t>26 - 28</t>
  </si>
  <si>
    <t>Klammern Multiplikation</t>
  </si>
  <si>
    <t>29 - 32</t>
  </si>
  <si>
    <t>Ausklammern</t>
  </si>
  <si>
    <t>33 - 36</t>
  </si>
  <si>
    <t>Binome</t>
  </si>
  <si>
    <t>37 - 42</t>
  </si>
  <si>
    <t>Binom. Formeln umkehren</t>
  </si>
  <si>
    <t>43, 44</t>
  </si>
  <si>
    <t>Binom. Formeln ergänzen</t>
  </si>
  <si>
    <t>45 - 47</t>
  </si>
  <si>
    <t>Bruchrechnen I</t>
  </si>
  <si>
    <t>Brüche Basisvorstellung</t>
  </si>
  <si>
    <t xml:space="preserve">Brüche addieren </t>
  </si>
  <si>
    <t>Brüche multiplizieren + dividieren</t>
  </si>
  <si>
    <t>Bruchrechnen II</t>
  </si>
  <si>
    <t>Brüche kürzen</t>
  </si>
  <si>
    <t>Brüche erweitern</t>
  </si>
  <si>
    <t>Rechnen mit Bruchtermen</t>
  </si>
  <si>
    <t>62 -  68</t>
  </si>
  <si>
    <t>Längenmaße</t>
  </si>
  <si>
    <t>Flächenmaße</t>
  </si>
  <si>
    <t>Volumenmaße</t>
  </si>
  <si>
    <t>Gewichtsmaße</t>
  </si>
  <si>
    <t>Grundwert</t>
  </si>
  <si>
    <t>Koordinaten eintragen</t>
  </si>
  <si>
    <t>Koordinaten ablesen</t>
  </si>
  <si>
    <t>spiegeln</t>
  </si>
  <si>
    <t>verschieben</t>
  </si>
  <si>
    <t>lineare Gleichungen</t>
  </si>
  <si>
    <t>Gleichung mit 1 Unbekannten</t>
  </si>
  <si>
    <t>Lösungsverfahren für LGS</t>
  </si>
  <si>
    <t>LGS mit 2 Unbekannten</t>
  </si>
  <si>
    <t>lineare Funktionen</t>
  </si>
  <si>
    <t>Zuordnung Graph  Term</t>
  </si>
  <si>
    <t>Geradengleichung aus 2 Punkten</t>
  </si>
  <si>
    <t>quadratische Funktionen</t>
  </si>
  <si>
    <t>Lösungsmengen bestimmen</t>
  </si>
  <si>
    <t>14 - 22</t>
  </si>
  <si>
    <t>23 - 34</t>
  </si>
  <si>
    <t xml:space="preserve"> 35 - 45</t>
  </si>
  <si>
    <t>84 - 85c</t>
  </si>
  <si>
    <t>86 - 90</t>
  </si>
  <si>
    <t>91 - 94</t>
  </si>
  <si>
    <t>95 - 98</t>
  </si>
  <si>
    <t>FOS 12</t>
  </si>
  <si>
    <t>48 - 50</t>
  </si>
  <si>
    <t xml:space="preserve"> 51 - 52</t>
  </si>
  <si>
    <t>53 - 57</t>
  </si>
  <si>
    <t>58 - 60</t>
  </si>
  <si>
    <t xml:space="preserve"> 61 , 62</t>
  </si>
  <si>
    <t>Dreisatz + Protentrechnen</t>
  </si>
  <si>
    <t>69 - 73</t>
  </si>
  <si>
    <t>74 -83</t>
  </si>
  <si>
    <t>Realschule</t>
  </si>
  <si>
    <t>Gesamtschule</t>
  </si>
  <si>
    <t>Fachoberschule</t>
  </si>
  <si>
    <t>Höhere Berufsfachschule</t>
  </si>
  <si>
    <t>Wurzeln Potenzen</t>
  </si>
  <si>
    <t>Klammerrechnung</t>
  </si>
  <si>
    <t>Bruchrechnung I</t>
  </si>
  <si>
    <t>Bruchrechnung II</t>
  </si>
  <si>
    <t>quadratische Gleichungen</t>
  </si>
  <si>
    <t>Koordinaten</t>
  </si>
  <si>
    <t>Lineare Gleichungen</t>
  </si>
  <si>
    <t>24ab</t>
  </si>
  <si>
    <t xml:space="preserve"> -6xy</t>
  </si>
  <si>
    <t>10x³</t>
  </si>
  <si>
    <t>25a²</t>
  </si>
  <si>
    <r>
      <t>a</t>
    </r>
    <r>
      <rPr>
        <vertAlign val="superscript"/>
        <sz val="10"/>
        <rFont val="Arial"/>
      </rPr>
      <t>5</t>
    </r>
  </si>
  <si>
    <r>
      <t>a</t>
    </r>
    <r>
      <rPr>
        <vertAlign val="superscript"/>
        <sz val="10"/>
        <rFont val="Arial"/>
      </rPr>
      <t>6</t>
    </r>
  </si>
  <si>
    <t>7a</t>
  </si>
  <si>
    <t>a</t>
  </si>
  <si>
    <t>3b-2a</t>
  </si>
  <si>
    <t>x</t>
  </si>
  <si>
    <t>5a-5b</t>
  </si>
  <si>
    <t>4m+12</t>
  </si>
  <si>
    <t xml:space="preserve"> xy + x        -2y - 2</t>
  </si>
  <si>
    <t>2a+b</t>
  </si>
  <si>
    <t>3(m+n)</t>
  </si>
  <si>
    <t>x(3x+1-a)</t>
  </si>
  <si>
    <t>(a+b)(2-y)</t>
  </si>
  <si>
    <t>(a+b)(m+2)</t>
  </si>
  <si>
    <t>a²+2ab+b²</t>
  </si>
  <si>
    <t>a²-2ab +b²</t>
  </si>
  <si>
    <t>a²-b²</t>
  </si>
  <si>
    <t>x²+10x+25</t>
  </si>
  <si>
    <t>9x²-12xy +4y²</t>
  </si>
  <si>
    <t>4a²-9</t>
  </si>
  <si>
    <t>(x+1)²</t>
  </si>
  <si>
    <t>(3r+1)(3r-1)</t>
  </si>
  <si>
    <t>8xy</t>
  </si>
  <si>
    <t>16y²</t>
  </si>
  <si>
    <t xml:space="preserve"> 5 / 6</t>
  </si>
  <si>
    <t xml:space="preserve"> 1 / 8</t>
  </si>
  <si>
    <t>2x</t>
  </si>
  <si>
    <t>3a+b</t>
  </si>
  <si>
    <t>4a+6b</t>
  </si>
  <si>
    <t>9x</t>
  </si>
  <si>
    <t>5a+2b</t>
  </si>
  <si>
    <t xml:space="preserve">(-2;-1)      </t>
  </si>
  <si>
    <t xml:space="preserve">C  </t>
  </si>
  <si>
    <t xml:space="preserve"> B </t>
  </si>
  <si>
    <t xml:space="preserve">  A</t>
  </si>
  <si>
    <t>5 ; 3</t>
  </si>
  <si>
    <t xml:space="preserve"> g1</t>
  </si>
  <si>
    <t xml:space="preserve"> g2</t>
  </si>
  <si>
    <t>g3</t>
  </si>
  <si>
    <t xml:space="preserve"> g0</t>
  </si>
  <si>
    <t xml:space="preserve"> g3</t>
  </si>
  <si>
    <t>Y=  1/3x+1</t>
  </si>
  <si>
    <t xml:space="preserve"> -6 ; 6</t>
  </si>
  <si>
    <t xml:space="preserve"> 3 ; 0</t>
  </si>
  <si>
    <t xml:space="preserve"> 5 ; -1</t>
  </si>
  <si>
    <t xml:space="preserve"> p1</t>
  </si>
  <si>
    <t xml:space="preserve"> p4</t>
  </si>
  <si>
    <t>p3</t>
  </si>
  <si>
    <t>p2</t>
  </si>
  <si>
    <t>p5</t>
  </si>
  <si>
    <t>p0</t>
  </si>
  <si>
    <t>Anzahl Aufgaben</t>
  </si>
  <si>
    <t>Dreisatz + Prozente</t>
  </si>
  <si>
    <r>
      <t>x</t>
    </r>
    <r>
      <rPr>
        <vertAlign val="superscript"/>
        <sz val="10"/>
        <rFont val="Arial"/>
        <family val="2"/>
      </rPr>
      <t>4</t>
    </r>
  </si>
  <si>
    <t xml:space="preserve"> - 6x² + 4xz</t>
  </si>
  <si>
    <t xml:space="preserve"> 5/7</t>
  </si>
  <si>
    <t>2,8 oder 14/5</t>
  </si>
  <si>
    <t>46 - 57</t>
  </si>
  <si>
    <t>58 - 68</t>
  </si>
  <si>
    <t>(-1;-3)</t>
  </si>
  <si>
    <t xml:space="preserve"> (3/1)</t>
  </si>
  <si>
    <t xml:space="preserve"> (3/-3)</t>
  </si>
  <si>
    <t>(2;-1)</t>
  </si>
  <si>
    <t>(2/3)</t>
  </si>
  <si>
    <t>2</t>
  </si>
  <si>
    <t>5</t>
  </si>
  <si>
    <t>6</t>
  </si>
  <si>
    <t>9</t>
  </si>
  <si>
    <t>10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</si>
  <si>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</si>
  <si>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</si>
  <si>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</si>
  <si>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</si>
  <si>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</si>
  <si>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</si>
  <si>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</si>
  <si>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</si>
  <si>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</si>
  <si>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</si>
  <si>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</si>
  <si>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</si>
  <si>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</si>
  <si>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</si>
  <si>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</si>
  <si>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</si>
  <si>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</si>
  <si>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</si>
  <si>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Fördermaterial</t>
  </si>
  <si>
    <t>Detail- Aufschlüsselung</t>
  </si>
  <si>
    <t>Ergebnis Test 2</t>
  </si>
  <si>
    <t>Binom. Formeln</t>
  </si>
  <si>
    <t>Anforderungsprofile</t>
  </si>
  <si>
    <t>Bruch 1</t>
  </si>
  <si>
    <t>Bruch 2</t>
  </si>
  <si>
    <t>36</t>
  </si>
  <si>
    <t>3b - 2a</t>
  </si>
  <si>
    <t>37</t>
  </si>
  <si>
    <t>48</t>
  </si>
  <si>
    <t>57</t>
  </si>
  <si>
    <t>1000</t>
  </si>
  <si>
    <t>38</t>
  </si>
  <si>
    <t>a²-2ab+b²</t>
  </si>
  <si>
    <t>49</t>
  </si>
  <si>
    <t>58</t>
  </si>
  <si>
    <t>0,1</t>
  </si>
  <si>
    <t>5a - 5b</t>
  </si>
  <si>
    <t>39</t>
  </si>
  <si>
    <t>50</t>
  </si>
  <si>
    <t>59</t>
  </si>
  <si>
    <t>3a + b</t>
  </si>
  <si>
    <t>4m + 12</t>
  </si>
  <si>
    <t>40</t>
  </si>
  <si>
    <t>51</t>
  </si>
  <si>
    <t>5/6</t>
  </si>
  <si>
    <t>60</t>
  </si>
  <si>
    <r>
      <t>a</t>
    </r>
    <r>
      <rPr>
        <vertAlign val="superscript"/>
        <sz val="12"/>
        <rFont val="Arial"/>
        <family val="2"/>
      </rPr>
      <t>5</t>
    </r>
  </si>
  <si>
    <t>30</t>
  </si>
  <si>
    <t>-6x² + 4xz</t>
  </si>
  <si>
    <t>41</t>
  </si>
  <si>
    <t>9x²-12xy+4y²</t>
  </si>
  <si>
    <t>52</t>
  </si>
  <si>
    <t>1/8</t>
  </si>
  <si>
    <t>61</t>
  </si>
  <si>
    <t>4a + 6b</t>
  </si>
  <si>
    <r>
      <t>a</t>
    </r>
    <r>
      <rPr>
        <vertAlign val="superscript"/>
        <sz val="12"/>
        <rFont val="Arial"/>
        <family val="2"/>
      </rPr>
      <t>6</t>
    </r>
  </si>
  <si>
    <t>31</t>
  </si>
  <si>
    <t>xy + x - 2y - 2</t>
  </si>
  <si>
    <t>42</t>
  </si>
  <si>
    <t>4a² - 9</t>
  </si>
  <si>
    <t>53</t>
  </si>
  <si>
    <t>62</t>
  </si>
  <si>
    <t>9x²/ 4y²</t>
  </si>
  <si>
    <t>32</t>
  </si>
  <si>
    <t>2a + b</t>
  </si>
  <si>
    <t>43</t>
  </si>
  <si>
    <t>54</t>
  </si>
  <si>
    <t>63</t>
  </si>
  <si>
    <t>5a + 2b</t>
  </si>
  <si>
    <t>33</t>
  </si>
  <si>
    <t>44</t>
  </si>
  <si>
    <t>55</t>
  </si>
  <si>
    <t>64</t>
  </si>
  <si>
    <t>3b² /8</t>
  </si>
  <si>
    <t>34</t>
  </si>
  <si>
    <t>45</t>
  </si>
  <si>
    <t>56</t>
  </si>
  <si>
    <t>65</t>
  </si>
  <si>
    <t>(3m+3n) /2</t>
  </si>
  <si>
    <t>-6xy</t>
  </si>
  <si>
    <t>35</t>
  </si>
  <si>
    <t>(a+b) (2-y)</t>
  </si>
  <si>
    <t>46</t>
  </si>
  <si>
    <t>66</t>
  </si>
  <si>
    <t>-2</t>
  </si>
  <si>
    <t>(a+b) (m+2)</t>
  </si>
  <si>
    <t>47</t>
  </si>
  <si>
    <t>67</t>
  </si>
  <si>
    <t>68</t>
  </si>
  <si>
    <t>1 /25a²</t>
  </si>
  <si>
    <t>Gleichungen</t>
  </si>
  <si>
    <t>lin Funktion</t>
  </si>
  <si>
    <t>quadr Funktion</t>
  </si>
  <si>
    <t>88</t>
  </si>
  <si>
    <t>g1</t>
  </si>
  <si>
    <t>94</t>
  </si>
  <si>
    <t>6 ; -6</t>
  </si>
  <si>
    <t>85</t>
  </si>
  <si>
    <t>89</t>
  </si>
  <si>
    <t xml:space="preserve"> 1/ 2 od 0,5</t>
  </si>
  <si>
    <t>g2</t>
  </si>
  <si>
    <t>95</t>
  </si>
  <si>
    <t>3 ; 0</t>
  </si>
  <si>
    <t>910</t>
  </si>
  <si>
    <t>C</t>
  </si>
  <si>
    <t>96</t>
  </si>
  <si>
    <t>5 ; -1</t>
  </si>
  <si>
    <t>(2/-1)</t>
  </si>
  <si>
    <t>B</t>
  </si>
  <si>
    <t>g0</t>
  </si>
  <si>
    <t>p1</t>
  </si>
  <si>
    <t>800</t>
  </si>
  <si>
    <t>A</t>
  </si>
  <si>
    <t>p4</t>
  </si>
  <si>
    <t>91</t>
  </si>
  <si>
    <t>5;3</t>
  </si>
  <si>
    <t>300</t>
  </si>
  <si>
    <t>93</t>
  </si>
  <si>
    <t>y = 1/3 x + 1</t>
  </si>
  <si>
    <t>600</t>
  </si>
  <si>
    <t>102</t>
  </si>
  <si>
    <t>Dreisatz/Prozent</t>
  </si>
  <si>
    <t>Wurzel/Potenzen</t>
  </si>
  <si>
    <t>Klammern</t>
  </si>
  <si>
    <r>
      <t>x</t>
    </r>
    <r>
      <rPr>
        <vertAlign val="superscript"/>
        <sz val="12"/>
        <rFont val="Arial"/>
        <family val="2"/>
      </rPr>
      <t>4</t>
    </r>
  </si>
  <si>
    <t>0,2</t>
  </si>
  <si>
    <t>5/7</t>
  </si>
  <si>
    <t>2,8 od 14/5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</si>
  <si>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</si>
  <si>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</si>
  <si>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</si>
  <si>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</si>
  <si>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</si>
  <si>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</si>
  <si>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</si>
  <si>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</si>
  <si>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</si>
  <si>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</si>
  <si>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</si>
  <si>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</si>
  <si>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</si>
  <si>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</si>
  <si>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</si>
  <si>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 xml:space="preserve">(-2;-1) </t>
  </si>
  <si>
    <t>(3/1)</t>
  </si>
  <si>
    <t>(3/-3)</t>
  </si>
  <si>
    <t>(-1/-3)</t>
  </si>
  <si>
    <t xml:space="preserve">Fördermaterial:  </t>
  </si>
  <si>
    <t>3) AfL Module</t>
  </si>
  <si>
    <t>1) S.15, 20, 48, 49</t>
  </si>
  <si>
    <t>1) S. 44, 50, 51</t>
  </si>
  <si>
    <t>2) S. 48 - 50</t>
  </si>
  <si>
    <t>2) S.205 -210</t>
  </si>
  <si>
    <t>1) S.29 -30</t>
  </si>
  <si>
    <t>1) S. 32</t>
  </si>
  <si>
    <t>1) S.33 - 34</t>
  </si>
  <si>
    <t>1) S.31</t>
  </si>
  <si>
    <t>1) S.103-107, 112-118</t>
  </si>
  <si>
    <t>1) S.108-112, 115, 118</t>
  </si>
  <si>
    <t>1) S.121-126, 132, 136, 139-143</t>
  </si>
  <si>
    <t>1) S.127-129, 132, 137, 139-143</t>
  </si>
  <si>
    <t>1) S.130-135, 137, 139-143</t>
  </si>
  <si>
    <t>1) S.101, 102</t>
  </si>
  <si>
    <r>
      <t xml:space="preserve">2) Cornelsen: </t>
    </r>
    <r>
      <rPr>
        <b/>
        <sz val="12"/>
        <rFont val="Arial"/>
        <family val="2"/>
      </rPr>
      <t>Berufsfachschule Mathematik</t>
    </r>
    <r>
      <rPr>
        <b/>
        <sz val="10"/>
        <rFont val="Arial"/>
        <family val="2"/>
      </rPr>
      <t>(gewerbl/techn)</t>
    </r>
  </si>
  <si>
    <r>
      <t xml:space="preserve">1) Cornelsen: </t>
    </r>
    <r>
      <rPr>
        <b/>
        <sz val="12"/>
        <rFont val="Arial"/>
        <family val="2"/>
      </rPr>
      <t>Grundwissen für den Beruf (Technik)</t>
    </r>
  </si>
  <si>
    <t>1) S.101, 103</t>
  </si>
  <si>
    <t>2) S.162 - 163</t>
  </si>
  <si>
    <t>2) S. 198 - 199</t>
  </si>
  <si>
    <t>2) S. 248 - 255</t>
  </si>
  <si>
    <t>2) S. 248 - 256</t>
  </si>
  <si>
    <t>1) S.16-20 oder   2) S. 32 - 39</t>
  </si>
  <si>
    <t>1) S.21  oder   2) S.40 - 47 oder   3) M.1.10</t>
  </si>
  <si>
    <t>1) S.22 oder   2) S. 257-262 oder    3) M 1.10</t>
  </si>
  <si>
    <t>1) S.15 oder   2) S.51 -52 oder   3) M 1.9</t>
  </si>
  <si>
    <t>1) S.68-71 oder   3) M 1.13</t>
  </si>
  <si>
    <t>1) S.61-63 oder   3) M 1.13</t>
  </si>
  <si>
    <t>1) S.64 oder   M 1.13</t>
  </si>
  <si>
    <t>1) S.65-66 oder   3) M.1.13</t>
  </si>
  <si>
    <t>1) S.67 oder   M 1.13</t>
  </si>
  <si>
    <t>1) S.80-98 oder   2) S.184 - 193</t>
  </si>
  <si>
    <t>2) S. 233 - 245  oder    M 1.15</t>
  </si>
  <si>
    <t>2) S. 216 - 220  oder   M 1.14</t>
  </si>
  <si>
    <t>2) S 221 - 230  oder    M 1.14</t>
  </si>
  <si>
    <t>1</t>
  </si>
  <si>
    <t>2 - 4</t>
  </si>
  <si>
    <t>5 - 8</t>
  </si>
  <si>
    <t>9 - 11</t>
  </si>
  <si>
    <t>12 - 18</t>
  </si>
  <si>
    <t>19 - 25</t>
  </si>
  <si>
    <t>43 - 44</t>
  </si>
  <si>
    <t>51 - 52</t>
  </si>
  <si>
    <t>61 - 62</t>
  </si>
  <si>
    <t>63 - 68</t>
  </si>
  <si>
    <t>84</t>
  </si>
  <si>
    <t>87</t>
  </si>
  <si>
    <t>86</t>
  </si>
  <si>
    <t>88 - 90</t>
  </si>
  <si>
    <t>91 + 94</t>
  </si>
  <si>
    <t>92,93,96</t>
  </si>
  <si>
    <t>97</t>
  </si>
  <si>
    <t>73 + 74</t>
  </si>
  <si>
    <t>79 - 81</t>
  </si>
  <si>
    <t>69a</t>
  </si>
  <si>
    <t>69b</t>
  </si>
  <si>
    <t>69c</t>
  </si>
  <si>
    <t>69d</t>
  </si>
  <si>
    <t>69e</t>
  </si>
  <si>
    <t>71a</t>
  </si>
  <si>
    <t>71b</t>
  </si>
  <si>
    <t>71c</t>
  </si>
  <si>
    <t>72a</t>
  </si>
  <si>
    <t>72b</t>
  </si>
  <si>
    <t>72c</t>
  </si>
  <si>
    <t>75a</t>
  </si>
  <si>
    <t>75b</t>
  </si>
  <si>
    <t>75c</t>
  </si>
  <si>
    <t>77 I</t>
  </si>
  <si>
    <t>77 II</t>
  </si>
  <si>
    <t>77 III</t>
  </si>
  <si>
    <t>77 IV</t>
  </si>
  <si>
    <t>77 V</t>
  </si>
  <si>
    <t>77 VI</t>
  </si>
  <si>
    <t>82 I</t>
  </si>
  <si>
    <t>82 II</t>
  </si>
  <si>
    <t>82 III</t>
  </si>
  <si>
    <t>82 IV</t>
  </si>
  <si>
    <t>82 V</t>
  </si>
  <si>
    <t>82 VI</t>
  </si>
  <si>
    <t>73 , 74</t>
  </si>
  <si>
    <t>91, 94</t>
  </si>
  <si>
    <t>92, 93, 96</t>
  </si>
  <si>
    <t>90</t>
  </si>
  <si>
    <t>92</t>
  </si>
  <si>
    <t>77.1</t>
  </si>
  <si>
    <t>77.2</t>
  </si>
  <si>
    <t>77.3</t>
  </si>
  <si>
    <t>77.4</t>
  </si>
  <si>
    <t>77.5</t>
  </si>
  <si>
    <t>77.6</t>
  </si>
  <si>
    <t>82.1</t>
  </si>
  <si>
    <t>82.2</t>
  </si>
  <si>
    <t>82.3</t>
  </si>
  <si>
    <t>82.4</t>
  </si>
  <si>
    <t>82.5</t>
  </si>
  <si>
    <t>82.6</t>
  </si>
  <si>
    <t>aha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</si>
</sst>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€&quot;_-;\-* #,##0.00\ &quot;€&quot;_-;_-* &quot;-&quot;??\ &quot;€&quot;_-;_-@_-"/>
    <numFmt numFmtId="164" formatCode="0.0"/>
    <numFmt numFmtId="165" formatCode="0.000"/>
    <numFmt numFmtId="166" formatCode="dd/mm/yy;@"/>
    <numFmt numFmtId="167" formatCode="d/m/yy;@"/>
  </numFmts>
  <fonts count="71" x14ac:knownFonts="1">
    <font>
      <sz val="10"/>
      <name val="Arial"/>
    </font>
    <font>
      <sz val="10"/>
      <name val="Arial"/>
    </font>
    <font>
      <sz val="8"/>
      <name val="Arial"/>
    </font>
    <font>
      <b/>
      <sz val="12"/>
      <name val="Arial"/>
      <family val="2"/>
    </font>
    <font>
      <b/>
      <sz val="10"/>
      <name val="Arial"/>
      <family val="2"/>
    </font>
    <font>
      <sz val="6"/>
      <name val="Arial"/>
    </font>
    <font>
      <b/>
      <sz val="6"/>
      <name val="Arial"/>
    </font>
    <font>
      <sz val="12"/>
      <name val="Arial"/>
      <family val="2"/>
    </font>
    <font>
      <sz val="10"/>
      <name val="Arial"/>
      <family val="2"/>
    </font>
    <font>
      <sz val="12"/>
      <name val="Arial"/>
    </font>
    <font>
      <b/>
      <sz val="8"/>
      <name val="Arial"/>
    </font>
    <font>
      <sz val="26"/>
      <name val="Arial"/>
    </font>
    <font>
      <b/>
      <sz val="8"/>
      <color indexed="81"/>
      <name val="Tahoma"/>
    </font>
    <font>
      <b/>
      <sz val="12"/>
      <name val="Arial"/>
    </font>
    <font>
      <b/>
      <sz val="10"/>
      <name val="Arial"/>
    </font>
    <font>
      <sz val="10"/>
      <color indexed="41"/>
      <name val="Arial"/>
    </font>
    <font>
      <b/>
      <sz val="14"/>
      <name val="Arial"/>
      <family val="2"/>
    </font>
    <font>
      <sz val="8"/>
      <color indexed="81"/>
      <name val="Tahoma"/>
    </font>
    <font>
      <b/>
      <sz val="16"/>
      <name val="Arial"/>
      <family val="2"/>
    </font>
    <font>
      <sz val="18"/>
      <name val="Arial"/>
      <family val="2"/>
    </font>
    <font>
      <sz val="16"/>
      <color indexed="10"/>
      <name val="Arial"/>
      <family val="2"/>
    </font>
    <font>
      <sz val="10"/>
      <color indexed="41"/>
      <name val="Arial"/>
      <family val="2"/>
    </font>
    <font>
      <sz val="9"/>
      <name val="Arial"/>
    </font>
    <font>
      <b/>
      <sz val="9"/>
      <name val="Arial"/>
    </font>
    <font>
      <sz val="10"/>
      <name val="Arial"/>
    </font>
    <font>
      <sz val="10"/>
      <color indexed="9"/>
      <name val="Arial"/>
    </font>
    <font>
      <b/>
      <sz val="10"/>
      <color indexed="9"/>
      <name val="Arial"/>
    </font>
    <font>
      <sz val="10"/>
      <color indexed="10"/>
      <name val="Arial"/>
      <family val="2"/>
    </font>
    <font>
      <b/>
      <sz val="11"/>
      <name val="Arial"/>
      <family val="2"/>
    </font>
    <font>
      <sz val="12"/>
      <name val="Times New Roman"/>
      <family val="1"/>
    </font>
    <font>
      <b/>
      <sz val="18"/>
      <name val="Arial"/>
      <family val="2"/>
    </font>
    <font>
      <b/>
      <sz val="14"/>
      <name val="Arial"/>
    </font>
    <font>
      <sz val="14"/>
      <name val="Arial"/>
    </font>
    <font>
      <sz val="14"/>
      <name val="Arial"/>
      <family val="2"/>
    </font>
    <font>
      <b/>
      <sz val="20"/>
      <color indexed="10"/>
      <name val="Arial"/>
      <family val="2"/>
    </font>
    <font>
      <sz val="12"/>
      <color indexed="9"/>
      <name val="Arial"/>
    </font>
    <font>
      <sz val="11"/>
      <name val="Arial"/>
    </font>
    <font>
      <sz val="7"/>
      <name val="Arial"/>
    </font>
    <font>
      <b/>
      <sz val="12"/>
      <color indexed="9"/>
      <name val="Arial"/>
      <family val="2"/>
    </font>
    <font>
      <sz val="10"/>
      <color indexed="22"/>
      <name val="Arial"/>
      <family val="2"/>
    </font>
    <font>
      <b/>
      <sz val="8"/>
      <color indexed="81"/>
      <name val="Tahoma"/>
      <family val="2"/>
    </font>
    <font>
      <vertAlign val="superscript"/>
      <sz val="10"/>
      <name val="Arial"/>
    </font>
    <font>
      <vertAlign val="superscript"/>
      <sz val="10"/>
      <name val="Arial"/>
      <family val="2"/>
    </font>
    <font>
      <b/>
      <sz val="8"/>
      <color indexed="8"/>
      <name val="Arial"/>
    </font>
    <font>
      <sz val="10"/>
      <color indexed="8"/>
      <name val="Arial"/>
    </font>
    <font>
      <sz val="8"/>
      <color indexed="8"/>
      <name val="Arial"/>
    </font>
    <font>
      <sz val="6"/>
      <color indexed="8"/>
      <name val="Arial"/>
    </font>
    <font>
      <b/>
      <sz val="10"/>
      <color indexed="8"/>
      <name val="Arial"/>
    </font>
    <font>
      <b/>
      <sz val="10"/>
      <color indexed="81"/>
      <name val="Tahoma"/>
    </font>
    <font>
      <sz val="12"/>
      <color indexed="22"/>
      <name val="Arial"/>
      <family val="2"/>
    </font>
    <font>
      <b/>
      <sz val="18"/>
      <color indexed="22"/>
      <name val="Arial"/>
      <family val="2"/>
    </font>
    <font>
      <sz val="6"/>
      <color indexed="9"/>
      <name val="Arial"/>
    </font>
    <font>
      <b/>
      <sz val="8"/>
      <color indexed="9"/>
      <name val="Arial"/>
    </font>
    <font>
      <b/>
      <sz val="9"/>
      <name val="Arial"/>
      <family val="2"/>
    </font>
    <font>
      <vertAlign val="superscript"/>
      <sz val="12"/>
      <name val="Arial"/>
      <family val="2"/>
    </font>
    <font>
      <b/>
      <sz val="1"/>
      <color rgb="FFFFFFFF"/>
      <name val="Arial"/>
      <family val="2"/>
    </font>
    <font>
      <b/>
      <sz val="1"/>
      <color theme="0"/>
      <name val="Arial"/>
      <family val="2"/>
    </font>
    <font>
      <b/>
      <sz val="1"/>
      <color rgb="FFD7D7DB"/>
      <name val="Arial"/>
      <family val="2"/>
    </font>
    <font>
      <sz val="9"/>
      <name val="Arial"/>
      <family val="2"/>
    </font>
    <font>
      <sz val="10"/>
      <color theme="0" tint="-0.34998626667073579"/>
      <name val="Arial"/>
      <family val="2"/>
    </font>
    <font>
      <sz val="12"/>
      <color theme="0" tint="-0.34998626667073579"/>
      <name val="Arial"/>
      <family val="2"/>
    </font>
    <font>
      <b/>
      <sz val="10"/>
      <color theme="0" tint="-0.34998626667073579"/>
      <name val="Arial"/>
      <family val="2"/>
    </font>
    <font>
      <sz val="10"/>
      <color theme="0"/>
      <name val="Arial"/>
      <family val="2"/>
    </font>
    <font>
      <sz val="6"/>
      <color theme="0"/>
      <name val="Arial"/>
      <family val="2"/>
    </font>
    <font>
      <sz val="8"/>
      <color theme="0"/>
      <name val="Arial"/>
      <family val="2"/>
    </font>
    <font>
      <b/>
      <sz val="6"/>
      <color theme="0"/>
      <name val="Arial"/>
      <family val="2"/>
    </font>
    <font>
      <b/>
      <sz val="10"/>
      <color theme="0"/>
      <name val="Arial"/>
      <family val="2"/>
    </font>
    <font>
      <b/>
      <sz val="8"/>
      <color theme="0"/>
      <name val="Arial"/>
      <family val="2"/>
    </font>
    <font>
      <sz val="6"/>
      <color theme="1"/>
      <name val="Arial"/>
      <family val="2"/>
    </font>
    <font>
      <sz val="6"/>
      <name val="Arial"/>
      <family val="2"/>
    </font>
    <font>
      <sz val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249977111117893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97">
    <xf numFmtId="0" fontId="0" fillId="0" borderId="0" xfId="0"/>
    <xf numFmtId="0" fontId="0" fillId="0" borderId="0" xfId="0" applyBorder="1"/>
    <xf numFmtId="0" fontId="3" fillId="0" borderId="0" xfId="0" applyFont="1"/>
    <xf numFmtId="0" fontId="3" fillId="0" borderId="0" xfId="0" applyFont="1" applyFill="1"/>
    <xf numFmtId="0" fontId="4" fillId="0" borderId="0" xfId="0" applyFont="1"/>
    <xf numFmtId="0" fontId="0" fillId="0" borderId="0" xfId="0" applyBorder="1" applyAlignment="1">
      <alignment horizontal="center"/>
    </xf>
    <xf numFmtId="0" fontId="0" fillId="0" borderId="0" xfId="0" applyFill="1"/>
    <xf numFmtId="0" fontId="4" fillId="0" borderId="0" xfId="0" applyFont="1" applyAlignment="1">
      <alignment horizontal="center"/>
    </xf>
    <xf numFmtId="0" fontId="0" fillId="2" borderId="0" xfId="0" applyFill="1"/>
    <xf numFmtId="49" fontId="0" fillId="0" borderId="0" xfId="0" applyNumberFormat="1" applyFill="1" applyProtection="1">
      <protection locked="0"/>
    </xf>
    <xf numFmtId="0" fontId="11" fillId="2" borderId="0" xfId="0" applyFont="1" applyFill="1"/>
    <xf numFmtId="0" fontId="3" fillId="2" borderId="0" xfId="0" applyFont="1" applyFill="1"/>
    <xf numFmtId="0" fontId="13" fillId="2" borderId="0" xfId="0" applyFont="1" applyFill="1" applyProtection="1"/>
    <xf numFmtId="0" fontId="8" fillId="2" borderId="0" xfId="0" applyFont="1" applyFill="1"/>
    <xf numFmtId="0" fontId="14" fillId="2" borderId="0" xfId="0" applyFont="1" applyFill="1"/>
    <xf numFmtId="0" fontId="4" fillId="2" borderId="0" xfId="0" applyFont="1" applyFill="1"/>
    <xf numFmtId="0" fontId="15" fillId="2" borderId="0" xfId="0" applyFont="1" applyFill="1"/>
    <xf numFmtId="0" fontId="8" fillId="0" borderId="0" xfId="0" applyFont="1" applyFill="1"/>
    <xf numFmtId="0" fontId="3" fillId="2" borderId="0" xfId="0" applyFont="1" applyFill="1" applyBorder="1"/>
    <xf numFmtId="0" fontId="0" fillId="2" borderId="0" xfId="0" applyFill="1" applyBorder="1"/>
    <xf numFmtId="0" fontId="0" fillId="0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 applyBorder="1" applyProtection="1"/>
    <xf numFmtId="0" fontId="4" fillId="2" borderId="0" xfId="0" applyFont="1" applyFill="1" applyBorder="1" applyAlignment="1" applyProtection="1">
      <alignment horizontal="left" vertical="top" wrapText="1"/>
    </xf>
    <xf numFmtId="0" fontId="16" fillId="0" borderId="0" xfId="0" applyFont="1"/>
    <xf numFmtId="0" fontId="4" fillId="2" borderId="0" xfId="0" applyFont="1" applyFill="1" applyBorder="1" applyAlignment="1" applyProtection="1">
      <alignment vertical="top" wrapText="1"/>
    </xf>
    <xf numFmtId="0" fontId="8" fillId="0" borderId="0" xfId="0" applyFont="1" applyFill="1" applyProtection="1">
      <protection locked="0"/>
    </xf>
    <xf numFmtId="0" fontId="0" fillId="0" borderId="0" xfId="0" applyFill="1" applyProtection="1">
      <protection locked="0"/>
    </xf>
    <xf numFmtId="0" fontId="0" fillId="0" borderId="0" xfId="0" applyProtection="1">
      <protection locked="0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Protection="1"/>
    <xf numFmtId="0" fontId="3" fillId="2" borderId="0" xfId="0" applyFont="1" applyFill="1" applyProtection="1"/>
    <xf numFmtId="166" fontId="0" fillId="2" borderId="0" xfId="0" applyNumberFormat="1" applyFill="1" applyAlignment="1" applyProtection="1">
      <alignment horizontal="left"/>
    </xf>
    <xf numFmtId="0" fontId="4" fillId="2" borderId="0" xfId="0" applyFont="1" applyFill="1" applyProtection="1"/>
    <xf numFmtId="0" fontId="3" fillId="2" borderId="0" xfId="0" applyFont="1" applyFill="1" applyAlignment="1">
      <alignment horizontal="center"/>
    </xf>
    <xf numFmtId="49" fontId="0" fillId="0" borderId="0" xfId="0" applyNumberFormat="1" applyFill="1" applyAlignment="1" applyProtection="1">
      <alignment horizontal="center"/>
      <protection locked="0"/>
    </xf>
    <xf numFmtId="0" fontId="4" fillId="2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1" xfId="0" applyBorder="1"/>
    <xf numFmtId="9" fontId="4" fillId="0" borderId="2" xfId="2" applyNumberFormat="1" applyFont="1" applyBorder="1" applyAlignment="1" applyProtection="1">
      <alignment horizontal="center" vertical="center"/>
    </xf>
    <xf numFmtId="1" fontId="3" fillId="0" borderId="0" xfId="0" applyNumberFormat="1" applyFont="1" applyFill="1" applyBorder="1" applyAlignment="1">
      <alignment horizontal="center"/>
    </xf>
    <xf numFmtId="0" fontId="3" fillId="0" borderId="0" xfId="0" applyFont="1" applyBorder="1"/>
    <xf numFmtId="0" fontId="0" fillId="0" borderId="3" xfId="0" applyBorder="1"/>
    <xf numFmtId="0" fontId="18" fillId="0" borderId="0" xfId="0" applyFont="1"/>
    <xf numFmtId="0" fontId="16" fillId="0" borderId="0" xfId="0" applyFont="1" applyAlignment="1">
      <alignment horizontal="left"/>
    </xf>
    <xf numFmtId="49" fontId="3" fillId="0" borderId="0" xfId="0" applyNumberFormat="1" applyFont="1"/>
    <xf numFmtId="9" fontId="0" fillId="3" borderId="2" xfId="2" applyFont="1" applyFill="1" applyBorder="1" applyAlignment="1" applyProtection="1">
      <alignment horizontal="center"/>
      <protection locked="0"/>
    </xf>
    <xf numFmtId="0" fontId="0" fillId="4" borderId="0" xfId="0" applyFill="1"/>
    <xf numFmtId="0" fontId="3" fillId="0" borderId="0" xfId="0" applyFont="1" applyFill="1" applyBorder="1"/>
    <xf numFmtId="0" fontId="8" fillId="0" borderId="0" xfId="0" applyFont="1"/>
    <xf numFmtId="0" fontId="21" fillId="2" borderId="0" xfId="0" applyFont="1" applyFill="1"/>
    <xf numFmtId="0" fontId="20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 applyProtection="1">
      <alignment horizontal="center"/>
    </xf>
    <xf numFmtId="0" fontId="22" fillId="0" borderId="4" xfId="0" applyFont="1" applyFill="1" applyBorder="1" applyAlignment="1" applyProtection="1"/>
    <xf numFmtId="0" fontId="23" fillId="5" borderId="5" xfId="0" applyFont="1" applyFill="1" applyBorder="1" applyAlignment="1" applyProtection="1">
      <alignment vertical="top" wrapText="1"/>
    </xf>
    <xf numFmtId="0" fontId="23" fillId="5" borderId="4" xfId="0" applyFont="1" applyFill="1" applyBorder="1" applyAlignment="1" applyProtection="1">
      <alignment vertical="top" wrapText="1"/>
    </xf>
    <xf numFmtId="0" fontId="0" fillId="2" borderId="6" xfId="0" applyFill="1" applyBorder="1"/>
    <xf numFmtId="0" fontId="0" fillId="2" borderId="5" xfId="0" applyFill="1" applyBorder="1"/>
    <xf numFmtId="0" fontId="8" fillId="2" borderId="7" xfId="0" applyFont="1" applyFill="1" applyBorder="1"/>
    <xf numFmtId="9" fontId="0" fillId="2" borderId="8" xfId="0" applyNumberFormat="1" applyFill="1" applyBorder="1" applyAlignment="1">
      <alignment horizontal="left"/>
    </xf>
    <xf numFmtId="0" fontId="0" fillId="2" borderId="4" xfId="0" applyFill="1" applyBorder="1"/>
    <xf numFmtId="9" fontId="0" fillId="2" borderId="3" xfId="0" applyNumberFormat="1" applyFill="1" applyBorder="1" applyAlignment="1">
      <alignment horizontal="left"/>
    </xf>
    <xf numFmtId="0" fontId="0" fillId="2" borderId="9" xfId="0" applyFill="1" applyBorder="1"/>
    <xf numFmtId="9" fontId="0" fillId="2" borderId="10" xfId="0" applyNumberFormat="1" applyFill="1" applyBorder="1" applyAlignment="1">
      <alignment horizontal="left"/>
    </xf>
    <xf numFmtId="0" fontId="24" fillId="0" borderId="0" xfId="0" applyFont="1"/>
    <xf numFmtId="0" fontId="1" fillId="0" borderId="0" xfId="0" applyFont="1"/>
    <xf numFmtId="0" fontId="14" fillId="0" borderId="0" xfId="0" applyFont="1" applyProtection="1"/>
    <xf numFmtId="0" fontId="2" fillId="4" borderId="0" xfId="0" applyFont="1" applyFill="1" applyBorder="1" applyAlignment="1" applyProtection="1">
      <alignment horizontal="center"/>
    </xf>
    <xf numFmtId="0" fontId="10" fillId="0" borderId="0" xfId="0" applyFont="1" applyBorder="1" applyProtection="1"/>
    <xf numFmtId="0" fontId="0" fillId="0" borderId="11" xfId="0" applyBorder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2" borderId="12" xfId="0" applyFont="1" applyFill="1" applyBorder="1" applyAlignment="1" applyProtection="1">
      <alignment horizontal="left" vertical="center" wrapText="1"/>
    </xf>
    <xf numFmtId="0" fontId="1" fillId="0" borderId="12" xfId="0" applyFont="1" applyFill="1" applyBorder="1" applyAlignment="1" applyProtection="1">
      <alignment horizontal="right" vertical="center" wrapText="1"/>
    </xf>
    <xf numFmtId="9" fontId="24" fillId="0" borderId="13" xfId="2" applyNumberFormat="1" applyFont="1" applyBorder="1" applyAlignment="1" applyProtection="1">
      <alignment horizontal="center"/>
    </xf>
    <xf numFmtId="0" fontId="16" fillId="0" borderId="14" xfId="0" applyFont="1" applyBorder="1" applyAlignment="1"/>
    <xf numFmtId="0" fontId="25" fillId="0" borderId="0" xfId="0" applyFont="1" applyFill="1"/>
    <xf numFmtId="0" fontId="4" fillId="0" borderId="2" xfId="0" applyFont="1" applyBorder="1" applyAlignment="1">
      <alignment horizontal="left"/>
    </xf>
    <xf numFmtId="0" fontId="25" fillId="0" borderId="0" xfId="0" applyFont="1"/>
    <xf numFmtId="9" fontId="0" fillId="0" borderId="13" xfId="0" applyNumberFormat="1" applyBorder="1" applyAlignment="1">
      <alignment horizontal="center"/>
    </xf>
    <xf numFmtId="0" fontId="0" fillId="0" borderId="12" xfId="0" applyBorder="1"/>
    <xf numFmtId="0" fontId="4" fillId="0" borderId="13" xfId="0" applyFont="1" applyBorder="1" applyAlignment="1">
      <alignment horizontal="center" wrapText="1"/>
    </xf>
    <xf numFmtId="9" fontId="0" fillId="0" borderId="15" xfId="0" applyNumberFormat="1" applyBorder="1" applyAlignment="1">
      <alignment horizontal="center"/>
    </xf>
    <xf numFmtId="0" fontId="4" fillId="0" borderId="13" xfId="0" applyFont="1" applyBorder="1"/>
    <xf numFmtId="0" fontId="4" fillId="0" borderId="15" xfId="0" applyFont="1" applyBorder="1"/>
    <xf numFmtId="0" fontId="14" fillId="0" borderId="16" xfId="0" applyFont="1" applyBorder="1"/>
    <xf numFmtId="9" fontId="4" fillId="0" borderId="17" xfId="0" applyNumberFormat="1" applyFont="1" applyBorder="1" applyAlignment="1">
      <alignment horizontal="center"/>
    </xf>
    <xf numFmtId="0" fontId="2" fillId="0" borderId="18" xfId="0" applyFont="1" applyBorder="1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9" fontId="0" fillId="0" borderId="15" xfId="0" applyNumberFormat="1" applyBorder="1"/>
    <xf numFmtId="0" fontId="0" fillId="0" borderId="19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0" fillId="3" borderId="2" xfId="0" applyFill="1" applyBorder="1"/>
    <xf numFmtId="0" fontId="22" fillId="5" borderId="5" xfId="0" applyFont="1" applyFill="1" applyBorder="1" applyAlignment="1" applyProtection="1">
      <alignment horizontal="right"/>
    </xf>
    <xf numFmtId="0" fontId="23" fillId="5" borderId="7" xfId="0" applyFont="1" applyFill="1" applyBorder="1" applyAlignment="1" applyProtection="1">
      <alignment horizontal="center" wrapText="1"/>
    </xf>
    <xf numFmtId="0" fontId="22" fillId="5" borderId="7" xfId="0" applyFont="1" applyFill="1" applyBorder="1" applyProtection="1"/>
    <xf numFmtId="0" fontId="22" fillId="0" borderId="20" xfId="0" applyFont="1" applyFill="1" applyBorder="1" applyProtection="1"/>
    <xf numFmtId="0" fontId="22" fillId="0" borderId="6" xfId="0" applyFont="1" applyFill="1" applyBorder="1" applyProtection="1"/>
    <xf numFmtId="0" fontId="22" fillId="5" borderId="4" xfId="0" applyFont="1" applyFill="1" applyBorder="1" applyAlignment="1" applyProtection="1">
      <alignment horizontal="right"/>
    </xf>
    <xf numFmtId="0" fontId="23" fillId="5" borderId="6" xfId="0" applyFont="1" applyFill="1" applyBorder="1" applyProtection="1"/>
    <xf numFmtId="0" fontId="22" fillId="5" borderId="6" xfId="0" applyFont="1" applyFill="1" applyBorder="1" applyAlignment="1" applyProtection="1">
      <alignment horizontal="center"/>
    </xf>
    <xf numFmtId="0" fontId="22" fillId="6" borderId="4" xfId="0" applyFont="1" applyFill="1" applyBorder="1" applyProtection="1"/>
    <xf numFmtId="9" fontId="22" fillId="6" borderId="1" xfId="2" applyFont="1" applyFill="1" applyBorder="1" applyProtection="1"/>
    <xf numFmtId="9" fontId="22" fillId="0" borderId="3" xfId="2" applyFont="1" applyFill="1" applyBorder="1" applyAlignment="1" applyProtection="1"/>
    <xf numFmtId="0" fontId="22" fillId="6" borderId="20" xfId="0" applyFont="1" applyFill="1" applyBorder="1" applyProtection="1"/>
    <xf numFmtId="9" fontId="22" fillId="0" borderId="3" xfId="2" applyFont="1" applyFill="1" applyBorder="1" applyProtection="1"/>
    <xf numFmtId="0" fontId="22" fillId="0" borderId="4" xfId="0" applyFont="1" applyFill="1" applyBorder="1" applyProtection="1"/>
    <xf numFmtId="9" fontId="22" fillId="6" borderId="3" xfId="2" applyFont="1" applyFill="1" applyBorder="1" applyProtection="1"/>
    <xf numFmtId="9" fontId="22" fillId="0" borderId="1" xfId="2" applyFont="1" applyFill="1" applyBorder="1" applyProtection="1"/>
    <xf numFmtId="0" fontId="22" fillId="5" borderId="4" xfId="0" applyFont="1" applyFill="1" applyBorder="1" applyProtection="1"/>
    <xf numFmtId="0" fontId="22" fillId="5" borderId="6" xfId="0" applyFont="1" applyFill="1" applyBorder="1" applyProtection="1"/>
    <xf numFmtId="0" fontId="22" fillId="5" borderId="9" xfId="0" applyFont="1" applyFill="1" applyBorder="1" applyAlignment="1" applyProtection="1">
      <alignment horizontal="right"/>
    </xf>
    <xf numFmtId="0" fontId="22" fillId="5" borderId="21" xfId="0" applyFont="1" applyFill="1" applyBorder="1" applyAlignment="1" applyProtection="1">
      <alignment horizontal="center"/>
    </xf>
    <xf numFmtId="0" fontId="22" fillId="6" borderId="9" xfId="0" applyFont="1" applyFill="1" applyBorder="1" applyProtection="1"/>
    <xf numFmtId="9" fontId="22" fillId="6" borderId="22" xfId="2" applyFont="1" applyFill="1" applyBorder="1" applyProtection="1"/>
    <xf numFmtId="9" fontId="22" fillId="0" borderId="10" xfId="2" applyFont="1" applyFill="1" applyBorder="1" applyAlignment="1" applyProtection="1"/>
    <xf numFmtId="0" fontId="22" fillId="6" borderId="23" xfId="0" applyFont="1" applyFill="1" applyBorder="1" applyProtection="1"/>
    <xf numFmtId="0" fontId="22" fillId="0" borderId="9" xfId="0" applyFont="1" applyFill="1" applyBorder="1" applyProtection="1"/>
    <xf numFmtId="9" fontId="22" fillId="0" borderId="10" xfId="2" applyFont="1" applyFill="1" applyBorder="1" applyProtection="1"/>
    <xf numFmtId="9" fontId="22" fillId="6" borderId="10" xfId="2" applyFont="1" applyFill="1" applyBorder="1" applyProtection="1"/>
    <xf numFmtId="9" fontId="22" fillId="0" borderId="22" xfId="2" applyFont="1" applyFill="1" applyBorder="1" applyProtection="1"/>
    <xf numFmtId="0" fontId="22" fillId="0" borderId="23" xfId="0" applyFont="1" applyFill="1" applyBorder="1" applyProtection="1"/>
    <xf numFmtId="0" fontId="23" fillId="5" borderId="24" xfId="0" applyFont="1" applyFill="1" applyBorder="1" applyProtection="1"/>
    <xf numFmtId="0" fontId="23" fillId="6" borderId="24" xfId="0" applyFont="1" applyFill="1" applyBorder="1" applyProtection="1"/>
    <xf numFmtId="0" fontId="23" fillId="0" borderId="24" xfId="0" applyFont="1" applyFill="1" applyBorder="1" applyProtection="1"/>
    <xf numFmtId="9" fontId="23" fillId="6" borderId="24" xfId="2" applyFont="1" applyFill="1" applyBorder="1" applyProtection="1"/>
    <xf numFmtId="9" fontId="23" fillId="0" borderId="24" xfId="2" applyFont="1" applyFill="1" applyBorder="1" applyProtection="1"/>
    <xf numFmtId="0" fontId="23" fillId="0" borderId="6" xfId="0" applyFont="1" applyFill="1" applyBorder="1" applyProtection="1"/>
    <xf numFmtId="0" fontId="22" fillId="4" borderId="6" xfId="0" applyFont="1" applyFill="1" applyBorder="1" applyProtection="1"/>
    <xf numFmtId="0" fontId="22" fillId="6" borderId="5" xfId="0" applyFont="1" applyFill="1" applyBorder="1" applyProtection="1"/>
    <xf numFmtId="9" fontId="22" fillId="6" borderId="8" xfId="2" applyFont="1" applyFill="1" applyBorder="1" applyProtection="1"/>
    <xf numFmtId="0" fontId="22" fillId="0" borderId="25" xfId="0" applyFont="1" applyFill="1" applyBorder="1" applyProtection="1"/>
    <xf numFmtId="9" fontId="22" fillId="0" borderId="26" xfId="2" applyFont="1" applyFill="1" applyBorder="1" applyProtection="1"/>
    <xf numFmtId="1" fontId="22" fillId="6" borderId="4" xfId="0" applyNumberFormat="1" applyFont="1" applyFill="1" applyBorder="1" applyProtection="1"/>
    <xf numFmtId="1" fontId="22" fillId="0" borderId="20" xfId="0" applyNumberFormat="1" applyFont="1" applyFill="1" applyBorder="1" applyProtection="1"/>
    <xf numFmtId="1" fontId="22" fillId="0" borderId="6" xfId="0" applyNumberFormat="1" applyFont="1" applyFill="1" applyBorder="1" applyProtection="1"/>
    <xf numFmtId="0" fontId="23" fillId="5" borderId="9" xfId="0" applyFont="1" applyFill="1" applyBorder="1" applyAlignment="1" applyProtection="1">
      <alignment vertical="top" wrapText="1"/>
    </xf>
    <xf numFmtId="0" fontId="25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6" fillId="4" borderId="0" xfId="0" applyFont="1" applyFill="1"/>
    <xf numFmtId="0" fontId="16" fillId="4" borderId="0" xfId="0" applyFont="1" applyFill="1" applyAlignment="1">
      <alignment horizontal="center"/>
    </xf>
    <xf numFmtId="0" fontId="9" fillId="4" borderId="0" xfId="0" applyFont="1" applyFill="1"/>
    <xf numFmtId="0" fontId="9" fillId="0" borderId="0" xfId="0" applyFont="1"/>
    <xf numFmtId="0" fontId="9" fillId="0" borderId="3" xfId="0" applyFont="1" applyBorder="1"/>
    <xf numFmtId="0" fontId="28" fillId="0" borderId="0" xfId="0" applyFont="1" applyAlignment="1">
      <alignment horizontal="left"/>
    </xf>
    <xf numFmtId="0" fontId="1" fillId="0" borderId="27" xfId="0" applyFont="1" applyBorder="1" applyAlignment="1" applyProtection="1">
      <alignment horizontal="center" vertical="top" wrapText="1"/>
    </xf>
    <xf numFmtId="0" fontId="1" fillId="0" borderId="12" xfId="0" applyFont="1" applyBorder="1" applyAlignment="1" applyProtection="1">
      <alignment horizontal="center"/>
    </xf>
    <xf numFmtId="0" fontId="1" fillId="0" borderId="12" xfId="0" applyFont="1" applyBorder="1" applyAlignment="1" applyProtection="1">
      <alignment horizontal="left"/>
    </xf>
    <xf numFmtId="0" fontId="1" fillId="0" borderId="27" xfId="0" applyFont="1" applyBorder="1" applyAlignment="1" applyProtection="1">
      <alignment horizontal="center"/>
    </xf>
    <xf numFmtId="0" fontId="1" fillId="0" borderId="28" xfId="0" applyFont="1" applyBorder="1" applyAlignment="1" applyProtection="1">
      <alignment horizontal="center"/>
    </xf>
    <xf numFmtId="0" fontId="1" fillId="0" borderId="28" xfId="0" applyFont="1" applyBorder="1" applyAlignment="1" applyProtection="1">
      <alignment horizontal="left"/>
    </xf>
    <xf numFmtId="0" fontId="1" fillId="0" borderId="0" xfId="0" applyFont="1" applyBorder="1" applyAlignment="1" applyProtection="1">
      <alignment horizontal="center"/>
    </xf>
    <xf numFmtId="0" fontId="1" fillId="0" borderId="29" xfId="0" applyFont="1" applyBorder="1" applyAlignment="1" applyProtection="1">
      <alignment horizontal="center"/>
    </xf>
    <xf numFmtId="0" fontId="1" fillId="0" borderId="29" xfId="0" applyFont="1" applyBorder="1" applyAlignment="1" applyProtection="1">
      <alignment horizontal="left"/>
    </xf>
    <xf numFmtId="0" fontId="1" fillId="0" borderId="14" xfId="0" applyFont="1" applyBorder="1" applyAlignment="1" applyProtection="1">
      <alignment horizontal="center"/>
    </xf>
    <xf numFmtId="0" fontId="29" fillId="2" borderId="0" xfId="0" applyFont="1" applyFill="1" applyProtection="1"/>
    <xf numFmtId="49" fontId="0" fillId="2" borderId="0" xfId="0" applyNumberFormat="1" applyFill="1" applyBorder="1" applyAlignment="1" applyProtection="1">
      <alignment horizontal="left"/>
    </xf>
    <xf numFmtId="49" fontId="0" fillId="2" borderId="0" xfId="0" applyNumberFormat="1" applyFill="1" applyBorder="1" applyProtection="1"/>
    <xf numFmtId="49" fontId="0" fillId="2" borderId="0" xfId="0" applyNumberFormat="1" applyFill="1" applyAlignment="1" applyProtection="1">
      <alignment horizontal="left"/>
    </xf>
    <xf numFmtId="0" fontId="16" fillId="2" borderId="0" xfId="0" applyFont="1" applyFill="1" applyBorder="1" applyAlignment="1" applyProtection="1">
      <alignment horizontal="center"/>
    </xf>
    <xf numFmtId="0" fontId="1" fillId="7" borderId="12" xfId="0" applyFont="1" applyFill="1" applyBorder="1" applyAlignment="1" applyProtection="1">
      <alignment horizontal="center"/>
    </xf>
    <xf numFmtId="0" fontId="1" fillId="7" borderId="28" xfId="0" applyFont="1" applyFill="1" applyBorder="1" applyAlignment="1" applyProtection="1">
      <alignment horizontal="center"/>
    </xf>
    <xf numFmtId="0" fontId="1" fillId="7" borderId="29" xfId="0" applyFont="1" applyFill="1" applyBorder="1" applyAlignment="1" applyProtection="1">
      <alignment horizontal="center"/>
    </xf>
    <xf numFmtId="0" fontId="0" fillId="0" borderId="0" xfId="0" applyAlignment="1">
      <alignment vertical="top" wrapText="1"/>
    </xf>
    <xf numFmtId="0" fontId="1" fillId="7" borderId="30" xfId="0" applyFont="1" applyFill="1" applyBorder="1" applyAlignment="1" applyProtection="1">
      <alignment horizontal="center" vertical="top" wrapText="1"/>
    </xf>
    <xf numFmtId="0" fontId="1" fillId="7" borderId="13" xfId="0" applyFont="1" applyFill="1" applyBorder="1" applyAlignment="1" applyProtection="1">
      <alignment horizontal="center" vertical="top" wrapText="1"/>
    </xf>
    <xf numFmtId="0" fontId="8" fillId="0" borderId="30" xfId="0" applyFont="1" applyBorder="1" applyAlignment="1" applyProtection="1">
      <alignment horizontal="center" vertical="top" wrapText="1"/>
    </xf>
    <xf numFmtId="0" fontId="3" fillId="0" borderId="31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1" fillId="2" borderId="30" xfId="0" applyFont="1" applyFill="1" applyBorder="1" applyAlignment="1" applyProtection="1">
      <alignment horizontal="center" vertical="top" wrapText="1"/>
    </xf>
    <xf numFmtId="9" fontId="4" fillId="7" borderId="28" xfId="2" applyFont="1" applyFill="1" applyBorder="1" applyAlignment="1" applyProtection="1">
      <alignment horizontal="center"/>
    </xf>
    <xf numFmtId="9" fontId="4" fillId="7" borderId="29" xfId="2" applyFont="1" applyFill="1" applyBorder="1" applyAlignment="1" applyProtection="1">
      <alignment horizontal="center"/>
    </xf>
    <xf numFmtId="0" fontId="1" fillId="0" borderId="12" xfId="0" applyFont="1" applyBorder="1" applyAlignment="1" applyProtection="1">
      <alignment horizontal="center" vertical="top" wrapText="1"/>
    </xf>
    <xf numFmtId="0" fontId="3" fillId="3" borderId="30" xfId="0" applyFont="1" applyFill="1" applyBorder="1" applyAlignment="1" applyProtection="1"/>
    <xf numFmtId="0" fontId="30" fillId="3" borderId="32" xfId="0" applyFont="1" applyFill="1" applyBorder="1" applyAlignment="1" applyProtection="1"/>
    <xf numFmtId="0" fontId="3" fillId="3" borderId="33" xfId="0" applyFont="1" applyFill="1" applyBorder="1" applyAlignment="1"/>
    <xf numFmtId="9" fontId="4" fillId="7" borderId="12" xfId="2" applyFont="1" applyFill="1" applyBorder="1" applyAlignment="1" applyProtection="1">
      <alignment horizontal="center"/>
    </xf>
    <xf numFmtId="9" fontId="4" fillId="2" borderId="28" xfId="2" applyFont="1" applyFill="1" applyBorder="1" applyAlignment="1" applyProtection="1">
      <alignment horizontal="center"/>
    </xf>
    <xf numFmtId="0" fontId="1" fillId="0" borderId="0" xfId="0" applyFont="1" applyBorder="1" applyAlignment="1" applyProtection="1">
      <alignment horizontal="left"/>
    </xf>
    <xf numFmtId="9" fontId="4" fillId="7" borderId="0" xfId="2" applyFont="1" applyFill="1" applyBorder="1" applyAlignment="1" applyProtection="1">
      <alignment horizontal="center"/>
    </xf>
    <xf numFmtId="0" fontId="1" fillId="0" borderId="0" xfId="0" applyFont="1" applyBorder="1" applyProtection="1"/>
    <xf numFmtId="0" fontId="3" fillId="0" borderId="0" xfId="0" applyFont="1" applyFill="1" applyBorder="1" applyAlignment="1"/>
    <xf numFmtId="0" fontId="7" fillId="0" borderId="0" xfId="0" applyFont="1" applyFill="1" applyBorder="1" applyAlignment="1" applyProtection="1">
      <alignment horizontal="left" vertical="top"/>
    </xf>
    <xf numFmtId="0" fontId="3" fillId="0" borderId="0" xfId="0" applyFont="1" applyFill="1" applyBorder="1" applyAlignment="1" applyProtection="1"/>
    <xf numFmtId="49" fontId="7" fillId="0" borderId="0" xfId="0" applyNumberFormat="1" applyFont="1" applyFill="1" applyBorder="1" applyAlignment="1" applyProtection="1"/>
    <xf numFmtId="0" fontId="3" fillId="0" borderId="0" xfId="0" applyFont="1" applyFill="1" applyBorder="1" applyAlignment="1" applyProtection="1">
      <alignment horizontal="center" vertical="top" wrapText="1"/>
    </xf>
    <xf numFmtId="0" fontId="3" fillId="7" borderId="31" xfId="0" applyFont="1" applyFill="1" applyBorder="1" applyAlignment="1">
      <alignment horizontal="center"/>
    </xf>
    <xf numFmtId="167" fontId="3" fillId="7" borderId="31" xfId="0" applyNumberFormat="1" applyFont="1" applyFill="1" applyBorder="1" applyAlignment="1">
      <alignment horizontal="center"/>
    </xf>
    <xf numFmtId="0" fontId="1" fillId="7" borderId="31" xfId="0" applyFont="1" applyFill="1" applyBorder="1" applyAlignment="1" applyProtection="1">
      <alignment horizontal="center" vertical="top" wrapText="1"/>
    </xf>
    <xf numFmtId="9" fontId="4" fillId="7" borderId="27" xfId="2" applyFont="1" applyFill="1" applyBorder="1" applyAlignment="1" applyProtection="1">
      <alignment horizontal="center"/>
    </xf>
    <xf numFmtId="9" fontId="4" fillId="7" borderId="14" xfId="2" applyFont="1" applyFill="1" applyBorder="1" applyAlignment="1" applyProtection="1">
      <alignment horizontal="center"/>
    </xf>
    <xf numFmtId="9" fontId="31" fillId="7" borderId="3" xfId="2" applyFont="1" applyFill="1" applyBorder="1" applyAlignment="1">
      <alignment horizontal="center" vertical="center"/>
    </xf>
    <xf numFmtId="0" fontId="32" fillId="0" borderId="6" xfId="0" applyFont="1" applyBorder="1" applyAlignment="1">
      <alignment vertical="center"/>
    </xf>
    <xf numFmtId="0" fontId="32" fillId="4" borderId="34" xfId="0" applyFont="1" applyFill="1" applyBorder="1" applyAlignment="1">
      <alignment horizontal="center" vertical="center"/>
    </xf>
    <xf numFmtId="0" fontId="31" fillId="4" borderId="35" xfId="0" applyFont="1" applyFill="1" applyBorder="1" applyAlignment="1">
      <alignment vertical="center"/>
    </xf>
    <xf numFmtId="0" fontId="32" fillId="4" borderId="36" xfId="0" applyFont="1" applyFill="1" applyBorder="1" applyAlignment="1">
      <alignment horizontal="center" vertical="center"/>
    </xf>
    <xf numFmtId="1" fontId="32" fillId="4" borderId="34" xfId="0" applyNumberFormat="1" applyFont="1" applyFill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16" fillId="3" borderId="30" xfId="0" applyFont="1" applyFill="1" applyBorder="1" applyAlignment="1" applyProtection="1">
      <alignment horizontal="left"/>
    </xf>
    <xf numFmtId="0" fontId="16" fillId="3" borderId="31" xfId="0" applyFont="1" applyFill="1" applyBorder="1"/>
    <xf numFmtId="49" fontId="33" fillId="3" borderId="13" xfId="0" applyNumberFormat="1" applyFont="1" applyFill="1" applyBorder="1" applyAlignment="1" applyProtection="1"/>
    <xf numFmtId="0" fontId="16" fillId="3" borderId="31" xfId="0" applyFont="1" applyFill="1" applyBorder="1" applyAlignment="1" applyProtection="1">
      <alignment horizontal="left"/>
    </xf>
    <xf numFmtId="0" fontId="16" fillId="3" borderId="31" xfId="0" applyFont="1" applyFill="1" applyBorder="1" applyAlignment="1" applyProtection="1"/>
    <xf numFmtId="0" fontId="16" fillId="3" borderId="14" xfId="0" applyFont="1" applyFill="1" applyBorder="1" applyAlignment="1"/>
    <xf numFmtId="0" fontId="33" fillId="3" borderId="14" xfId="0" applyFont="1" applyFill="1" applyBorder="1" applyAlignment="1" applyProtection="1">
      <alignment horizontal="left" vertical="top"/>
    </xf>
    <xf numFmtId="0" fontId="16" fillId="3" borderId="14" xfId="0" applyFont="1" applyFill="1" applyBorder="1"/>
    <xf numFmtId="0" fontId="16" fillId="3" borderId="37" xfId="0" applyFont="1" applyFill="1" applyBorder="1"/>
    <xf numFmtId="0" fontId="3" fillId="0" borderId="0" xfId="0" applyFont="1" applyFill="1" applyBorder="1" applyAlignment="1" applyProtection="1">
      <alignment vertical="top" wrapText="1"/>
    </xf>
    <xf numFmtId="0" fontId="1" fillId="0" borderId="0" xfId="0" applyFont="1" applyFill="1" applyBorder="1" applyAlignment="1" applyProtection="1">
      <alignment horizontal="center"/>
    </xf>
    <xf numFmtId="9" fontId="4" fillId="0" borderId="0" xfId="2" applyFont="1" applyFill="1" applyBorder="1" applyAlignment="1" applyProtection="1">
      <alignment horizontal="center"/>
    </xf>
    <xf numFmtId="9" fontId="1" fillId="0" borderId="0" xfId="2" applyNumberFormat="1" applyFont="1" applyFill="1" applyBorder="1" applyAlignment="1" applyProtection="1">
      <alignment horizontal="center"/>
    </xf>
    <xf numFmtId="0" fontId="7" fillId="0" borderId="0" xfId="0" applyFont="1" applyAlignment="1">
      <alignment horizontal="center" vertical="top" wrapText="1"/>
    </xf>
    <xf numFmtId="0" fontId="1" fillId="0" borderId="33" xfId="0" applyFont="1" applyBorder="1" applyAlignment="1" applyProtection="1">
      <alignment horizontal="center"/>
    </xf>
    <xf numFmtId="9" fontId="4" fillId="7" borderId="2" xfId="2" applyFont="1" applyFill="1" applyBorder="1" applyAlignment="1" applyProtection="1">
      <alignment horizontal="center"/>
    </xf>
    <xf numFmtId="0" fontId="1" fillId="2" borderId="30" xfId="0" applyFont="1" applyFill="1" applyBorder="1" applyAlignment="1" applyProtection="1">
      <alignment horizontal="center"/>
    </xf>
    <xf numFmtId="9" fontId="4" fillId="2" borderId="29" xfId="2" applyFont="1" applyFill="1" applyBorder="1" applyAlignment="1" applyProtection="1">
      <alignment horizontal="center"/>
    </xf>
    <xf numFmtId="49" fontId="29" fillId="0" borderId="0" xfId="0" applyNumberFormat="1" applyFont="1" applyAlignment="1" applyProtection="1">
      <alignment horizontal="left"/>
      <protection locked="0"/>
    </xf>
    <xf numFmtId="0" fontId="13" fillId="0" borderId="16" xfId="0" applyFont="1" applyBorder="1" applyAlignment="1">
      <alignment horizontal="center"/>
    </xf>
    <xf numFmtId="0" fontId="35" fillId="0" borderId="0" xfId="0" applyFont="1"/>
    <xf numFmtId="0" fontId="13" fillId="0" borderId="2" xfId="0" applyFont="1" applyBorder="1"/>
    <xf numFmtId="0" fontId="9" fillId="0" borderId="1" xfId="0" applyFont="1" applyBorder="1"/>
    <xf numFmtId="0" fontId="9" fillId="0" borderId="11" xfId="0" applyFont="1" applyBorder="1"/>
    <xf numFmtId="9" fontId="9" fillId="0" borderId="15" xfId="0" applyNumberFormat="1" applyFont="1" applyBorder="1" applyAlignment="1">
      <alignment horizontal="center"/>
    </xf>
    <xf numFmtId="0" fontId="13" fillId="0" borderId="15" xfId="0" applyFont="1" applyBorder="1"/>
    <xf numFmtId="0" fontId="9" fillId="0" borderId="15" xfId="0" applyFont="1" applyBorder="1" applyAlignment="1">
      <alignment horizontal="center"/>
    </xf>
    <xf numFmtId="0" fontId="9" fillId="0" borderId="11" xfId="0" applyFont="1" applyBorder="1" applyAlignment="1">
      <alignment horizontal="left"/>
    </xf>
    <xf numFmtId="0" fontId="9" fillId="0" borderId="38" xfId="0" applyFont="1" applyBorder="1" applyAlignment="1">
      <alignment horizontal="center"/>
    </xf>
    <xf numFmtId="0" fontId="9" fillId="0" borderId="0" xfId="0" applyFont="1" applyBorder="1"/>
    <xf numFmtId="9" fontId="9" fillId="0" borderId="13" xfId="0" applyNumberFormat="1" applyFont="1" applyBorder="1" applyAlignment="1">
      <alignment horizontal="center"/>
    </xf>
    <xf numFmtId="9" fontId="9" fillId="0" borderId="13" xfId="0" applyNumberFormat="1" applyFont="1" applyFill="1" applyBorder="1" applyAlignment="1">
      <alignment horizontal="center"/>
    </xf>
    <xf numFmtId="9" fontId="36" fillId="0" borderId="15" xfId="0" applyNumberFormat="1" applyFont="1" applyBorder="1" applyAlignment="1">
      <alignment horizontal="center"/>
    </xf>
    <xf numFmtId="0" fontId="37" fillId="0" borderId="15" xfId="0" applyFont="1" applyBorder="1" applyAlignment="1">
      <alignment horizontal="center"/>
    </xf>
    <xf numFmtId="0" fontId="37" fillId="0" borderId="38" xfId="0" applyFont="1" applyBorder="1" applyAlignment="1">
      <alignment horizontal="center"/>
    </xf>
    <xf numFmtId="0" fontId="38" fillId="0" borderId="0" xfId="0" applyFont="1"/>
    <xf numFmtId="1" fontId="32" fillId="0" borderId="4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vertical="top" wrapText="1"/>
    </xf>
    <xf numFmtId="0" fontId="7" fillId="0" borderId="0" xfId="0" applyFont="1"/>
    <xf numFmtId="0" fontId="13" fillId="0" borderId="32" xfId="0" applyFont="1" applyBorder="1"/>
    <xf numFmtId="49" fontId="29" fillId="0" borderId="0" xfId="0" applyNumberFormat="1" applyFont="1" applyAlignment="1" applyProtection="1">
      <protection locked="0"/>
    </xf>
    <xf numFmtId="0" fontId="13" fillId="0" borderId="13" xfId="0" applyFont="1" applyBorder="1" applyAlignment="1">
      <alignment horizontal="center" vertical="center" wrapText="1"/>
    </xf>
    <xf numFmtId="0" fontId="7" fillId="3" borderId="12" xfId="0" applyFont="1" applyFill="1" applyBorder="1" applyAlignment="1">
      <alignment vertical="top" wrapText="1"/>
    </xf>
    <xf numFmtId="0" fontId="7" fillId="3" borderId="28" xfId="0" applyFont="1" applyFill="1" applyBorder="1" applyAlignment="1">
      <alignment vertical="center" wrapText="1"/>
    </xf>
    <xf numFmtId="0" fontId="7" fillId="3" borderId="29" xfId="0" applyFont="1" applyFill="1" applyBorder="1" applyAlignment="1">
      <alignment vertical="center" wrapText="1"/>
    </xf>
    <xf numFmtId="0" fontId="7" fillId="6" borderId="28" xfId="0" applyFont="1" applyFill="1" applyBorder="1" applyProtection="1">
      <protection locked="0"/>
    </xf>
    <xf numFmtId="0" fontId="7" fillId="9" borderId="0" xfId="0" applyFont="1" applyFill="1"/>
    <xf numFmtId="0" fontId="1" fillId="9" borderId="0" xfId="0" applyFont="1" applyFill="1" applyBorder="1" applyAlignment="1" applyProtection="1">
      <alignment horizontal="center"/>
    </xf>
    <xf numFmtId="0" fontId="1" fillId="9" borderId="0" xfId="0" applyFont="1" applyFill="1" applyBorder="1" applyProtection="1"/>
    <xf numFmtId="0" fontId="16" fillId="9" borderId="0" xfId="0" applyFont="1" applyFill="1"/>
    <xf numFmtId="0" fontId="3" fillId="9" borderId="0" xfId="0" applyFont="1" applyFill="1"/>
    <xf numFmtId="0" fontId="0" fillId="9" borderId="0" xfId="0" applyFill="1"/>
    <xf numFmtId="0" fontId="4" fillId="9" borderId="0" xfId="0" applyFont="1" applyFill="1"/>
    <xf numFmtId="0" fontId="0" fillId="9" borderId="0" xfId="0" applyFill="1" applyAlignment="1">
      <alignment vertical="top" wrapText="1"/>
    </xf>
    <xf numFmtId="166" fontId="3" fillId="0" borderId="0" xfId="0" applyNumberFormat="1" applyFont="1" applyFill="1" applyAlignment="1" applyProtection="1">
      <alignment horizontal="center"/>
      <protection locked="0"/>
    </xf>
    <xf numFmtId="9" fontId="13" fillId="0" borderId="14" xfId="0" applyNumberFormat="1" applyFont="1" applyBorder="1" applyAlignment="1">
      <alignment vertical="center"/>
    </xf>
    <xf numFmtId="0" fontId="13" fillId="4" borderId="2" xfId="0" applyFont="1" applyFill="1" applyBorder="1"/>
    <xf numFmtId="1" fontId="22" fillId="5" borderId="3" xfId="0" applyNumberFormat="1" applyFont="1" applyFill="1" applyBorder="1" applyAlignment="1" applyProtection="1">
      <alignment horizontal="center" vertical="top" wrapText="1"/>
    </xf>
    <xf numFmtId="1" fontId="22" fillId="5" borderId="10" xfId="0" applyNumberFormat="1" applyFont="1" applyFill="1" applyBorder="1" applyAlignment="1" applyProtection="1">
      <alignment horizontal="center" vertical="top" wrapText="1"/>
    </xf>
    <xf numFmtId="1" fontId="22" fillId="5" borderId="26" xfId="0" applyNumberFormat="1" applyFont="1" applyFill="1" applyBorder="1" applyAlignment="1" applyProtection="1">
      <alignment vertical="top" wrapText="1"/>
    </xf>
    <xf numFmtId="9" fontId="22" fillId="0" borderId="8" xfId="2" applyFont="1" applyFill="1" applyBorder="1" applyProtection="1"/>
    <xf numFmtId="1" fontId="22" fillId="5" borderId="6" xfId="0" applyNumberFormat="1" applyFont="1" applyFill="1" applyBorder="1" applyProtection="1"/>
    <xf numFmtId="1" fontId="22" fillId="5" borderId="1" xfId="0" applyNumberFormat="1" applyFont="1" applyFill="1" applyBorder="1" applyAlignment="1" applyProtection="1">
      <alignment vertical="top" wrapText="1"/>
    </xf>
    <xf numFmtId="0" fontId="22" fillId="5" borderId="21" xfId="0" applyFont="1" applyFill="1" applyBorder="1" applyProtection="1"/>
    <xf numFmtId="1" fontId="22" fillId="5" borderId="22" xfId="0" applyNumberFormat="1" applyFont="1" applyFill="1" applyBorder="1" applyAlignment="1" applyProtection="1">
      <alignment vertical="top" wrapText="1"/>
    </xf>
    <xf numFmtId="1" fontId="23" fillId="5" borderId="24" xfId="0" applyNumberFormat="1" applyFont="1" applyFill="1" applyBorder="1" applyProtection="1"/>
    <xf numFmtId="1" fontId="22" fillId="0" borderId="39" xfId="0" applyNumberFormat="1" applyFont="1" applyFill="1" applyBorder="1" applyAlignment="1" applyProtection="1">
      <alignment horizontal="center" vertical="top" wrapText="1"/>
    </xf>
    <xf numFmtId="1" fontId="22" fillId="0" borderId="15" xfId="0" applyNumberFormat="1" applyFont="1" applyFill="1" applyBorder="1" applyAlignment="1" applyProtection="1">
      <alignment horizontal="center" vertical="top" wrapText="1"/>
    </xf>
    <xf numFmtId="0" fontId="23" fillId="0" borderId="20" xfId="0" applyFont="1" applyFill="1" applyBorder="1" applyProtection="1"/>
    <xf numFmtId="0" fontId="22" fillId="0" borderId="5" xfId="0" applyFont="1" applyFill="1" applyBorder="1" applyProtection="1"/>
    <xf numFmtId="1" fontId="22" fillId="0" borderId="4" xfId="0" applyNumberFormat="1" applyFont="1" applyFill="1" applyBorder="1" applyProtection="1"/>
    <xf numFmtId="164" fontId="23" fillId="5" borderId="24" xfId="0" applyNumberFormat="1" applyFont="1" applyFill="1" applyBorder="1" applyProtection="1"/>
    <xf numFmtId="0" fontId="0" fillId="0" borderId="0" xfId="0" applyFill="1" applyBorder="1"/>
    <xf numFmtId="9" fontId="0" fillId="0" borderId="0" xfId="0" applyNumberFormat="1" applyFill="1" applyBorder="1" applyAlignment="1">
      <alignment horizontal="left"/>
    </xf>
    <xf numFmtId="1" fontId="0" fillId="0" borderId="0" xfId="0" applyNumberFormat="1" applyFill="1" applyBorder="1"/>
    <xf numFmtId="0" fontId="0" fillId="2" borderId="21" xfId="0" applyFill="1" applyBorder="1"/>
    <xf numFmtId="0" fontId="1" fillId="0" borderId="0" xfId="0" applyFont="1" applyProtection="1"/>
    <xf numFmtId="0" fontId="1" fillId="0" borderId="0" xfId="0" applyFont="1" applyFill="1" applyAlignment="1" applyProtection="1">
      <alignment horizontal="center"/>
    </xf>
    <xf numFmtId="0" fontId="14" fillId="2" borderId="12" xfId="0" applyFont="1" applyFill="1" applyBorder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14" fillId="2" borderId="28" xfId="0" applyFont="1" applyFill="1" applyBorder="1" applyAlignment="1" applyProtection="1">
      <alignment horizontal="center"/>
    </xf>
    <xf numFmtId="0" fontId="1" fillId="0" borderId="14" xfId="0" applyFont="1" applyFill="1" applyBorder="1" applyAlignment="1" applyProtection="1">
      <alignment horizontal="center"/>
    </xf>
    <xf numFmtId="0" fontId="14" fillId="2" borderId="29" xfId="0" applyFont="1" applyFill="1" applyBorder="1" applyAlignment="1" applyProtection="1">
      <alignment horizontal="center" wrapText="1"/>
    </xf>
    <xf numFmtId="0" fontId="14" fillId="2" borderId="29" xfId="0" applyFont="1" applyFill="1" applyBorder="1" applyAlignment="1" applyProtection="1">
      <alignment horizontal="center"/>
    </xf>
    <xf numFmtId="0" fontId="5" fillId="4" borderId="14" xfId="0" applyFont="1" applyFill="1" applyBorder="1" applyAlignment="1" applyProtection="1">
      <alignment horizontal="center"/>
    </xf>
    <xf numFmtId="0" fontId="5" fillId="4" borderId="0" xfId="0" applyFont="1" applyFill="1" applyBorder="1" applyAlignment="1" applyProtection="1">
      <alignment horizontal="center"/>
    </xf>
    <xf numFmtId="0" fontId="6" fillId="4" borderId="28" xfId="0" applyFont="1" applyFill="1" applyBorder="1" applyAlignment="1" applyProtection="1">
      <alignment horizontal="center" wrapText="1"/>
    </xf>
    <xf numFmtId="0" fontId="5" fillId="4" borderId="31" xfId="0" applyFont="1" applyFill="1" applyBorder="1" applyAlignment="1" applyProtection="1">
      <alignment horizontal="center"/>
    </xf>
    <xf numFmtId="0" fontId="6" fillId="4" borderId="28" xfId="0" applyFont="1" applyFill="1" applyBorder="1" applyAlignment="1" applyProtection="1">
      <alignment horizontal="center"/>
    </xf>
    <xf numFmtId="0" fontId="5" fillId="4" borderId="30" xfId="0" applyFont="1" applyFill="1" applyBorder="1" applyAlignment="1" applyProtection="1">
      <alignment horizontal="center"/>
    </xf>
    <xf numFmtId="0" fontId="6" fillId="4" borderId="29" xfId="0" applyFont="1" applyFill="1" applyBorder="1" applyAlignment="1" applyProtection="1">
      <alignment horizontal="center"/>
    </xf>
    <xf numFmtId="0" fontId="1" fillId="0" borderId="31" xfId="0" applyFont="1" applyBorder="1" applyAlignment="1" applyProtection="1">
      <alignment horizontal="center" vertical="center" wrapText="1"/>
    </xf>
    <xf numFmtId="0" fontId="1" fillId="0" borderId="27" xfId="0" applyFont="1" applyBorder="1" applyAlignment="1" applyProtection="1">
      <alignment horizontal="center" vertical="center" wrapText="1"/>
    </xf>
    <xf numFmtId="0" fontId="1" fillId="0" borderId="27" xfId="0" applyFont="1" applyFill="1" applyBorder="1" applyAlignment="1" applyProtection="1">
      <alignment horizontal="center" vertical="center" wrapText="1"/>
    </xf>
    <xf numFmtId="0" fontId="1" fillId="0" borderId="34" xfId="0" applyFont="1" applyFill="1" applyBorder="1" applyAlignment="1" applyProtection="1">
      <alignment horizontal="center" vertical="center" wrapText="1"/>
    </xf>
    <xf numFmtId="165" fontId="1" fillId="0" borderId="35" xfId="0" applyNumberFormat="1" applyFont="1" applyFill="1" applyBorder="1" applyAlignment="1" applyProtection="1">
      <alignment horizontal="center" vertical="center" wrapText="1"/>
    </xf>
    <xf numFmtId="0" fontId="1" fillId="0" borderId="35" xfId="0" applyFont="1" applyFill="1" applyBorder="1" applyAlignment="1" applyProtection="1">
      <alignment horizontal="center" vertical="center" wrapText="1"/>
    </xf>
    <xf numFmtId="0" fontId="14" fillId="2" borderId="35" xfId="0" applyFont="1" applyFill="1" applyBorder="1" applyAlignment="1" applyProtection="1">
      <alignment horizontal="center" vertical="center" wrapText="1"/>
    </xf>
    <xf numFmtId="0" fontId="1" fillId="0" borderId="35" xfId="0" applyFont="1" applyBorder="1" applyAlignment="1" applyProtection="1">
      <alignment horizontal="center" vertical="center" wrapText="1"/>
    </xf>
    <xf numFmtId="0" fontId="0" fillId="0" borderId="40" xfId="0" applyBorder="1" applyAlignment="1">
      <alignment vertical="center" wrapText="1"/>
    </xf>
    <xf numFmtId="0" fontId="0" fillId="0" borderId="14" xfId="0" applyFill="1" applyBorder="1" applyAlignment="1">
      <alignment horizontal="center" vertical="center" wrapText="1"/>
    </xf>
    <xf numFmtId="164" fontId="1" fillId="0" borderId="35" xfId="0" applyNumberFormat="1" applyFont="1" applyBorder="1" applyAlignment="1" applyProtection="1">
      <alignment horizontal="center" vertical="center" wrapText="1"/>
    </xf>
    <xf numFmtId="16" fontId="1" fillId="0" borderId="35" xfId="0" applyNumberFormat="1" applyFont="1" applyBorder="1" applyAlignment="1" applyProtection="1">
      <alignment horizontal="center" vertical="center" wrapText="1"/>
    </xf>
    <xf numFmtId="3" fontId="1" fillId="0" borderId="35" xfId="0" applyNumberFormat="1" applyFont="1" applyBorder="1" applyAlignment="1" applyProtection="1">
      <alignment horizontal="center" vertical="center" wrapText="1"/>
    </xf>
    <xf numFmtId="1" fontId="1" fillId="0" borderId="35" xfId="0" applyNumberFormat="1" applyFont="1" applyBorder="1" applyAlignment="1" applyProtection="1">
      <alignment horizontal="center" vertical="center" wrapText="1"/>
    </xf>
    <xf numFmtId="12" fontId="1" fillId="0" borderId="35" xfId="0" applyNumberFormat="1" applyFont="1" applyFill="1" applyBorder="1" applyAlignment="1" applyProtection="1">
      <alignment horizontal="center" vertical="center" wrapText="1"/>
    </xf>
    <xf numFmtId="0" fontId="0" fillId="0" borderId="31" xfId="0" applyBorder="1"/>
    <xf numFmtId="0" fontId="0" fillId="0" borderId="41" xfId="0" applyBorder="1"/>
    <xf numFmtId="0" fontId="1" fillId="0" borderId="14" xfId="0" applyFont="1" applyBorder="1" applyAlignment="1" applyProtection="1">
      <alignment horizontal="center" vertical="center"/>
    </xf>
    <xf numFmtId="0" fontId="1" fillId="0" borderId="42" xfId="0" applyFont="1" applyBorder="1" applyAlignment="1" applyProtection="1">
      <alignment horizontal="center" vertical="center" wrapText="1"/>
    </xf>
    <xf numFmtId="0" fontId="14" fillId="2" borderId="13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1" fillId="9" borderId="0" xfId="0" applyNumberFormat="1" applyFont="1" applyFill="1" applyAlignment="1" applyProtection="1">
      <alignment horizontal="left"/>
    </xf>
    <xf numFmtId="0" fontId="1" fillId="3" borderId="24" xfId="0" applyFont="1" applyFill="1" applyBorder="1" applyAlignment="1" applyProtection="1">
      <alignment horizontal="center"/>
      <protection locked="0"/>
    </xf>
    <xf numFmtId="0" fontId="14" fillId="2" borderId="0" xfId="0" applyFont="1" applyFill="1" applyBorder="1" applyAlignment="1" applyProtection="1">
      <alignment horizontal="center"/>
    </xf>
    <xf numFmtId="0" fontId="1" fillId="3" borderId="6" xfId="0" applyFont="1" applyFill="1" applyBorder="1" applyAlignment="1" applyProtection="1">
      <alignment horizontal="center"/>
      <protection locked="0"/>
    </xf>
    <xf numFmtId="0" fontId="14" fillId="2" borderId="17" xfId="0" applyFont="1" applyFill="1" applyBorder="1" applyAlignment="1" applyProtection="1">
      <alignment horizontal="center"/>
    </xf>
    <xf numFmtId="0" fontId="1" fillId="3" borderId="43" xfId="0" applyFont="1" applyFill="1" applyBorder="1" applyAlignment="1" applyProtection="1">
      <alignment horizontal="center"/>
      <protection locked="0"/>
    </xf>
    <xf numFmtId="49" fontId="1" fillId="9" borderId="0" xfId="0" applyNumberFormat="1" applyFont="1" applyFill="1" applyProtection="1"/>
    <xf numFmtId="0" fontId="1" fillId="0" borderId="0" xfId="0" applyFont="1" applyFill="1" applyBorder="1" applyProtection="1"/>
    <xf numFmtId="0" fontId="1" fillId="0" borderId="0" xfId="0" applyFont="1" applyFill="1" applyProtection="1"/>
    <xf numFmtId="0" fontId="1" fillId="0" borderId="14" xfId="0" applyFont="1" applyBorder="1" applyProtection="1"/>
    <xf numFmtId="0" fontId="1" fillId="9" borderId="0" xfId="0" applyNumberFormat="1" applyFont="1" applyFill="1" applyBorder="1" applyAlignment="1" applyProtection="1">
      <alignment horizontal="left"/>
    </xf>
    <xf numFmtId="0" fontId="14" fillId="2" borderId="14" xfId="0" applyFont="1" applyFill="1" applyBorder="1" applyAlignment="1" applyProtection="1">
      <alignment horizontal="center"/>
    </xf>
    <xf numFmtId="0" fontId="14" fillId="2" borderId="37" xfId="0" applyFont="1" applyFill="1" applyBorder="1" applyAlignment="1" applyProtection="1">
      <alignment horizontal="center"/>
    </xf>
    <xf numFmtId="0" fontId="14" fillId="0" borderId="0" xfId="0" applyFont="1" applyBorder="1" applyProtection="1"/>
    <xf numFmtId="0" fontId="14" fillId="0" borderId="0" xfId="0" applyFont="1" applyFill="1" applyAlignment="1" applyProtection="1">
      <alignment horizontal="center"/>
    </xf>
    <xf numFmtId="0" fontId="14" fillId="0" borderId="0" xfId="0" applyFont="1" applyAlignment="1" applyProtection="1">
      <alignment horizontal="center"/>
    </xf>
    <xf numFmtId="0" fontId="14" fillId="2" borderId="32" xfId="0" applyFont="1" applyFill="1" applyBorder="1" applyAlignment="1" applyProtection="1">
      <alignment horizontal="center"/>
    </xf>
    <xf numFmtId="9" fontId="10" fillId="0" borderId="0" xfId="2" applyFont="1" applyFill="1" applyBorder="1" applyAlignment="1" applyProtection="1">
      <alignment horizontal="center"/>
    </xf>
    <xf numFmtId="0" fontId="14" fillId="0" borderId="0" xfId="0" applyFont="1" applyFill="1" applyBorder="1" applyProtection="1"/>
    <xf numFmtId="1" fontId="1" fillId="3" borderId="0" xfId="0" applyNumberFormat="1" applyFont="1" applyFill="1" applyBorder="1" applyProtection="1"/>
    <xf numFmtId="1" fontId="1" fillId="0" borderId="0" xfId="0" applyNumberFormat="1" applyFont="1" applyFill="1" applyBorder="1" applyProtection="1"/>
    <xf numFmtId="9" fontId="14" fillId="0" borderId="0" xfId="2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right"/>
    </xf>
    <xf numFmtId="0" fontId="1" fillId="3" borderId="0" xfId="0" applyFont="1" applyFill="1" applyAlignment="1" applyProtection="1">
      <alignment horizontal="center"/>
    </xf>
    <xf numFmtId="0" fontId="14" fillId="2" borderId="44" xfId="0" applyFont="1" applyFill="1" applyBorder="1" applyAlignment="1" applyProtection="1">
      <alignment horizontal="center"/>
    </xf>
    <xf numFmtId="49" fontId="1" fillId="0" borderId="0" xfId="0" applyNumberFormat="1" applyFont="1" applyFill="1" applyAlignment="1" applyProtection="1">
      <alignment horizontal="left"/>
    </xf>
    <xf numFmtId="49" fontId="1" fillId="0" borderId="14" xfId="0" applyNumberFormat="1" applyFont="1" applyFill="1" applyBorder="1" applyAlignment="1" applyProtection="1">
      <alignment horizontal="left"/>
    </xf>
    <xf numFmtId="9" fontId="43" fillId="0" borderId="0" xfId="2" applyFont="1" applyFill="1" applyBorder="1" applyAlignment="1" applyProtection="1">
      <alignment horizontal="center"/>
    </xf>
    <xf numFmtId="164" fontId="1" fillId="0" borderId="0" xfId="0" applyNumberFormat="1" applyFont="1" applyBorder="1" applyAlignment="1" applyProtection="1">
      <alignment horizontal="center"/>
    </xf>
    <xf numFmtId="164" fontId="14" fillId="0" borderId="0" xfId="0" applyNumberFormat="1" applyFont="1" applyBorder="1" applyAlignment="1" applyProtection="1">
      <alignment horizontal="center"/>
    </xf>
    <xf numFmtId="0" fontId="44" fillId="0" borderId="0" xfId="0" applyFont="1" applyBorder="1" applyProtection="1"/>
    <xf numFmtId="0" fontId="44" fillId="0" borderId="0" xfId="0" applyFont="1" applyProtection="1"/>
    <xf numFmtId="0" fontId="44" fillId="0" borderId="0" xfId="0" applyFont="1" applyBorder="1" applyAlignment="1" applyProtection="1">
      <alignment horizontal="center"/>
    </xf>
    <xf numFmtId="0" fontId="45" fillId="0" borderId="0" xfId="0" applyFont="1" applyBorder="1" applyAlignment="1" applyProtection="1">
      <alignment horizontal="center" wrapText="1"/>
    </xf>
    <xf numFmtId="0" fontId="44" fillId="0" borderId="14" xfId="0" applyFont="1" applyBorder="1" applyAlignment="1" applyProtection="1">
      <alignment horizontal="center"/>
    </xf>
    <xf numFmtId="0" fontId="46" fillId="4" borderId="0" xfId="0" applyFont="1" applyFill="1" applyBorder="1" applyAlignment="1" applyProtection="1">
      <alignment horizontal="center"/>
    </xf>
    <xf numFmtId="0" fontId="46" fillId="4" borderId="14" xfId="0" applyFont="1" applyFill="1" applyBorder="1" applyAlignment="1" applyProtection="1">
      <alignment horizontal="center"/>
    </xf>
    <xf numFmtId="0" fontId="44" fillId="0" borderId="31" xfId="0" applyFont="1" applyBorder="1" applyAlignment="1" applyProtection="1">
      <alignment horizontal="center" vertical="center" wrapText="1"/>
    </xf>
    <xf numFmtId="0" fontId="44" fillId="0" borderId="0" xfId="0" applyFont="1" applyFill="1" applyBorder="1" applyProtection="1"/>
    <xf numFmtId="0" fontId="44" fillId="0" borderId="0" xfId="0" applyFont="1" applyFill="1" applyProtection="1"/>
    <xf numFmtId="0" fontId="44" fillId="0" borderId="14" xfId="0" applyFont="1" applyBorder="1" applyProtection="1"/>
    <xf numFmtId="0" fontId="47" fillId="0" borderId="0" xfId="0" applyFont="1" applyProtection="1"/>
    <xf numFmtId="9" fontId="43" fillId="0" borderId="0" xfId="2" applyFont="1" applyFill="1" applyBorder="1" applyProtection="1"/>
    <xf numFmtId="0" fontId="43" fillId="0" borderId="0" xfId="0" applyFont="1" applyBorder="1" applyProtection="1"/>
    <xf numFmtId="0" fontId="47" fillId="0" borderId="0" xfId="0" applyFont="1" applyFill="1" applyBorder="1" applyProtection="1"/>
    <xf numFmtId="0" fontId="7" fillId="4" borderId="28" xfId="0" applyFont="1" applyFill="1" applyBorder="1" applyProtection="1">
      <protection locked="0"/>
    </xf>
    <xf numFmtId="9" fontId="31" fillId="4" borderId="42" xfId="2" applyFont="1" applyFill="1" applyBorder="1" applyAlignment="1">
      <alignment horizontal="center" vertical="center"/>
    </xf>
    <xf numFmtId="0" fontId="33" fillId="0" borderId="7" xfId="0" applyFont="1" applyFill="1" applyBorder="1" applyAlignment="1">
      <alignment vertical="center"/>
    </xf>
    <xf numFmtId="0" fontId="31" fillId="4" borderId="6" xfId="0" applyFont="1" applyFill="1" applyBorder="1" applyAlignment="1">
      <alignment vertical="center"/>
    </xf>
    <xf numFmtId="1" fontId="1" fillId="0" borderId="0" xfId="0" applyNumberFormat="1" applyFont="1" applyBorder="1" applyAlignment="1" applyProtection="1">
      <alignment horizontal="center"/>
    </xf>
    <xf numFmtId="0" fontId="1" fillId="2" borderId="31" xfId="0" applyFont="1" applyFill="1" applyBorder="1" applyAlignment="1" applyProtection="1">
      <alignment horizontal="center" vertical="top" wrapText="1"/>
    </xf>
    <xf numFmtId="0" fontId="1" fillId="0" borderId="2" xfId="0" applyFont="1" applyBorder="1" applyAlignment="1" applyProtection="1">
      <alignment horizontal="center" vertical="top" wrapText="1"/>
    </xf>
    <xf numFmtId="9" fontId="1" fillId="0" borderId="28" xfId="2" applyNumberFormat="1" applyFont="1" applyBorder="1" applyAlignment="1" applyProtection="1">
      <alignment horizontal="center"/>
    </xf>
    <xf numFmtId="9" fontId="1" fillId="0" borderId="29" xfId="2" applyNumberFormat="1" applyFont="1" applyBorder="1" applyAlignment="1" applyProtection="1">
      <alignment horizontal="center"/>
    </xf>
    <xf numFmtId="0" fontId="1" fillId="7" borderId="14" xfId="0" applyFont="1" applyFill="1" applyBorder="1" applyAlignment="1" applyProtection="1">
      <alignment horizontal="center"/>
    </xf>
    <xf numFmtId="9" fontId="1" fillId="0" borderId="12" xfId="2" applyNumberFormat="1" applyFont="1" applyBorder="1" applyAlignment="1" applyProtection="1">
      <alignment horizontal="center"/>
    </xf>
    <xf numFmtId="9" fontId="4" fillId="2" borderId="12" xfId="2" applyFont="1" applyFill="1" applyBorder="1" applyAlignment="1" applyProtection="1">
      <alignment horizontal="center"/>
    </xf>
    <xf numFmtId="9" fontId="4" fillId="2" borderId="13" xfId="2" applyFont="1" applyFill="1" applyBorder="1" applyAlignment="1" applyProtection="1">
      <alignment horizontal="center"/>
    </xf>
    <xf numFmtId="0" fontId="1" fillId="0" borderId="2" xfId="0" applyFont="1" applyBorder="1" applyAlignment="1" applyProtection="1">
      <alignment horizontal="center"/>
    </xf>
    <xf numFmtId="0" fontId="32" fillId="3" borderId="0" xfId="0" applyFont="1" applyFill="1" applyProtection="1"/>
    <xf numFmtId="0" fontId="31" fillId="3" borderId="0" xfId="0" applyFont="1" applyFill="1" applyProtection="1"/>
    <xf numFmtId="1" fontId="32" fillId="0" borderId="5" xfId="0" applyNumberFormat="1" applyFont="1" applyFill="1" applyBorder="1" applyAlignment="1">
      <alignment horizontal="center" vertical="center"/>
    </xf>
    <xf numFmtId="9" fontId="31" fillId="7" borderId="8" xfId="2" applyFont="1" applyFill="1" applyBorder="1" applyAlignment="1">
      <alignment horizontal="center" vertical="center"/>
    </xf>
    <xf numFmtId="1" fontId="32" fillId="4" borderId="4" xfId="0" applyNumberFormat="1" applyFont="1" applyFill="1" applyBorder="1" applyAlignment="1">
      <alignment horizontal="center" vertical="center"/>
    </xf>
    <xf numFmtId="9" fontId="31" fillId="4" borderId="3" xfId="2" applyFont="1" applyFill="1" applyBorder="1" applyAlignment="1">
      <alignment horizontal="center" vertical="center"/>
    </xf>
    <xf numFmtId="0" fontId="3" fillId="4" borderId="27" xfId="0" applyFont="1" applyFill="1" applyBorder="1" applyAlignment="1">
      <alignment horizontal="center"/>
    </xf>
    <xf numFmtId="167" fontId="3" fillId="4" borderId="0" xfId="0" applyNumberFormat="1" applyFont="1" applyFill="1" applyBorder="1" applyAlignment="1">
      <alignment horizontal="center"/>
    </xf>
    <xf numFmtId="0" fontId="7" fillId="4" borderId="0" xfId="0" applyFont="1" applyFill="1" applyBorder="1" applyAlignment="1">
      <alignment horizontal="center" vertical="top" wrapText="1"/>
    </xf>
    <xf numFmtId="9" fontId="31" fillId="4" borderId="31" xfId="2" applyFont="1" applyFill="1" applyBorder="1" applyAlignment="1">
      <alignment horizontal="center" vertical="center"/>
    </xf>
    <xf numFmtId="9" fontId="31" fillId="4" borderId="45" xfId="2" applyFont="1" applyFill="1" applyBorder="1" applyAlignment="1">
      <alignment horizontal="center" vertical="center"/>
    </xf>
    <xf numFmtId="9" fontId="31" fillId="4" borderId="46" xfId="2" applyFont="1" applyFill="1" applyBorder="1" applyAlignment="1">
      <alignment horizontal="center" vertical="center"/>
    </xf>
    <xf numFmtId="9" fontId="32" fillId="4" borderId="3" xfId="2" applyFont="1" applyFill="1" applyBorder="1" applyAlignment="1">
      <alignment horizontal="center" vertical="center"/>
    </xf>
    <xf numFmtId="0" fontId="1" fillId="2" borderId="12" xfId="0" applyFont="1" applyFill="1" applyBorder="1" applyAlignment="1" applyProtection="1">
      <alignment horizontal="center"/>
    </xf>
    <xf numFmtId="0" fontId="1" fillId="2" borderId="28" xfId="0" applyFont="1" applyFill="1" applyBorder="1" applyAlignment="1" applyProtection="1">
      <alignment horizontal="center"/>
    </xf>
    <xf numFmtId="0" fontId="1" fillId="2" borderId="29" xfId="0" applyFont="1" applyFill="1" applyBorder="1" applyAlignment="1" applyProtection="1">
      <alignment horizontal="center"/>
    </xf>
    <xf numFmtId="9" fontId="32" fillId="4" borderId="31" xfId="2" applyNumberFormat="1" applyFont="1" applyFill="1" applyBorder="1" applyAlignment="1" applyProtection="1">
      <alignment horizontal="center" vertical="center"/>
    </xf>
    <xf numFmtId="9" fontId="32" fillId="0" borderId="45" xfId="2" applyNumberFormat="1" applyFont="1" applyBorder="1" applyAlignment="1" applyProtection="1">
      <alignment horizontal="center" vertical="center"/>
    </xf>
    <xf numFmtId="9" fontId="32" fillId="0" borderId="46" xfId="2" applyNumberFormat="1" applyFont="1" applyBorder="1" applyAlignment="1" applyProtection="1">
      <alignment horizontal="center" vertical="center"/>
    </xf>
    <xf numFmtId="9" fontId="32" fillId="4" borderId="46" xfId="2" applyNumberFormat="1" applyFont="1" applyFill="1" applyBorder="1" applyAlignment="1" applyProtection="1">
      <alignment horizontal="center" vertical="center"/>
    </xf>
    <xf numFmtId="0" fontId="30" fillId="0" borderId="0" xfId="0" applyFont="1" applyBorder="1" applyAlignment="1">
      <alignment vertical="center"/>
    </xf>
    <xf numFmtId="0" fontId="30" fillId="0" borderId="0" xfId="0" applyFont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9" fontId="30" fillId="7" borderId="37" xfId="2" applyFont="1" applyFill="1" applyBorder="1" applyAlignment="1">
      <alignment horizontal="center" vertical="center"/>
    </xf>
    <xf numFmtId="9" fontId="30" fillId="4" borderId="0" xfId="2" applyFont="1" applyFill="1" applyBorder="1" applyAlignment="1">
      <alignment horizontal="center" vertical="center"/>
    </xf>
    <xf numFmtId="164" fontId="30" fillId="0" borderId="33" xfId="0" applyNumberFormat="1" applyFont="1" applyFill="1" applyBorder="1" applyAlignment="1">
      <alignment horizontal="center" vertical="center"/>
    </xf>
    <xf numFmtId="9" fontId="30" fillId="0" borderId="0" xfId="0" applyNumberFormat="1" applyFont="1" applyBorder="1" applyAlignment="1">
      <alignment horizontal="center" vertical="center"/>
    </xf>
    <xf numFmtId="0" fontId="30" fillId="0" borderId="0" xfId="0" applyFont="1"/>
    <xf numFmtId="0" fontId="30" fillId="9" borderId="0" xfId="0" applyFont="1" applyFill="1"/>
    <xf numFmtId="0" fontId="16" fillId="3" borderId="12" xfId="0" applyFont="1" applyFill="1" applyBorder="1" applyAlignment="1" applyProtection="1">
      <alignment horizontal="center" vertical="top" wrapText="1"/>
    </xf>
    <xf numFmtId="0" fontId="7" fillId="0" borderId="0" xfId="0" applyFont="1" applyFill="1" applyBorder="1"/>
    <xf numFmtId="0" fontId="0" fillId="0" borderId="0" xfId="0" applyFill="1" applyBorder="1" applyAlignment="1"/>
    <xf numFmtId="1" fontId="32" fillId="4" borderId="5" xfId="0" applyNumberFormat="1" applyFont="1" applyFill="1" applyBorder="1" applyAlignment="1">
      <alignment horizontal="center" vertical="center"/>
    </xf>
    <xf numFmtId="9" fontId="31" fillId="4" borderId="8" xfId="2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0" fontId="32" fillId="4" borderId="4" xfId="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0" fontId="32" fillId="0" borderId="21" xfId="0" applyFont="1" applyBorder="1" applyAlignment="1">
      <alignment vertical="center"/>
    </xf>
    <xf numFmtId="1" fontId="32" fillId="0" borderId="9" xfId="0" applyNumberFormat="1" applyFont="1" applyFill="1" applyBorder="1" applyAlignment="1">
      <alignment horizontal="center" vertical="center"/>
    </xf>
    <xf numFmtId="9" fontId="31" fillId="7" borderId="10" xfId="2" applyFont="1" applyFill="1" applyBorder="1" applyAlignment="1">
      <alignment horizontal="center" vertical="center"/>
    </xf>
    <xf numFmtId="9" fontId="31" fillId="4" borderId="47" xfId="2" applyFont="1" applyFill="1" applyBorder="1" applyAlignment="1">
      <alignment horizontal="center" vertical="center"/>
    </xf>
    <xf numFmtId="9" fontId="32" fillId="0" borderId="47" xfId="2" applyNumberFormat="1" applyFont="1" applyBorder="1" applyAlignment="1" applyProtection="1">
      <alignment horizontal="center" vertical="center"/>
    </xf>
    <xf numFmtId="0" fontId="16" fillId="3" borderId="31" xfId="0" applyFont="1" applyFill="1" applyBorder="1" applyProtection="1"/>
    <xf numFmtId="0" fontId="0" fillId="0" borderId="0" xfId="0" applyFill="1" applyBorder="1" applyAlignment="1" applyProtection="1"/>
    <xf numFmtId="0" fontId="3" fillId="0" borderId="0" xfId="0" applyFont="1" applyBorder="1" applyProtection="1"/>
    <xf numFmtId="0" fontId="3" fillId="0" borderId="0" xfId="0" applyFont="1" applyProtection="1"/>
    <xf numFmtId="0" fontId="3" fillId="3" borderId="33" xfId="0" applyFont="1" applyFill="1" applyBorder="1" applyAlignment="1" applyProtection="1"/>
    <xf numFmtId="0" fontId="16" fillId="3" borderId="14" xfId="0" applyFont="1" applyFill="1" applyBorder="1" applyAlignment="1" applyProtection="1"/>
    <xf numFmtId="0" fontId="16" fillId="3" borderId="14" xfId="0" applyFont="1" applyFill="1" applyBorder="1" applyProtection="1"/>
    <xf numFmtId="0" fontId="16" fillId="3" borderId="37" xfId="0" applyFont="1" applyFill="1" applyBorder="1" applyProtection="1"/>
    <xf numFmtId="0" fontId="3" fillId="0" borderId="0" xfId="0" applyFont="1" applyFill="1" applyBorder="1" applyProtection="1"/>
    <xf numFmtId="0" fontId="3" fillId="0" borderId="0" xfId="0" applyFont="1" applyFill="1" applyProtection="1"/>
    <xf numFmtId="0" fontId="3" fillId="0" borderId="0" xfId="0" applyFont="1" applyAlignment="1" applyProtection="1">
      <alignment horizontal="center"/>
    </xf>
    <xf numFmtId="0" fontId="0" fillId="0" borderId="0" xfId="0" applyBorder="1" applyProtection="1"/>
    <xf numFmtId="0" fontId="3" fillId="4" borderId="27" xfId="0" applyFont="1" applyFill="1" applyBorder="1" applyAlignment="1" applyProtection="1">
      <alignment horizontal="center"/>
    </xf>
    <xf numFmtId="167" fontId="3" fillId="4" borderId="0" xfId="0" applyNumberFormat="1" applyFont="1" applyFill="1" applyBorder="1" applyAlignment="1" applyProtection="1">
      <alignment horizontal="center"/>
    </xf>
    <xf numFmtId="0" fontId="7" fillId="0" borderId="0" xfId="0" applyFont="1" applyAlignment="1" applyProtection="1">
      <alignment horizontal="center" vertical="top" wrapText="1"/>
    </xf>
    <xf numFmtId="0" fontId="7" fillId="4" borderId="0" xfId="0" applyFont="1" applyFill="1" applyBorder="1" applyAlignment="1" applyProtection="1">
      <alignment horizontal="center" vertical="top" wrapText="1"/>
    </xf>
    <xf numFmtId="0" fontId="16" fillId="0" borderId="0" xfId="0" applyFont="1" applyAlignment="1" applyProtection="1">
      <alignment horizontal="center" vertical="top" wrapText="1"/>
    </xf>
    <xf numFmtId="0" fontId="16" fillId="0" borderId="0" xfId="0" applyFont="1" applyProtection="1"/>
    <xf numFmtId="0" fontId="16" fillId="9" borderId="0" xfId="0" applyFont="1" applyFill="1" applyProtection="1"/>
    <xf numFmtId="0" fontId="32" fillId="4" borderId="34" xfId="0" applyFont="1" applyFill="1" applyBorder="1" applyAlignment="1" applyProtection="1">
      <alignment horizontal="center" vertical="center"/>
    </xf>
    <xf numFmtId="0" fontId="31" fillId="4" borderId="35" xfId="0" applyFont="1" applyFill="1" applyBorder="1" applyAlignment="1" applyProtection="1">
      <alignment vertical="center"/>
    </xf>
    <xf numFmtId="0" fontId="32" fillId="4" borderId="36" xfId="0" applyFont="1" applyFill="1" applyBorder="1" applyAlignment="1" applyProtection="1">
      <alignment horizontal="center" vertical="center"/>
    </xf>
    <xf numFmtId="1" fontId="32" fillId="4" borderId="34" xfId="0" applyNumberFormat="1" applyFont="1" applyFill="1" applyBorder="1" applyAlignment="1" applyProtection="1">
      <alignment horizontal="center" vertical="center"/>
    </xf>
    <xf numFmtId="9" fontId="31" fillId="4" borderId="42" xfId="2" applyFont="1" applyFill="1" applyBorder="1" applyAlignment="1" applyProtection="1">
      <alignment horizontal="center" vertical="center"/>
    </xf>
    <xf numFmtId="9" fontId="31" fillId="4" borderId="31" xfId="2" applyFont="1" applyFill="1" applyBorder="1" applyAlignment="1" applyProtection="1">
      <alignment horizontal="center" vertical="center"/>
    </xf>
    <xf numFmtId="0" fontId="38" fillId="0" borderId="0" xfId="0" applyFont="1" applyProtection="1"/>
    <xf numFmtId="0" fontId="3" fillId="9" borderId="0" xfId="0" applyFont="1" applyFill="1" applyProtection="1"/>
    <xf numFmtId="0" fontId="33" fillId="0" borderId="48" xfId="0" applyFont="1" applyFill="1" applyBorder="1" applyAlignment="1" applyProtection="1">
      <alignment horizontal="center" vertical="center"/>
    </xf>
    <xf numFmtId="0" fontId="33" fillId="0" borderId="24" xfId="0" applyFont="1" applyFill="1" applyBorder="1" applyAlignment="1" applyProtection="1">
      <alignment vertical="center"/>
    </xf>
    <xf numFmtId="1" fontId="32" fillId="0" borderId="48" xfId="0" applyNumberFormat="1" applyFont="1" applyFill="1" applyBorder="1" applyAlignment="1" applyProtection="1">
      <alignment horizontal="center" vertical="center"/>
    </xf>
    <xf numFmtId="9" fontId="31" fillId="7" borderId="49" xfId="2" applyFont="1" applyFill="1" applyBorder="1" applyAlignment="1" applyProtection="1">
      <alignment horizontal="center" vertical="center"/>
    </xf>
    <xf numFmtId="9" fontId="31" fillId="4" borderId="50" xfId="2" applyFont="1" applyFill="1" applyBorder="1" applyAlignment="1" applyProtection="1">
      <alignment horizontal="center" vertical="center"/>
    </xf>
    <xf numFmtId="0" fontId="32" fillId="0" borderId="4" xfId="0" applyFont="1" applyBorder="1" applyAlignment="1" applyProtection="1">
      <alignment horizontal="center" vertical="center"/>
    </xf>
    <xf numFmtId="0" fontId="32" fillId="0" borderId="6" xfId="0" applyFont="1" applyBorder="1" applyAlignment="1" applyProtection="1">
      <alignment vertical="center"/>
    </xf>
    <xf numFmtId="1" fontId="32" fillId="0" borderId="4" xfId="0" applyNumberFormat="1" applyFont="1" applyFill="1" applyBorder="1" applyAlignment="1" applyProtection="1">
      <alignment horizontal="center" vertical="center"/>
    </xf>
    <xf numFmtId="9" fontId="31" fillId="7" borderId="3" xfId="2" applyFont="1" applyFill="1" applyBorder="1" applyAlignment="1" applyProtection="1">
      <alignment horizontal="center" vertical="center"/>
    </xf>
    <xf numFmtId="9" fontId="31" fillId="4" borderId="46" xfId="2" applyFont="1" applyFill="1" applyBorder="1" applyAlignment="1" applyProtection="1">
      <alignment horizontal="center" vertical="center"/>
    </xf>
    <xf numFmtId="0" fontId="32" fillId="0" borderId="51" xfId="0" applyFont="1" applyBorder="1" applyAlignment="1" applyProtection="1">
      <alignment horizontal="center" vertical="center"/>
    </xf>
    <xf numFmtId="0" fontId="32" fillId="0" borderId="52" xfId="0" applyFont="1" applyBorder="1" applyAlignment="1" applyProtection="1">
      <alignment vertical="center"/>
    </xf>
    <xf numFmtId="1" fontId="32" fillId="0" borderId="51" xfId="0" applyNumberFormat="1" applyFont="1" applyFill="1" applyBorder="1" applyAlignment="1" applyProtection="1">
      <alignment horizontal="center" vertical="center"/>
    </xf>
    <xf numFmtId="9" fontId="31" fillId="7" borderId="54" xfId="2" applyFont="1" applyFill="1" applyBorder="1" applyAlignment="1" applyProtection="1">
      <alignment horizontal="center" vertical="center"/>
    </xf>
    <xf numFmtId="9" fontId="31" fillId="4" borderId="55" xfId="2" applyFont="1" applyFill="1" applyBorder="1" applyAlignment="1" applyProtection="1">
      <alignment horizontal="center" vertical="center"/>
    </xf>
    <xf numFmtId="0" fontId="32" fillId="0" borderId="48" xfId="0" applyFont="1" applyBorder="1" applyAlignment="1" applyProtection="1">
      <alignment horizontal="center" vertical="center"/>
    </xf>
    <xf numFmtId="0" fontId="32" fillId="0" borderId="24" xfId="0" applyFont="1" applyBorder="1" applyAlignment="1" applyProtection="1">
      <alignment vertical="center"/>
    </xf>
    <xf numFmtId="0" fontId="0" fillId="9" borderId="0" xfId="0" applyFill="1" applyProtection="1"/>
    <xf numFmtId="0" fontId="0" fillId="0" borderId="0" xfId="0" applyProtection="1"/>
    <xf numFmtId="0" fontId="32" fillId="0" borderId="48" xfId="0" applyFont="1" applyFill="1" applyBorder="1" applyAlignment="1" applyProtection="1">
      <alignment horizontal="center" vertical="center"/>
    </xf>
    <xf numFmtId="0" fontId="32" fillId="0" borderId="4" xfId="0" applyFont="1" applyFill="1" applyBorder="1" applyAlignment="1" applyProtection="1">
      <alignment horizontal="center" vertical="center"/>
    </xf>
    <xf numFmtId="0" fontId="32" fillId="0" borderId="51" xfId="0" applyFont="1" applyFill="1" applyBorder="1" applyAlignment="1" applyProtection="1">
      <alignment horizontal="center" vertical="center"/>
    </xf>
    <xf numFmtId="0" fontId="4" fillId="9" borderId="0" xfId="0" applyFont="1" applyFill="1" applyProtection="1"/>
    <xf numFmtId="0" fontId="4" fillId="0" borderId="0" xfId="0" applyFont="1" applyProtection="1"/>
    <xf numFmtId="0" fontId="0" fillId="9" borderId="0" xfId="0" applyFill="1" applyAlignment="1" applyProtection="1">
      <alignment vertical="top" wrapText="1"/>
    </xf>
    <xf numFmtId="0" fontId="0" fillId="0" borderId="0" xfId="0" applyAlignment="1" applyProtection="1">
      <alignment vertical="top" wrapText="1"/>
    </xf>
    <xf numFmtId="0" fontId="32" fillId="0" borderId="9" xfId="0" applyFont="1" applyBorder="1" applyAlignment="1" applyProtection="1">
      <alignment horizontal="center" vertical="center"/>
    </xf>
    <xf numFmtId="0" fontId="32" fillId="0" borderId="21" xfId="0" applyFont="1" applyBorder="1" applyAlignment="1" applyProtection="1">
      <alignment vertical="center"/>
    </xf>
    <xf numFmtId="1" fontId="32" fillId="0" borderId="9" xfId="0" applyNumberFormat="1" applyFont="1" applyFill="1" applyBorder="1" applyAlignment="1" applyProtection="1">
      <alignment horizontal="center" vertical="center"/>
    </xf>
    <xf numFmtId="9" fontId="31" fillId="7" borderId="10" xfId="2" applyFont="1" applyFill="1" applyBorder="1" applyAlignment="1" applyProtection="1">
      <alignment horizontal="center" vertical="center"/>
    </xf>
    <xf numFmtId="9" fontId="31" fillId="4" borderId="47" xfId="2" applyFont="1" applyFill="1" applyBorder="1" applyAlignment="1" applyProtection="1">
      <alignment horizontal="center" vertical="center"/>
    </xf>
    <xf numFmtId="0" fontId="30" fillId="0" borderId="0" xfId="0" applyFont="1" applyBorder="1" applyAlignment="1" applyProtection="1">
      <alignment vertical="center"/>
    </xf>
    <xf numFmtId="0" fontId="30" fillId="0" borderId="0" xfId="0" applyFont="1" applyBorder="1" applyAlignment="1" applyProtection="1">
      <alignment horizontal="center" vertical="center"/>
    </xf>
    <xf numFmtId="0" fontId="30" fillId="0" borderId="33" xfId="0" applyFont="1" applyBorder="1" applyAlignment="1" applyProtection="1">
      <alignment horizontal="center" vertical="center"/>
    </xf>
    <xf numFmtId="9" fontId="30" fillId="7" borderId="37" xfId="2" applyFont="1" applyFill="1" applyBorder="1" applyAlignment="1" applyProtection="1">
      <alignment horizontal="center" vertical="center"/>
    </xf>
    <xf numFmtId="9" fontId="30" fillId="4" borderId="0" xfId="2" applyFont="1" applyFill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vertical="center"/>
    </xf>
    <xf numFmtId="0" fontId="30" fillId="0" borderId="0" xfId="0" applyFont="1" applyProtection="1"/>
    <xf numFmtId="0" fontId="30" fillId="9" borderId="0" xfId="0" applyFont="1" applyFill="1" applyProtection="1"/>
    <xf numFmtId="0" fontId="0" fillId="0" borderId="0" xfId="0" applyAlignment="1" applyProtection="1">
      <alignment horizontal="center"/>
    </xf>
    <xf numFmtId="0" fontId="3" fillId="0" borderId="31" xfId="0" applyFont="1" applyBorder="1" applyAlignment="1" applyProtection="1">
      <alignment horizontal="center"/>
    </xf>
    <xf numFmtId="0" fontId="3" fillId="7" borderId="31" xfId="0" applyFont="1" applyFill="1" applyBorder="1" applyAlignment="1" applyProtection="1">
      <alignment horizontal="center"/>
    </xf>
    <xf numFmtId="0" fontId="3" fillId="0" borderId="32" xfId="0" applyFont="1" applyBorder="1" applyAlignment="1" applyProtection="1">
      <alignment horizontal="center"/>
    </xf>
    <xf numFmtId="0" fontId="3" fillId="0" borderId="27" xfId="0" applyFont="1" applyBorder="1" applyAlignment="1" applyProtection="1">
      <alignment horizontal="center"/>
    </xf>
    <xf numFmtId="167" fontId="3" fillId="7" borderId="31" xfId="0" applyNumberFormat="1" applyFont="1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3" fillId="10" borderId="0" xfId="0" applyFont="1" applyFill="1" applyProtection="1"/>
    <xf numFmtId="0" fontId="49" fillId="11" borderId="0" xfId="0" applyFont="1" applyFill="1" applyBorder="1" applyProtection="1"/>
    <xf numFmtId="0" fontId="49" fillId="11" borderId="0" xfId="0" applyFont="1" applyFill="1" applyBorder="1" applyAlignment="1" applyProtection="1">
      <alignment vertical="top" wrapText="1"/>
    </xf>
    <xf numFmtId="49" fontId="49" fillId="11" borderId="0" xfId="0" applyNumberFormat="1" applyFont="1" applyFill="1" applyBorder="1" applyAlignment="1" applyProtection="1"/>
    <xf numFmtId="0" fontId="49" fillId="11" borderId="0" xfId="0" applyFont="1" applyFill="1" applyBorder="1" applyAlignment="1" applyProtection="1">
      <alignment vertical="center" wrapText="1"/>
    </xf>
    <xf numFmtId="0" fontId="50" fillId="11" borderId="0" xfId="0" applyFont="1" applyFill="1" applyBorder="1" applyProtection="1"/>
    <xf numFmtId="0" fontId="39" fillId="11" borderId="0" xfId="0" applyFont="1" applyFill="1" applyBorder="1" applyProtection="1"/>
    <xf numFmtId="9" fontId="30" fillId="7" borderId="2" xfId="2" applyFont="1" applyFill="1" applyBorder="1" applyAlignment="1" applyProtection="1">
      <alignment horizontal="center" vertical="center"/>
    </xf>
    <xf numFmtId="164" fontId="30" fillId="0" borderId="2" xfId="0" applyNumberFormat="1" applyFont="1" applyFill="1" applyBorder="1" applyAlignment="1" applyProtection="1">
      <alignment horizontal="center" vertical="center"/>
    </xf>
    <xf numFmtId="9" fontId="30" fillId="0" borderId="2" xfId="0" applyNumberFormat="1" applyFont="1" applyBorder="1" applyAlignment="1" applyProtection="1">
      <alignment horizontal="center" vertical="center"/>
    </xf>
    <xf numFmtId="9" fontId="32" fillId="4" borderId="41" xfId="2" applyNumberFormat="1" applyFont="1" applyFill="1" applyBorder="1" applyAlignment="1" applyProtection="1">
      <alignment horizontal="center" vertical="center"/>
    </xf>
    <xf numFmtId="9" fontId="32" fillId="0" borderId="56" xfId="2" applyNumberFormat="1" applyFont="1" applyBorder="1" applyAlignment="1" applyProtection="1">
      <alignment horizontal="center" vertical="center"/>
    </xf>
    <xf numFmtId="9" fontId="32" fillId="0" borderId="20" xfId="2" applyNumberFormat="1" applyFont="1" applyBorder="1" applyAlignment="1" applyProtection="1">
      <alignment horizontal="center" vertical="center"/>
    </xf>
    <xf numFmtId="9" fontId="32" fillId="0" borderId="57" xfId="2" applyNumberFormat="1" applyFont="1" applyBorder="1" applyAlignment="1" applyProtection="1">
      <alignment horizontal="center" vertical="center"/>
    </xf>
    <xf numFmtId="9" fontId="32" fillId="0" borderId="23" xfId="2" applyNumberFormat="1" applyFont="1" applyBorder="1" applyAlignment="1" applyProtection="1">
      <alignment horizontal="center" vertical="center"/>
    </xf>
    <xf numFmtId="9" fontId="32" fillId="4" borderId="42" xfId="2" applyFont="1" applyFill="1" applyBorder="1" applyAlignment="1" applyProtection="1">
      <alignment horizontal="center" vertical="center"/>
    </xf>
    <xf numFmtId="1" fontId="32" fillId="0" borderId="4" xfId="0" applyNumberFormat="1" applyFont="1" applyBorder="1" applyAlignment="1" applyProtection="1">
      <alignment horizontal="center" vertical="center"/>
    </xf>
    <xf numFmtId="9" fontId="0" fillId="0" borderId="0" xfId="0" applyNumberFormat="1" applyAlignment="1">
      <alignment horizontal="center"/>
    </xf>
    <xf numFmtId="9" fontId="9" fillId="0" borderId="38" xfId="0" applyNumberFormat="1" applyFont="1" applyBorder="1" applyAlignment="1">
      <alignment horizontal="center"/>
    </xf>
    <xf numFmtId="9" fontId="9" fillId="0" borderId="2" xfId="0" applyNumberFormat="1" applyFont="1" applyBorder="1" applyAlignment="1">
      <alignment horizontal="center"/>
    </xf>
    <xf numFmtId="9" fontId="9" fillId="5" borderId="13" xfId="2" applyNumberFormat="1" applyFont="1" applyFill="1" applyBorder="1" applyAlignment="1" applyProtection="1">
      <alignment horizontal="center"/>
    </xf>
    <xf numFmtId="9" fontId="4" fillId="5" borderId="14" xfId="2" applyNumberFormat="1" applyFont="1" applyFill="1" applyBorder="1" applyAlignment="1" applyProtection="1">
      <alignment horizontal="center"/>
    </xf>
    <xf numFmtId="0" fontId="14" fillId="5" borderId="27" xfId="0" applyFont="1" applyFill="1" applyBorder="1" applyAlignment="1" applyProtection="1">
      <alignment horizontal="center" vertical="center" wrapText="1"/>
    </xf>
    <xf numFmtId="9" fontId="0" fillId="3" borderId="2" xfId="2" applyNumberFormat="1" applyFont="1" applyFill="1" applyBorder="1" applyAlignment="1" applyProtection="1">
      <alignment horizontal="center"/>
    </xf>
    <xf numFmtId="9" fontId="0" fillId="0" borderId="0" xfId="0" applyNumberFormat="1"/>
    <xf numFmtId="0" fontId="13" fillId="0" borderId="32" xfId="0" applyFont="1" applyFill="1" applyBorder="1"/>
    <xf numFmtId="0" fontId="13" fillId="0" borderId="16" xfId="0" applyFont="1" applyFill="1" applyBorder="1"/>
    <xf numFmtId="0" fontId="13" fillId="0" borderId="33" xfId="0" applyFont="1" applyFill="1" applyBorder="1"/>
    <xf numFmtId="0" fontId="13" fillId="0" borderId="37" xfId="0" applyFont="1" applyFill="1" applyBorder="1"/>
    <xf numFmtId="0" fontId="13" fillId="0" borderId="2" xfId="0" applyFont="1" applyBorder="1" applyAlignment="1">
      <alignment horizontal="center" vertical="center" wrapText="1"/>
    </xf>
    <xf numFmtId="0" fontId="7" fillId="4" borderId="12" xfId="0" applyFont="1" applyFill="1" applyBorder="1" applyProtection="1"/>
    <xf numFmtId="0" fontId="7" fillId="4" borderId="28" xfId="0" applyFont="1" applyFill="1" applyBorder="1" applyProtection="1"/>
    <xf numFmtId="0" fontId="8" fillId="4" borderId="2" xfId="0" applyFont="1" applyFill="1" applyBorder="1" applyProtection="1"/>
    <xf numFmtId="49" fontId="0" fillId="2" borderId="0" xfId="0" applyNumberFormat="1" applyFill="1" applyProtection="1"/>
    <xf numFmtId="0" fontId="0" fillId="2" borderId="0" xfId="0" applyFill="1" applyAlignment="1" applyProtection="1">
      <alignment horizontal="left"/>
    </xf>
    <xf numFmtId="0" fontId="0" fillId="2" borderId="0" xfId="0" applyFill="1" applyAlignment="1" applyProtection="1">
      <alignment horizontal="center"/>
    </xf>
    <xf numFmtId="0" fontId="0" fillId="0" borderId="0" xfId="0" applyFill="1" applyProtection="1"/>
    <xf numFmtId="0" fontId="0" fillId="0" borderId="0" xfId="0" applyFill="1" applyAlignment="1" applyProtection="1">
      <alignment horizontal="center"/>
    </xf>
    <xf numFmtId="166" fontId="0" fillId="2" borderId="0" xfId="0" applyNumberFormat="1" applyFill="1" applyAlignment="1" applyProtection="1">
      <alignment horizontal="center"/>
    </xf>
    <xf numFmtId="0" fontId="21" fillId="2" borderId="0" xfId="0" applyFont="1" applyFill="1" applyProtection="1"/>
    <xf numFmtId="0" fontId="8" fillId="2" borderId="0" xfId="0" applyFont="1" applyFill="1" applyProtection="1"/>
    <xf numFmtId="0" fontId="8" fillId="2" borderId="0" xfId="0" applyFont="1" applyFill="1" applyAlignment="1" applyProtection="1">
      <alignment horizontal="center"/>
    </xf>
    <xf numFmtId="0" fontId="15" fillId="2" borderId="0" xfId="0" applyFont="1" applyFill="1" applyProtection="1"/>
    <xf numFmtId="0" fontId="25" fillId="0" borderId="0" xfId="0" applyFont="1" applyBorder="1" applyProtection="1"/>
    <xf numFmtId="9" fontId="52" fillId="0" borderId="0" xfId="2" applyFont="1" applyFill="1" applyBorder="1" applyProtection="1"/>
    <xf numFmtId="0" fontId="52" fillId="0" borderId="0" xfId="0" applyFont="1" applyBorder="1" applyProtection="1"/>
    <xf numFmtId="0" fontId="26" fillId="0" borderId="0" xfId="0" applyFont="1" applyFill="1" applyBorder="1" applyProtection="1"/>
    <xf numFmtId="0" fontId="25" fillId="0" borderId="0" xfId="0" applyFont="1" applyFill="1" applyBorder="1" applyProtection="1"/>
    <xf numFmtId="0" fontId="25" fillId="0" borderId="0" xfId="0" applyFont="1" applyProtection="1"/>
    <xf numFmtId="0" fontId="25" fillId="0" borderId="14" xfId="0" applyFont="1" applyBorder="1" applyAlignment="1" applyProtection="1">
      <alignment horizontal="center"/>
    </xf>
    <xf numFmtId="0" fontId="51" fillId="4" borderId="14" xfId="0" applyFont="1" applyFill="1" applyBorder="1" applyAlignment="1" applyProtection="1">
      <alignment horizontal="center"/>
    </xf>
    <xf numFmtId="0" fontId="25" fillId="0" borderId="31" xfId="0" applyFont="1" applyBorder="1" applyAlignment="1" applyProtection="1">
      <alignment horizontal="center" vertical="center" wrapText="1"/>
    </xf>
    <xf numFmtId="0" fontId="25" fillId="0" borderId="0" xfId="0" applyFont="1" applyFill="1" applyProtection="1"/>
    <xf numFmtId="0" fontId="25" fillId="0" borderId="14" xfId="0" applyFont="1" applyBorder="1" applyProtection="1"/>
    <xf numFmtId="0" fontId="26" fillId="0" borderId="0" xfId="0" applyFont="1" applyProtection="1"/>
    <xf numFmtId="1" fontId="53" fillId="5" borderId="8" xfId="0" applyNumberFormat="1" applyFont="1" applyFill="1" applyBorder="1" applyAlignment="1" applyProtection="1">
      <alignment wrapText="1"/>
    </xf>
    <xf numFmtId="0" fontId="22" fillId="5" borderId="58" xfId="0" applyFont="1" applyFill="1" applyBorder="1" applyProtection="1"/>
    <xf numFmtId="0" fontId="22" fillId="5" borderId="39" xfId="0" applyFont="1" applyFill="1" applyBorder="1" applyProtection="1"/>
    <xf numFmtId="0" fontId="22" fillId="5" borderId="59" xfId="0" applyFont="1" applyFill="1" applyBorder="1" applyProtection="1"/>
    <xf numFmtId="0" fontId="22" fillId="0" borderId="52" xfId="0" applyFont="1" applyFill="1" applyBorder="1" applyProtection="1"/>
    <xf numFmtId="0" fontId="23" fillId="0" borderId="53" xfId="0" applyFont="1" applyFill="1" applyBorder="1" applyProtection="1"/>
    <xf numFmtId="0" fontId="22" fillId="0" borderId="0" xfId="0" applyFont="1" applyFill="1" applyBorder="1" applyProtection="1"/>
    <xf numFmtId="1" fontId="22" fillId="0" borderId="0" xfId="0" applyNumberFormat="1" applyFont="1" applyFill="1" applyBorder="1" applyProtection="1"/>
    <xf numFmtId="9" fontId="22" fillId="0" borderId="24" xfId="2" applyFont="1" applyFill="1" applyBorder="1" applyProtection="1"/>
    <xf numFmtId="9" fontId="22" fillId="6" borderId="24" xfId="2" applyFont="1" applyFill="1" applyBorder="1" applyProtection="1"/>
    <xf numFmtId="9" fontId="22" fillId="0" borderId="24" xfId="2" applyFont="1" applyFill="1" applyBorder="1" applyAlignment="1" applyProtection="1"/>
    <xf numFmtId="49" fontId="9" fillId="0" borderId="48" xfId="0" applyNumberFormat="1" applyFont="1" applyBorder="1" applyAlignment="1">
      <alignment vertical="center"/>
    </xf>
    <xf numFmtId="49" fontId="9" fillId="0" borderId="49" xfId="0" applyNumberFormat="1" applyFont="1" applyBorder="1" applyAlignment="1">
      <alignment vertical="center"/>
    </xf>
    <xf numFmtId="49" fontId="9" fillId="4" borderId="0" xfId="0" applyNumberFormat="1" applyFont="1" applyFill="1" applyAlignment="1">
      <alignment vertical="center"/>
    </xf>
    <xf numFmtId="49" fontId="9" fillId="0" borderId="49" xfId="0" applyNumberFormat="1" applyFont="1" applyBorder="1" applyAlignment="1">
      <alignment horizontal="left" vertical="center"/>
    </xf>
    <xf numFmtId="49" fontId="9" fillId="4" borderId="0" xfId="0" applyNumberFormat="1" applyFont="1" applyFill="1" applyAlignment="1">
      <alignment horizontal="left" vertical="center"/>
    </xf>
    <xf numFmtId="49" fontId="9" fillId="0" borderId="48" xfId="0" applyNumberFormat="1" applyFont="1" applyBorder="1" applyAlignment="1">
      <alignment horizontal="left" vertical="center"/>
    </xf>
    <xf numFmtId="49" fontId="9" fillId="0" borderId="4" xfId="0" applyNumberFormat="1" applyFont="1" applyBorder="1" applyAlignment="1">
      <alignment vertical="center"/>
    </xf>
    <xf numFmtId="49" fontId="9" fillId="0" borderId="3" xfId="0" applyNumberFormat="1" applyFont="1" applyBorder="1" applyAlignment="1">
      <alignment vertical="center"/>
    </xf>
    <xf numFmtId="49" fontId="9" fillId="0" borderId="3" xfId="0" applyNumberFormat="1" applyFont="1" applyBorder="1" applyAlignment="1">
      <alignment horizontal="left" vertical="center"/>
    </xf>
    <xf numFmtId="49" fontId="9" fillId="0" borderId="4" xfId="0" applyNumberFormat="1" applyFont="1" applyBorder="1" applyAlignment="1">
      <alignment horizontal="left" vertical="center"/>
    </xf>
    <xf numFmtId="49" fontId="9" fillId="0" borderId="54" xfId="0" applyNumberFormat="1" applyFont="1" applyBorder="1" applyAlignment="1">
      <alignment horizontal="left" vertical="center"/>
    </xf>
    <xf numFmtId="49" fontId="9" fillId="0" borderId="54" xfId="0" applyNumberFormat="1" applyFont="1" applyBorder="1" applyAlignment="1">
      <alignment vertical="center"/>
    </xf>
    <xf numFmtId="49" fontId="9" fillId="0" borderId="51" xfId="0" applyNumberFormat="1" applyFont="1" applyBorder="1" applyAlignment="1">
      <alignment vertical="center"/>
    </xf>
    <xf numFmtId="49" fontId="9" fillId="0" borderId="51" xfId="0" applyNumberFormat="1" applyFont="1" applyBorder="1" applyAlignment="1">
      <alignment horizontal="left" vertical="center"/>
    </xf>
    <xf numFmtId="49" fontId="9" fillId="0" borderId="10" xfId="0" applyNumberFormat="1" applyFont="1" applyBorder="1" applyAlignment="1">
      <alignment horizontal="left" vertical="center"/>
    </xf>
    <xf numFmtId="49" fontId="9" fillId="0" borderId="10" xfId="0" applyNumberFormat="1" applyFont="1" applyBorder="1" applyAlignment="1">
      <alignment vertical="center"/>
    </xf>
    <xf numFmtId="49" fontId="9" fillId="0" borderId="9" xfId="0" applyNumberFormat="1" applyFont="1" applyBorder="1" applyAlignment="1">
      <alignment vertical="center"/>
    </xf>
    <xf numFmtId="49" fontId="9" fillId="0" borderId="10" xfId="0" applyNumberFormat="1" applyFont="1" applyBorder="1" applyAlignment="1">
      <alignment horizontal="right" vertical="center"/>
    </xf>
    <xf numFmtId="49" fontId="0" fillId="4" borderId="0" xfId="0" applyNumberFormat="1" applyFill="1" applyAlignment="1">
      <alignment vertical="center"/>
    </xf>
    <xf numFmtId="49" fontId="16" fillId="4" borderId="0" xfId="0" applyNumberFormat="1" applyFont="1" applyFill="1" applyAlignment="1">
      <alignment horizontal="center" vertical="center"/>
    </xf>
    <xf numFmtId="49" fontId="9" fillId="0" borderId="9" xfId="0" applyNumberFormat="1" applyFont="1" applyBorder="1" applyAlignment="1">
      <alignment horizontal="left" vertical="center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wrapText="1"/>
      <protection locked="0"/>
    </xf>
    <xf numFmtId="0" fontId="30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3" fillId="0" borderId="0" xfId="0" applyFont="1" applyProtection="1">
      <protection locked="0"/>
    </xf>
    <xf numFmtId="0" fontId="16" fillId="0" borderId="0" xfId="0" applyFont="1" applyBorder="1" applyAlignment="1" applyProtection="1">
      <alignment wrapText="1"/>
      <protection locked="0"/>
    </xf>
    <xf numFmtId="0" fontId="16" fillId="0" borderId="14" xfId="0" applyFont="1" applyBorder="1" applyAlignment="1" applyProtection="1">
      <alignment wrapText="1"/>
      <protection locked="0"/>
    </xf>
    <xf numFmtId="0" fontId="16" fillId="0" borderId="14" xfId="0" applyFont="1" applyBorder="1" applyAlignment="1" applyProtection="1">
      <alignment horizontal="left" wrapText="1"/>
      <protection locked="0"/>
    </xf>
    <xf numFmtId="0" fontId="16" fillId="0" borderId="0" xfId="0" applyFont="1" applyProtection="1">
      <protection locked="0"/>
    </xf>
    <xf numFmtId="0" fontId="16" fillId="0" borderId="14" xfId="0" applyFont="1" applyBorder="1" applyAlignment="1" applyProtection="1">
      <alignment wrapText="1"/>
    </xf>
    <xf numFmtId="0" fontId="3" fillId="0" borderId="0" xfId="0" applyFont="1" applyBorder="1" applyAlignment="1" applyProtection="1">
      <alignment horizontal="left"/>
    </xf>
    <xf numFmtId="0" fontId="3" fillId="0" borderId="0" xfId="0" applyFont="1" applyAlignment="1" applyProtection="1">
      <alignment horizontal="left"/>
    </xf>
    <xf numFmtId="14" fontId="3" fillId="0" borderId="14" xfId="0" applyNumberFormat="1" applyFont="1" applyBorder="1" applyAlignment="1"/>
    <xf numFmtId="0" fontId="29" fillId="0" borderId="17" xfId="0" applyFont="1" applyBorder="1"/>
    <xf numFmtId="49" fontId="9" fillId="0" borderId="60" xfId="0" applyNumberFormat="1" applyFont="1" applyBorder="1" applyAlignment="1">
      <alignment vertical="center"/>
    </xf>
    <xf numFmtId="0" fontId="0" fillId="0" borderId="17" xfId="0" applyBorder="1"/>
    <xf numFmtId="0" fontId="1" fillId="3" borderId="40" xfId="0" applyFont="1" applyFill="1" applyBorder="1" applyAlignment="1" applyProtection="1">
      <alignment horizontal="center"/>
      <protection locked="0"/>
    </xf>
    <xf numFmtId="0" fontId="1" fillId="3" borderId="21" xfId="0" applyFont="1" applyFill="1" applyBorder="1" applyAlignment="1" applyProtection="1">
      <alignment horizontal="center"/>
      <protection locked="0"/>
    </xf>
    <xf numFmtId="0" fontId="1" fillId="3" borderId="22" xfId="0" applyFont="1" applyFill="1" applyBorder="1" applyAlignment="1" applyProtection="1">
      <alignment horizontal="center"/>
      <protection locked="0"/>
    </xf>
    <xf numFmtId="0" fontId="14" fillId="0" borderId="32" xfId="0" applyFont="1" applyBorder="1" applyProtection="1"/>
    <xf numFmtId="0" fontId="1" fillId="0" borderId="27" xfId="0" applyFont="1" applyFill="1" applyBorder="1" applyAlignment="1" applyProtection="1">
      <alignment horizontal="center"/>
    </xf>
    <xf numFmtId="0" fontId="1" fillId="0" borderId="27" xfId="0" applyFont="1" applyBorder="1" applyProtection="1"/>
    <xf numFmtId="0" fontId="2" fillId="4" borderId="44" xfId="0" applyFont="1" applyFill="1" applyBorder="1" applyAlignment="1" applyProtection="1">
      <alignment horizontal="center"/>
    </xf>
    <xf numFmtId="0" fontId="1" fillId="0" borderId="32" xfId="0" applyFont="1" applyFill="1" applyBorder="1" applyAlignment="1" applyProtection="1">
      <alignment horizontal="center" vertical="center" wrapText="1"/>
    </xf>
    <xf numFmtId="0" fontId="14" fillId="2" borderId="42" xfId="0" applyFont="1" applyFill="1" applyBorder="1" applyAlignment="1" applyProtection="1">
      <alignment horizontal="center" vertical="center" wrapText="1"/>
    </xf>
    <xf numFmtId="0" fontId="1" fillId="9" borderId="44" xfId="0" applyNumberFormat="1" applyFont="1" applyFill="1" applyBorder="1" applyAlignment="1" applyProtection="1">
      <alignment horizontal="left"/>
    </xf>
    <xf numFmtId="49" fontId="1" fillId="9" borderId="44" xfId="0" applyNumberFormat="1" applyFont="1" applyFill="1" applyBorder="1" applyProtection="1"/>
    <xf numFmtId="0" fontId="1" fillId="9" borderId="33" xfId="0" applyNumberFormat="1" applyFont="1" applyFill="1" applyBorder="1" applyAlignment="1" applyProtection="1">
      <alignment horizontal="left"/>
    </xf>
    <xf numFmtId="49" fontId="32" fillId="4" borderId="1" xfId="0" applyNumberFormat="1" applyFont="1" applyFill="1" applyBorder="1" applyAlignment="1">
      <alignment horizontal="center" vertical="center"/>
    </xf>
    <xf numFmtId="49" fontId="33" fillId="0" borderId="26" xfId="0" applyNumberFormat="1" applyFont="1" applyFill="1" applyBorder="1" applyAlignment="1">
      <alignment horizontal="center" vertical="center"/>
    </xf>
    <xf numFmtId="49" fontId="33" fillId="0" borderId="1" xfId="0" applyNumberFormat="1" applyFont="1" applyBorder="1" applyAlignment="1">
      <alignment horizontal="center" vertical="center"/>
    </xf>
    <xf numFmtId="49" fontId="33" fillId="0" borderId="1" xfId="0" applyNumberFormat="1" applyFont="1" applyFill="1" applyBorder="1" applyAlignment="1">
      <alignment horizontal="center" vertical="center"/>
    </xf>
    <xf numFmtId="49" fontId="33" fillId="0" borderId="22" xfId="0" applyNumberFormat="1" applyFont="1" applyBorder="1" applyAlignment="1">
      <alignment horizontal="center" vertical="center"/>
    </xf>
    <xf numFmtId="0" fontId="8" fillId="0" borderId="14" xfId="0" applyFont="1" applyFill="1" applyBorder="1" applyAlignment="1" applyProtection="1">
      <alignment horizontal="center"/>
    </xf>
    <xf numFmtId="0" fontId="8" fillId="0" borderId="14" xfId="0" applyFont="1" applyBorder="1" applyAlignment="1" applyProtection="1">
      <alignment horizontal="center"/>
    </xf>
    <xf numFmtId="0" fontId="8" fillId="3" borderId="24" xfId="0" applyFont="1" applyFill="1" applyBorder="1" applyAlignment="1" applyProtection="1">
      <alignment horizontal="center"/>
      <protection locked="0"/>
    </xf>
    <xf numFmtId="0" fontId="55" fillId="0" borderId="15" xfId="0" applyFont="1" applyBorder="1"/>
    <xf numFmtId="0" fontId="56" fillId="0" borderId="15" xfId="0" applyFont="1" applyBorder="1"/>
    <xf numFmtId="0" fontId="57" fillId="0" borderId="15" xfId="0" applyFont="1" applyBorder="1"/>
    <xf numFmtId="164" fontId="32" fillId="0" borderId="51" xfId="0" applyNumberFormat="1" applyFont="1" applyFill="1" applyBorder="1" applyAlignment="1" applyProtection="1">
      <alignment horizontal="center" vertical="center"/>
    </xf>
    <xf numFmtId="164" fontId="32" fillId="0" borderId="48" xfId="0" applyNumberFormat="1" applyFont="1" applyFill="1" applyBorder="1" applyAlignment="1" applyProtection="1">
      <alignment horizontal="center" vertical="center"/>
    </xf>
    <xf numFmtId="164" fontId="32" fillId="0" borderId="4" xfId="0" applyNumberFormat="1" applyFont="1" applyFill="1" applyBorder="1" applyAlignment="1" applyProtection="1">
      <alignment horizontal="center" vertical="center"/>
    </xf>
    <xf numFmtId="164" fontId="32" fillId="0" borderId="4" xfId="0" applyNumberFormat="1" applyFont="1" applyFill="1" applyBorder="1" applyAlignment="1">
      <alignment horizontal="center" vertical="center"/>
    </xf>
    <xf numFmtId="0" fontId="13" fillId="0" borderId="27" xfId="0" applyFont="1" applyFill="1" applyBorder="1"/>
    <xf numFmtId="0" fontId="13" fillId="0" borderId="14" xfId="0" applyFont="1" applyFill="1" applyBorder="1"/>
    <xf numFmtId="0" fontId="39" fillId="4" borderId="0" xfId="0" applyFont="1" applyFill="1" applyAlignment="1">
      <alignment horizontal="center"/>
    </xf>
    <xf numFmtId="1" fontId="3" fillId="0" borderId="0" xfId="0" applyNumberFormat="1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top" wrapText="1"/>
    </xf>
    <xf numFmtId="0" fontId="3" fillId="0" borderId="31" xfId="0" applyFont="1" applyBorder="1" applyAlignment="1" applyProtection="1">
      <alignment horizontal="center"/>
    </xf>
    <xf numFmtId="1" fontId="58" fillId="5" borderId="3" xfId="0" applyNumberFormat="1" applyFont="1" applyFill="1" applyBorder="1" applyAlignment="1" applyProtection="1">
      <alignment horizontal="center" vertical="top" wrapText="1"/>
    </xf>
    <xf numFmtId="0" fontId="1" fillId="0" borderId="13" xfId="0" applyFont="1" applyBorder="1" applyAlignment="1" applyProtection="1">
      <alignment horizontal="center" vertical="center" wrapText="1"/>
    </xf>
    <xf numFmtId="49" fontId="7" fillId="0" borderId="48" xfId="0" applyNumberFormat="1" applyFont="1" applyBorder="1" applyAlignment="1">
      <alignment vertical="center"/>
    </xf>
    <xf numFmtId="49" fontId="7" fillId="0" borderId="4" xfId="0" applyNumberFormat="1" applyFont="1" applyBorder="1" applyAlignment="1">
      <alignment vertical="center"/>
    </xf>
    <xf numFmtId="49" fontId="7" fillId="0" borderId="9" xfId="0" applyNumberFormat="1" applyFont="1" applyBorder="1" applyAlignment="1">
      <alignment vertical="center"/>
    </xf>
    <xf numFmtId="49" fontId="7" fillId="0" borderId="48" xfId="0" applyNumberFormat="1" applyFont="1" applyBorder="1" applyAlignment="1">
      <alignment horizontal="left" vertical="center"/>
    </xf>
    <xf numFmtId="49" fontId="7" fillId="0" borderId="4" xfId="0" applyNumberFormat="1" applyFont="1" applyBorder="1" applyAlignment="1">
      <alignment horizontal="left" vertical="center"/>
    </xf>
    <xf numFmtId="0" fontId="59" fillId="8" borderId="0" xfId="0" applyFont="1" applyFill="1"/>
    <xf numFmtId="0" fontId="59" fillId="0" borderId="0" xfId="0" applyFont="1"/>
    <xf numFmtId="0" fontId="59" fillId="0" borderId="0" xfId="0" applyFont="1" applyAlignment="1">
      <alignment horizontal="center"/>
    </xf>
    <xf numFmtId="0" fontId="60" fillId="0" borderId="0" xfId="0" applyFont="1" applyFill="1"/>
    <xf numFmtId="0" fontId="60" fillId="0" borderId="0" xfId="0" applyFont="1" applyFill="1" applyBorder="1"/>
    <xf numFmtId="0" fontId="60" fillId="0" borderId="0" xfId="0" applyFont="1" applyFill="1" applyAlignment="1">
      <alignment horizontal="center"/>
    </xf>
    <xf numFmtId="0" fontId="60" fillId="0" borderId="0" xfId="0" applyFont="1"/>
    <xf numFmtId="0" fontId="60" fillId="8" borderId="0" xfId="0" applyFont="1" applyFill="1"/>
    <xf numFmtId="0" fontId="60" fillId="0" borderId="0" xfId="0" applyFont="1" applyAlignment="1">
      <alignment horizontal="center"/>
    </xf>
    <xf numFmtId="0" fontId="60" fillId="0" borderId="0" xfId="0" applyFont="1" applyBorder="1" applyAlignment="1">
      <alignment horizontal="center"/>
    </xf>
    <xf numFmtId="0" fontId="60" fillId="0" borderId="0" xfId="0" applyFont="1" applyBorder="1"/>
    <xf numFmtId="9" fontId="60" fillId="0" borderId="0" xfId="2" applyFont="1"/>
    <xf numFmtId="9" fontId="59" fillId="0" borderId="0" xfId="2" applyFont="1"/>
    <xf numFmtId="9" fontId="61" fillId="0" borderId="0" xfId="2" applyNumberFormat="1" applyFont="1" applyFill="1" applyBorder="1" applyAlignment="1" applyProtection="1">
      <alignment horizontal="center" vertical="center"/>
    </xf>
    <xf numFmtId="0" fontId="59" fillId="0" borderId="0" xfId="0" applyFont="1" applyFill="1" applyBorder="1" applyAlignment="1">
      <alignment horizontal="center" vertical="top" wrapText="1"/>
    </xf>
    <xf numFmtId="0" fontId="59" fillId="0" borderId="0" xfId="0" applyFont="1" applyBorder="1" applyAlignment="1">
      <alignment horizontal="center"/>
    </xf>
    <xf numFmtId="0" fontId="59" fillId="0" borderId="0" xfId="0" applyFont="1" applyFill="1"/>
    <xf numFmtId="10" fontId="59" fillId="0" borderId="0" xfId="2" applyNumberFormat="1" applyFont="1"/>
    <xf numFmtId="9" fontId="59" fillId="0" borderId="0" xfId="0" applyNumberFormat="1" applyFont="1" applyFill="1" applyBorder="1" applyAlignment="1">
      <alignment horizontal="center"/>
    </xf>
    <xf numFmtId="9" fontId="59" fillId="0" borderId="0" xfId="2" applyFont="1" applyAlignment="1">
      <alignment horizontal="center"/>
    </xf>
    <xf numFmtId="9" fontId="0" fillId="3" borderId="2" xfId="2" applyNumberFormat="1" applyFont="1" applyFill="1" applyBorder="1" applyAlignment="1" applyProtection="1">
      <alignment horizontal="center"/>
      <protection locked="0"/>
    </xf>
    <xf numFmtId="49" fontId="33" fillId="0" borderId="26" xfId="0" applyNumberFormat="1" applyFont="1" applyFill="1" applyBorder="1" applyAlignment="1" applyProtection="1">
      <alignment horizontal="center" vertical="center"/>
    </xf>
    <xf numFmtId="49" fontId="33" fillId="0" borderId="1" xfId="0" applyNumberFormat="1" applyFont="1" applyBorder="1" applyAlignment="1" applyProtection="1">
      <alignment horizontal="center" vertical="center"/>
    </xf>
    <xf numFmtId="49" fontId="32" fillId="4" borderId="1" xfId="0" applyNumberFormat="1" applyFont="1" applyFill="1" applyBorder="1" applyAlignment="1" applyProtection="1">
      <alignment horizontal="center" vertical="center"/>
    </xf>
    <xf numFmtId="49" fontId="33" fillId="0" borderId="1" xfId="0" applyNumberFormat="1" applyFont="1" applyFill="1" applyBorder="1" applyAlignment="1" applyProtection="1">
      <alignment horizontal="center" vertical="center"/>
    </xf>
    <xf numFmtId="49" fontId="33" fillId="0" borderId="22" xfId="0" applyNumberFormat="1" applyFont="1" applyBorder="1" applyAlignment="1" applyProtection="1">
      <alignment horizontal="center" vertical="center"/>
    </xf>
    <xf numFmtId="0" fontId="62" fillId="0" borderId="0" xfId="0" applyFont="1" applyBorder="1" applyProtection="1"/>
    <xf numFmtId="0" fontId="63" fillId="0" borderId="0" xfId="0" applyFont="1" applyBorder="1" applyAlignment="1" applyProtection="1">
      <alignment horizontal="left" wrapText="1"/>
    </xf>
    <xf numFmtId="0" fontId="64" fillId="0" borderId="0" xfId="0" applyFont="1" applyBorder="1" applyAlignment="1" applyProtection="1">
      <alignment horizontal="center" wrapText="1"/>
    </xf>
    <xf numFmtId="0" fontId="63" fillId="4" borderId="0" xfId="0" applyFont="1" applyFill="1" applyBorder="1" applyAlignment="1" applyProtection="1">
      <alignment horizontal="center"/>
    </xf>
    <xf numFmtId="0" fontId="63" fillId="0" borderId="0" xfId="0" applyFont="1" applyFill="1" applyBorder="1" applyAlignment="1" applyProtection="1">
      <alignment horizontal="center"/>
    </xf>
    <xf numFmtId="0" fontId="62" fillId="0" borderId="0" xfId="0" applyFont="1" applyBorder="1" applyAlignment="1" applyProtection="1">
      <alignment horizontal="center" vertical="center" wrapText="1"/>
    </xf>
    <xf numFmtId="1" fontId="62" fillId="0" borderId="0" xfId="0" applyNumberFormat="1" applyFont="1" applyBorder="1" applyAlignment="1" applyProtection="1">
      <alignment horizontal="center"/>
    </xf>
    <xf numFmtId="164" fontId="62" fillId="0" borderId="0" xfId="0" applyNumberFormat="1" applyFont="1" applyBorder="1" applyAlignment="1" applyProtection="1">
      <alignment horizontal="center"/>
    </xf>
    <xf numFmtId="0" fontId="64" fillId="0" borderId="0" xfId="0" applyFont="1" applyBorder="1" applyAlignment="1" applyProtection="1">
      <alignment horizontal="center"/>
    </xf>
    <xf numFmtId="1" fontId="65" fillId="0" borderId="0" xfId="2" applyNumberFormat="1" applyFont="1" applyBorder="1" applyProtection="1"/>
    <xf numFmtId="0" fontId="66" fillId="0" borderId="0" xfId="0" applyFont="1" applyBorder="1" applyProtection="1"/>
    <xf numFmtId="9" fontId="67" fillId="0" borderId="0" xfId="2" applyFont="1" applyFill="1" applyBorder="1" applyProtection="1"/>
    <xf numFmtId="0" fontId="67" fillId="0" borderId="0" xfId="0" applyFont="1" applyBorder="1" applyProtection="1"/>
    <xf numFmtId="0" fontId="66" fillId="0" borderId="0" xfId="0" applyFont="1" applyFill="1" applyBorder="1" applyProtection="1"/>
    <xf numFmtId="9" fontId="66" fillId="0" borderId="0" xfId="0" applyNumberFormat="1" applyFont="1" applyBorder="1" applyAlignment="1" applyProtection="1">
      <alignment horizontal="center"/>
    </xf>
    <xf numFmtId="9" fontId="62" fillId="0" borderId="0" xfId="0" applyNumberFormat="1" applyFont="1" applyBorder="1" applyAlignment="1" applyProtection="1">
      <alignment horizontal="center"/>
    </xf>
    <xf numFmtId="0" fontId="62" fillId="0" borderId="0" xfId="0" applyFont="1" applyFill="1" applyBorder="1" applyProtection="1"/>
    <xf numFmtId="0" fontId="8" fillId="3" borderId="6" xfId="0" applyFont="1" applyFill="1" applyBorder="1" applyAlignment="1" applyProtection="1">
      <alignment horizontal="center"/>
      <protection locked="0"/>
    </xf>
    <xf numFmtId="0" fontId="4" fillId="2" borderId="17" xfId="0" applyFont="1" applyFill="1" applyBorder="1" applyAlignment="1" applyProtection="1">
      <alignment horizontal="center"/>
    </xf>
    <xf numFmtId="0" fontId="8" fillId="3" borderId="43" xfId="0" applyFont="1" applyFill="1" applyBorder="1" applyAlignment="1" applyProtection="1">
      <alignment horizontal="center"/>
      <protection locked="0"/>
    </xf>
    <xf numFmtId="0" fontId="4" fillId="2" borderId="28" xfId="0" applyFont="1" applyFill="1" applyBorder="1" applyAlignment="1" applyProtection="1">
      <alignment horizontal="center"/>
    </xf>
    <xf numFmtId="0" fontId="0" fillId="0" borderId="40" xfId="0" applyBorder="1"/>
    <xf numFmtId="0" fontId="68" fillId="12" borderId="0" xfId="0" applyFont="1" applyFill="1" applyBorder="1" applyAlignment="1" applyProtection="1">
      <alignment horizontal="center"/>
    </xf>
    <xf numFmtId="0" fontId="5" fillId="12" borderId="0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 vertical="top" wrapText="1"/>
      <protection locked="0"/>
    </xf>
    <xf numFmtId="0" fontId="27" fillId="2" borderId="0" xfId="0" applyFont="1" applyFill="1" applyBorder="1" applyAlignment="1">
      <alignment horizontal="right" vertical="top" wrapText="1"/>
    </xf>
    <xf numFmtId="0" fontId="14" fillId="2" borderId="12" xfId="0" applyFont="1" applyFill="1" applyBorder="1" applyAlignment="1" applyProtection="1">
      <alignment horizontal="center" wrapText="1"/>
    </xf>
    <xf numFmtId="0" fontId="14" fillId="2" borderId="29" xfId="0" applyFont="1" applyFill="1" applyBorder="1" applyAlignment="1" applyProtection="1">
      <alignment horizontal="center" wrapText="1"/>
    </xf>
    <xf numFmtId="0" fontId="1" fillId="0" borderId="36" xfId="0" applyFont="1" applyFill="1" applyBorder="1" applyAlignment="1" applyProtection="1">
      <alignment horizontal="center" vertical="center" wrapText="1"/>
    </xf>
    <xf numFmtId="0" fontId="1" fillId="0" borderId="31" xfId="0" applyFont="1" applyFill="1" applyBorder="1" applyAlignment="1" applyProtection="1">
      <alignment horizontal="center" vertical="center" wrapText="1"/>
    </xf>
    <xf numFmtId="0" fontId="1" fillId="0" borderId="41" xfId="0" applyFont="1" applyFill="1" applyBorder="1" applyAlignment="1" applyProtection="1">
      <alignment horizontal="center" vertical="center" wrapText="1"/>
    </xf>
    <xf numFmtId="0" fontId="16" fillId="0" borderId="14" xfId="0" applyFont="1" applyBorder="1" applyAlignment="1">
      <alignment horizontal="right"/>
    </xf>
    <xf numFmtId="0" fontId="9" fillId="0" borderId="61" xfId="0" applyFont="1" applyBorder="1" applyAlignment="1">
      <alignment horizontal="center" vertical="top" wrapText="1"/>
    </xf>
    <xf numFmtId="0" fontId="9" fillId="0" borderId="62" xfId="0" applyFont="1" applyBorder="1" applyAlignment="1">
      <alignment horizontal="center" vertical="top" wrapText="1"/>
    </xf>
    <xf numFmtId="14" fontId="3" fillId="0" borderId="14" xfId="0" applyNumberFormat="1" applyFont="1" applyBorder="1" applyAlignment="1">
      <alignment horizontal="center"/>
    </xf>
    <xf numFmtId="0" fontId="9" fillId="2" borderId="12" xfId="0" applyFont="1" applyFill="1" applyBorder="1" applyAlignment="1" applyProtection="1">
      <alignment horizontal="center" vertical="center" wrapText="1"/>
    </xf>
    <xf numFmtId="0" fontId="9" fillId="2" borderId="29" xfId="0" applyFont="1" applyFill="1" applyBorder="1" applyAlignment="1" applyProtection="1">
      <alignment horizontal="center" vertical="center" wrapText="1"/>
    </xf>
    <xf numFmtId="9" fontId="10" fillId="0" borderId="12" xfId="0" applyNumberFormat="1" applyFont="1" applyBorder="1" applyAlignment="1">
      <alignment horizontal="center" wrapText="1"/>
    </xf>
    <xf numFmtId="9" fontId="10" fillId="0" borderId="29" xfId="0" applyNumberFormat="1" applyFont="1" applyBorder="1" applyAlignment="1">
      <alignment horizontal="center" wrapText="1"/>
    </xf>
    <xf numFmtId="14" fontId="3" fillId="0" borderId="14" xfId="0" applyNumberFormat="1" applyFont="1" applyBorder="1" applyAlignment="1">
      <alignment horizontal="left"/>
    </xf>
    <xf numFmtId="0" fontId="14" fillId="2" borderId="28" xfId="0" applyFont="1" applyFill="1" applyBorder="1" applyAlignment="1" applyProtection="1">
      <alignment horizontal="center" wrapText="1"/>
    </xf>
    <xf numFmtId="9" fontId="10" fillId="0" borderId="16" xfId="0" applyNumberFormat="1" applyFont="1" applyBorder="1" applyAlignment="1">
      <alignment horizontal="center" wrapText="1"/>
    </xf>
    <xf numFmtId="49" fontId="16" fillId="0" borderId="30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4" xfId="0" applyNumberFormat="1" applyFont="1" applyBorder="1" applyAlignment="1">
      <alignment horizontal="center" vertical="center"/>
    </xf>
    <xf numFmtId="49" fontId="16" fillId="0" borderId="42" xfId="0" applyNumberFormat="1" applyFont="1" applyBorder="1" applyAlignment="1">
      <alignment horizontal="center" vertical="center"/>
    </xf>
    <xf numFmtId="0" fontId="16" fillId="0" borderId="34" xfId="0" applyFont="1" applyBorder="1" applyAlignment="1">
      <alignment horizontal="center"/>
    </xf>
    <xf numFmtId="0" fontId="16" fillId="0" borderId="42" xfId="0" applyFont="1" applyBorder="1" applyAlignment="1">
      <alignment horizontal="center"/>
    </xf>
    <xf numFmtId="0" fontId="16" fillId="0" borderId="30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33" fillId="0" borderId="9" xfId="0" applyFont="1" applyBorder="1" applyAlignment="1">
      <alignment horizontal="left" vertical="center"/>
    </xf>
    <xf numFmtId="0" fontId="33" fillId="0" borderId="10" xfId="0" applyFont="1" applyBorder="1" applyAlignment="1">
      <alignment horizontal="left" vertical="center"/>
    </xf>
    <xf numFmtId="0" fontId="33" fillId="0" borderId="4" xfId="0" applyFont="1" applyBorder="1" applyAlignment="1">
      <alignment horizontal="left" vertical="center"/>
    </xf>
    <xf numFmtId="0" fontId="33" fillId="0" borderId="3" xfId="0" applyFont="1" applyBorder="1" applyAlignment="1">
      <alignment horizontal="left" vertical="center"/>
    </xf>
    <xf numFmtId="0" fontId="33" fillId="4" borderId="4" xfId="0" applyFont="1" applyFill="1" applyBorder="1" applyAlignment="1">
      <alignment horizontal="left" vertical="center"/>
    </xf>
    <xf numFmtId="0" fontId="33" fillId="4" borderId="3" xfId="0" applyFont="1" applyFill="1" applyBorder="1" applyAlignment="1">
      <alignment horizontal="left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8" xfId="0" applyFont="1" applyFill="1" applyBorder="1" applyAlignment="1">
      <alignment horizontal="center" vertical="center"/>
    </xf>
    <xf numFmtId="0" fontId="31" fillId="4" borderId="4" xfId="0" applyFont="1" applyFill="1" applyBorder="1" applyAlignment="1">
      <alignment horizontal="left" vertical="center"/>
    </xf>
    <xf numFmtId="0" fontId="31" fillId="4" borderId="3" xfId="0" applyFont="1" applyFill="1" applyBorder="1" applyAlignment="1">
      <alignment horizontal="left" vertical="center"/>
    </xf>
    <xf numFmtId="0" fontId="34" fillId="3" borderId="27" xfId="0" applyFont="1" applyFill="1" applyBorder="1" applyAlignment="1" applyProtection="1">
      <alignment horizontal="center"/>
    </xf>
    <xf numFmtId="0" fontId="34" fillId="3" borderId="16" xfId="0" applyFont="1" applyFill="1" applyBorder="1" applyAlignment="1" applyProtection="1">
      <alignment horizontal="center"/>
    </xf>
    <xf numFmtId="0" fontId="7" fillId="0" borderId="44" xfId="0" applyFont="1" applyFill="1" applyBorder="1" applyAlignment="1">
      <alignment horizontal="center" vertical="top" wrapText="1"/>
    </xf>
    <xf numFmtId="0" fontId="7" fillId="0" borderId="17" xfId="0" applyFont="1" applyFill="1" applyBorder="1" applyAlignment="1">
      <alignment horizontal="center" vertical="top" wrapText="1"/>
    </xf>
    <xf numFmtId="0" fontId="16" fillId="0" borderId="32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6" fillId="3" borderId="28" xfId="0" applyFont="1" applyFill="1" applyBorder="1" applyAlignment="1" applyProtection="1">
      <alignment horizontal="center" vertical="top" wrapText="1"/>
    </xf>
    <xf numFmtId="0" fontId="16" fillId="3" borderId="29" xfId="0" applyFont="1" applyFill="1" applyBorder="1" applyAlignment="1" applyProtection="1">
      <alignment horizontal="center" vertical="top" wrapText="1"/>
    </xf>
    <xf numFmtId="0" fontId="33" fillId="3" borderId="31" xfId="0" applyFont="1" applyFill="1" applyBorder="1" applyAlignment="1" applyProtection="1">
      <alignment horizontal="left"/>
    </xf>
    <xf numFmtId="0" fontId="33" fillId="3" borderId="13" xfId="0" applyFont="1" applyFill="1" applyBorder="1" applyAlignment="1" applyProtection="1">
      <alignment horizontal="left"/>
    </xf>
    <xf numFmtId="14" fontId="7" fillId="0" borderId="44" xfId="0" applyNumberFormat="1" applyFont="1" applyFill="1" applyBorder="1" applyAlignment="1">
      <alignment horizontal="center"/>
    </xf>
    <xf numFmtId="14" fontId="7" fillId="0" borderId="17" xfId="0" applyNumberFormat="1" applyFont="1" applyFill="1" applyBorder="1" applyAlignment="1">
      <alignment horizontal="center"/>
    </xf>
    <xf numFmtId="0" fontId="16" fillId="0" borderId="0" xfId="0" applyFont="1" applyBorder="1" applyAlignment="1" applyProtection="1">
      <alignment horizontal="left" wrapText="1"/>
      <protection locked="0"/>
    </xf>
    <xf numFmtId="0" fontId="16" fillId="0" borderId="17" xfId="0" applyFont="1" applyBorder="1" applyAlignment="1" applyProtection="1">
      <alignment horizontal="left" wrapText="1"/>
      <protection locked="0"/>
    </xf>
    <xf numFmtId="0" fontId="16" fillId="0" borderId="44" xfId="0" applyFont="1" applyBorder="1" applyAlignment="1" applyProtection="1">
      <alignment horizontal="right" wrapText="1"/>
      <protection locked="0"/>
    </xf>
    <xf numFmtId="0" fontId="16" fillId="0" borderId="0" xfId="0" applyFont="1" applyBorder="1" applyAlignment="1" applyProtection="1">
      <alignment horizontal="right" wrapText="1"/>
      <protection locked="0"/>
    </xf>
    <xf numFmtId="0" fontId="1" fillId="0" borderId="12" xfId="0" applyFont="1" applyBorder="1" applyAlignment="1" applyProtection="1">
      <alignment horizontal="center" vertical="top" wrapText="1"/>
    </xf>
    <xf numFmtId="0" fontId="1" fillId="0" borderId="29" xfId="0" applyFont="1" applyBorder="1" applyAlignment="1" applyProtection="1">
      <alignment horizontal="center" vertical="top" wrapText="1"/>
    </xf>
    <xf numFmtId="0" fontId="16" fillId="0" borderId="0" xfId="0" applyFont="1" applyBorder="1" applyAlignment="1">
      <alignment horizontal="left"/>
    </xf>
    <xf numFmtId="167" fontId="3" fillId="7" borderId="30" xfId="0" applyNumberFormat="1" applyFont="1" applyFill="1" applyBorder="1" applyAlignment="1">
      <alignment horizontal="center"/>
    </xf>
    <xf numFmtId="167" fontId="3" fillId="7" borderId="13" xfId="0" applyNumberFormat="1" applyFont="1" applyFill="1" applyBorder="1" applyAlignment="1">
      <alignment horizontal="center"/>
    </xf>
    <xf numFmtId="167" fontId="3" fillId="2" borderId="30" xfId="0" applyNumberFormat="1" applyFont="1" applyFill="1" applyBorder="1" applyAlignment="1">
      <alignment horizontal="center"/>
    </xf>
    <xf numFmtId="167" fontId="3" fillId="2" borderId="13" xfId="0" applyNumberFormat="1" applyFont="1" applyFill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7" borderId="30" xfId="0" applyFont="1" applyFill="1" applyBorder="1" applyAlignment="1">
      <alignment horizontal="center"/>
    </xf>
    <xf numFmtId="0" fontId="3" fillId="7" borderId="13" xfId="0" applyFont="1" applyFill="1" applyBorder="1" applyAlignment="1">
      <alignment horizontal="center"/>
    </xf>
    <xf numFmtId="0" fontId="3" fillId="2" borderId="30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3" fillId="0" borderId="20" xfId="0" applyFont="1" applyBorder="1" applyAlignment="1" applyProtection="1">
      <alignment horizontal="center" vertical="center"/>
    </xf>
    <xf numFmtId="0" fontId="33" fillId="0" borderId="3" xfId="0" applyFont="1" applyBorder="1" applyAlignment="1" applyProtection="1">
      <alignment horizontal="center" vertical="center"/>
    </xf>
    <xf numFmtId="0" fontId="31" fillId="4" borderId="41" xfId="0" applyFont="1" applyFill="1" applyBorder="1" applyAlignment="1" applyProtection="1">
      <alignment horizontal="center" vertical="center"/>
    </xf>
    <xf numFmtId="0" fontId="31" fillId="4" borderId="42" xfId="0" applyFont="1" applyFill="1" applyBorder="1" applyAlignment="1" applyProtection="1">
      <alignment horizontal="center" vertical="center"/>
    </xf>
    <xf numFmtId="0" fontId="16" fillId="0" borderId="0" xfId="0" applyFont="1" applyBorder="1" applyAlignment="1" applyProtection="1">
      <alignment horizontal="left"/>
    </xf>
    <xf numFmtId="0" fontId="7" fillId="0" borderId="44" xfId="0" applyFont="1" applyFill="1" applyBorder="1" applyAlignment="1" applyProtection="1">
      <alignment horizontal="center" vertical="top" wrapText="1"/>
    </xf>
    <xf numFmtId="0" fontId="7" fillId="0" borderId="17" xfId="0" applyFont="1" applyFill="1" applyBorder="1" applyAlignment="1" applyProtection="1">
      <alignment horizontal="center" vertical="top" wrapText="1"/>
    </xf>
    <xf numFmtId="0" fontId="33" fillId="0" borderId="56" xfId="0" applyFont="1" applyBorder="1" applyAlignment="1" applyProtection="1">
      <alignment horizontal="center" vertical="center"/>
    </xf>
    <xf numFmtId="0" fontId="33" fillId="0" borderId="49" xfId="0" applyFont="1" applyBorder="1" applyAlignment="1" applyProtection="1">
      <alignment horizontal="center" vertical="center"/>
    </xf>
    <xf numFmtId="0" fontId="33" fillId="0" borderId="57" xfId="0" applyFont="1" applyBorder="1" applyAlignment="1" applyProtection="1">
      <alignment horizontal="center" vertical="center"/>
    </xf>
    <xf numFmtId="0" fontId="33" fillId="0" borderId="54" xfId="0" applyFont="1" applyBorder="1" applyAlignment="1" applyProtection="1">
      <alignment horizontal="center" vertical="center"/>
    </xf>
    <xf numFmtId="0" fontId="33" fillId="4" borderId="41" xfId="0" applyFont="1" applyFill="1" applyBorder="1" applyAlignment="1" applyProtection="1">
      <alignment horizontal="center" vertical="center"/>
    </xf>
    <xf numFmtId="0" fontId="33" fillId="4" borderId="42" xfId="0" applyFont="1" applyFill="1" applyBorder="1" applyAlignment="1" applyProtection="1">
      <alignment horizontal="center" vertical="center"/>
    </xf>
    <xf numFmtId="49" fontId="34" fillId="3" borderId="27" xfId="0" applyNumberFormat="1" applyFont="1" applyFill="1" applyBorder="1" applyAlignment="1" applyProtection="1">
      <alignment horizontal="center"/>
    </xf>
    <xf numFmtId="0" fontId="16" fillId="0" borderId="32" xfId="0" applyFont="1" applyBorder="1" applyAlignment="1" applyProtection="1">
      <alignment horizontal="center"/>
    </xf>
    <xf numFmtId="0" fontId="16" fillId="0" borderId="16" xfId="0" applyFont="1" applyBorder="1" applyAlignment="1" applyProtection="1">
      <alignment horizontal="center"/>
    </xf>
    <xf numFmtId="14" fontId="7" fillId="0" borderId="44" xfId="0" applyNumberFormat="1" applyFont="1" applyFill="1" applyBorder="1" applyAlignment="1" applyProtection="1">
      <alignment horizontal="center"/>
    </xf>
    <xf numFmtId="14" fontId="7" fillId="0" borderId="17" xfId="0" applyNumberFormat="1" applyFont="1" applyFill="1" applyBorder="1" applyAlignment="1" applyProtection="1">
      <alignment horizontal="center"/>
    </xf>
    <xf numFmtId="0" fontId="3" fillId="0" borderId="30" xfId="0" applyFont="1" applyBorder="1" applyAlignment="1" applyProtection="1">
      <alignment horizontal="center"/>
    </xf>
    <xf numFmtId="0" fontId="3" fillId="0" borderId="31" xfId="0" applyFont="1" applyBorder="1" applyAlignment="1" applyProtection="1">
      <alignment horizontal="center"/>
    </xf>
    <xf numFmtId="0" fontId="3" fillId="7" borderId="30" xfId="0" applyFont="1" applyFill="1" applyBorder="1" applyAlignment="1" applyProtection="1">
      <alignment horizontal="center"/>
    </xf>
    <xf numFmtId="0" fontId="3" fillId="7" borderId="13" xfId="0" applyFont="1" applyFill="1" applyBorder="1" applyAlignment="1" applyProtection="1">
      <alignment horizontal="center"/>
    </xf>
    <xf numFmtId="0" fontId="3" fillId="2" borderId="30" xfId="0" applyFont="1" applyFill="1" applyBorder="1" applyAlignment="1" applyProtection="1">
      <alignment horizontal="center"/>
    </xf>
    <xf numFmtId="0" fontId="3" fillId="2" borderId="31" xfId="0" applyFont="1" applyFill="1" applyBorder="1" applyAlignment="1" applyProtection="1">
      <alignment horizontal="center"/>
    </xf>
    <xf numFmtId="167" fontId="3" fillId="7" borderId="30" xfId="0" applyNumberFormat="1" applyFont="1" applyFill="1" applyBorder="1" applyAlignment="1" applyProtection="1">
      <alignment horizontal="center"/>
    </xf>
    <xf numFmtId="167" fontId="3" fillId="7" borderId="13" xfId="0" applyNumberFormat="1" applyFont="1" applyFill="1" applyBorder="1" applyAlignment="1" applyProtection="1">
      <alignment horizontal="center"/>
    </xf>
    <xf numFmtId="167" fontId="3" fillId="2" borderId="30" xfId="0" applyNumberFormat="1" applyFont="1" applyFill="1" applyBorder="1" applyAlignment="1" applyProtection="1">
      <alignment horizontal="center"/>
    </xf>
    <xf numFmtId="167" fontId="3" fillId="2" borderId="31" xfId="0" applyNumberFormat="1" applyFont="1" applyFill="1" applyBorder="1" applyAlignment="1" applyProtection="1">
      <alignment horizontal="center"/>
    </xf>
    <xf numFmtId="0" fontId="33" fillId="0" borderId="23" xfId="0" applyFont="1" applyBorder="1" applyAlignment="1" applyProtection="1">
      <alignment horizontal="center" vertical="center"/>
    </xf>
    <xf numFmtId="0" fontId="33" fillId="0" borderId="10" xfId="0" applyFont="1" applyBorder="1" applyAlignment="1" applyProtection="1">
      <alignment horizontal="center" vertical="center"/>
    </xf>
    <xf numFmtId="0" fontId="18" fillId="0" borderId="14" xfId="0" applyFont="1" applyFill="1" applyBorder="1" applyAlignment="1" applyProtection="1">
      <alignment horizontal="center"/>
    </xf>
    <xf numFmtId="0" fontId="53" fillId="0" borderId="5" xfId="0" applyFont="1" applyFill="1" applyBorder="1" applyAlignment="1" applyProtection="1">
      <alignment horizontal="center" wrapText="1"/>
    </xf>
    <xf numFmtId="0" fontId="53" fillId="0" borderId="8" xfId="0" applyFont="1" applyFill="1" applyBorder="1" applyAlignment="1" applyProtection="1">
      <alignment horizontal="center" wrapText="1"/>
    </xf>
    <xf numFmtId="1" fontId="53" fillId="0" borderId="58" xfId="0" applyNumberFormat="1" applyFont="1" applyFill="1" applyBorder="1" applyAlignment="1" applyProtection="1">
      <alignment horizontal="center" wrapText="1"/>
    </xf>
    <xf numFmtId="1" fontId="53" fillId="0" borderId="61" xfId="0" applyNumberFormat="1" applyFont="1" applyFill="1" applyBorder="1" applyAlignment="1" applyProtection="1">
      <alignment horizontal="center" wrapText="1"/>
    </xf>
    <xf numFmtId="0" fontId="53" fillId="6" borderId="25" xfId="0" applyFont="1" applyFill="1" applyBorder="1" applyAlignment="1" applyProtection="1">
      <alignment horizontal="center" wrapText="1"/>
    </xf>
    <xf numFmtId="0" fontId="53" fillId="6" borderId="26" xfId="0" applyFont="1" applyFill="1" applyBorder="1" applyAlignment="1" applyProtection="1">
      <alignment horizontal="center" wrapText="1"/>
    </xf>
    <xf numFmtId="0" fontId="53" fillId="6" borderId="25" xfId="0" applyFont="1" applyFill="1" applyBorder="1" applyAlignment="1" applyProtection="1">
      <alignment horizontal="center"/>
    </xf>
    <xf numFmtId="0" fontId="53" fillId="6" borderId="26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Border="1" applyProtection="1"/>
    <xf numFmtId="0" fontId="8" fillId="0" borderId="0" xfId="0" applyFont="1" applyFill="1" applyBorder="1" applyProtection="1"/>
    <xf numFmtId="0" fontId="4" fillId="0" borderId="0" xfId="0" applyFont="1" applyBorder="1" applyProtection="1"/>
    <xf numFmtId="0" fontId="70" fillId="0" borderId="0" xfId="0" applyFont="1" applyBorder="1" applyAlignment="1" applyProtection="1">
      <alignment horizontal="center" wrapText="1"/>
    </xf>
    <xf numFmtId="0" fontId="8" fillId="0" borderId="0" xfId="0" applyFont="1" applyBorder="1" applyAlignment="1" applyProtection="1">
      <alignment horizontal="center"/>
    </xf>
    <xf numFmtId="0" fontId="69" fillId="4" borderId="0" xfId="0" applyFont="1" applyFill="1" applyBorder="1" applyAlignment="1" applyProtection="1">
      <alignment horizontal="center"/>
    </xf>
  </cellXfs>
  <cellStyles count="3">
    <cellStyle name="Euro" xfId="1"/>
    <cellStyle name="Prozent" xfId="2" builtinId="5"/>
    <cellStyle name="Standard" xfId="0" builtinId="0"/>
  </cellStyles>
  <dxfs count="737"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4"/>
      </font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 val="0"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14"/>
      </font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42"/>
      </font>
      <fill>
        <patternFill>
          <bgColor rgb="FF1AEA1F"/>
        </patternFill>
      </fill>
    </dxf>
    <dxf>
      <font>
        <condense val="0"/>
        <extend val="0"/>
        <color indexed="9"/>
      </font>
      <fill>
        <patternFill patternType="solid">
          <bgColor indexed="9"/>
        </patternFill>
      </fill>
    </dxf>
    <dxf>
      <font>
        <condense val="0"/>
        <extend val="0"/>
        <color indexed="14"/>
      </font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bgColor indexed="9"/>
        </patternFill>
      </fill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4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4"/>
      </font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4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ont>
        <b/>
        <i val="0"/>
        <condense val="0"/>
        <extend val="0"/>
        <color indexed="14"/>
      </font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 val="0"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/>
        <i val="0"/>
        <condense val="0"/>
        <extend val="0"/>
        <color indexed="14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4"/>
      </font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4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</dxfs>
  <tableStyles count="0" defaultTableStyle="TableStyleMedium9" defaultPivotStyle="PivotStyleLight16"/>
  <colors>
    <mruColors>
      <color rgb="FF167BF6"/>
      <color rgb="FF34B9D8"/>
      <color rgb="FFD9D9D9"/>
      <color rgb="FFD7D7DB"/>
      <color rgb="FFFFFFFF"/>
      <color rgb="FF1AEA1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36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Klassenauswertung RTBG/FOS 
gelöste Aufgabengebiete in % </a:t>
            </a:r>
          </a:p>
        </c:rich>
      </c:tx>
      <c:layout>
        <c:manualLayout>
          <c:xMode val="edge"/>
          <c:yMode val="edge"/>
          <c:x val="6.3255227424930088E-2"/>
          <c:y val="3.2223415682062322E-2"/>
        </c:manualLayout>
      </c:layout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71720326004026"/>
          <c:y val="0.22989900603195393"/>
          <c:w val="0.85856491715870809"/>
          <c:h val="0.56928064228685671"/>
        </c:manualLayout>
      </c:layout>
      <c:lineChart>
        <c:grouping val="standard"/>
        <c:varyColors val="0"/>
        <c:ser>
          <c:idx val="0"/>
          <c:order val="0"/>
          <c:tx>
            <c:strRef>
              <c:f>'S1'!$L$2:$M$2</c:f>
              <c:strCache>
                <c:ptCount val="2"/>
                <c:pt idx="0">
                  <c:v>RS 10</c:v>
                </c:pt>
              </c:strCache>
            </c:strRef>
          </c:tx>
          <c:spPr>
            <a:ln w="38100" cmpd="sng">
              <a:solidFill>
                <a:schemeClr val="tx1"/>
              </a:solidFill>
              <a:prstDash val="solid"/>
            </a:ln>
          </c:spPr>
          <c:marker>
            <c:symbol val="square"/>
            <c:size val="10"/>
            <c:spPr>
              <a:solidFill>
                <a:schemeClr val="tx1"/>
              </a:solidFill>
              <a:ln>
                <a:solidFill>
                  <a:schemeClr val="tx1"/>
                </a:solidFill>
                <a:prstDash val="solid"/>
              </a:ln>
            </c:spPr>
          </c:marker>
          <c:cat>
            <c:strRef>
              <c:f>Test1!$G$3:$R$4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Koordinatensystem</c:v>
                </c:pt>
                <c:pt idx="7">
                  <c:v>lineare Gleichungen</c:v>
                </c:pt>
                <c:pt idx="8">
                  <c:v>lineare Funktionen</c:v>
                </c:pt>
                <c:pt idx="9">
                  <c:v>quadratische Funktionen</c:v>
                </c:pt>
                <c:pt idx="10">
                  <c:v>Dreisatz + Protentrechnen</c:v>
                </c:pt>
                <c:pt idx="11">
                  <c:v>Maße</c:v>
                </c:pt>
              </c:strCache>
            </c:strRef>
          </c:cat>
          <c:val>
            <c:numRef>
              <c:f>Test1!$G$2:$R$2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0.76923076923076927</c:v>
                </c:pt>
                <c:pt idx="7">
                  <c:v>0.5</c:v>
                </c:pt>
                <c:pt idx="8">
                  <c:v>0.5</c:v>
                </c:pt>
                <c:pt idx="9">
                  <c:v>0.33333333333333331</c:v>
                </c:pt>
                <c:pt idx="10">
                  <c:v>0.8</c:v>
                </c:pt>
                <c:pt idx="11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69-4DB1-838C-77225907D610}"/>
            </c:ext>
          </c:extLst>
        </c:ser>
        <c:ser>
          <c:idx val="1"/>
          <c:order val="1"/>
          <c:tx>
            <c:strRef>
              <c:f>'S1'!$E$27:$F$27</c:f>
              <c:strCache>
                <c:ptCount val="2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C000"/>
              </a:solidFill>
              <a:ln>
                <a:solidFill>
                  <a:srgbClr val="167BF6"/>
                </a:solidFill>
                <a:prstDash val="solid"/>
              </a:ln>
            </c:spPr>
          </c:marker>
          <c:cat>
            <c:strRef>
              <c:f>Test1!$G$3:$R$4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Koordinatensystem</c:v>
                </c:pt>
                <c:pt idx="7">
                  <c:v>lineare Gleichungen</c:v>
                </c:pt>
                <c:pt idx="8">
                  <c:v>lineare Funktionen</c:v>
                </c:pt>
                <c:pt idx="9">
                  <c:v>quadratische Funktionen</c:v>
                </c:pt>
                <c:pt idx="10">
                  <c:v>Dreisatz + Protentrechnen</c:v>
                </c:pt>
                <c:pt idx="11">
                  <c:v>Maße</c:v>
                </c:pt>
              </c:strCache>
            </c:strRef>
          </c:cat>
          <c:val>
            <c:numRef>
              <c:f>Test1!$G$37:$R$37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69-4DB1-838C-77225907D610}"/>
            </c:ext>
          </c:extLst>
        </c:ser>
        <c:ser>
          <c:idx val="2"/>
          <c:order val="2"/>
          <c:tx>
            <c:strRef>
              <c:f>'S1'!$H$27:$I$27</c:f>
              <c:strCache>
                <c:ptCount val="2"/>
                <c:pt idx="0">
                  <c:v>00.01.1900</c:v>
                </c:pt>
              </c:strCache>
            </c:strRef>
          </c:tx>
          <c:spPr>
            <a:ln w="38100" cmpd="sng">
              <a:solidFill>
                <a:srgbClr val="167BF6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167BF6"/>
              </a:solidFill>
              <a:ln>
                <a:solidFill>
                  <a:schemeClr val="tx2"/>
                </a:solidFill>
                <a:prstDash val="solid"/>
              </a:ln>
            </c:spPr>
          </c:marker>
          <c:cat>
            <c:strRef>
              <c:f>Test1!$G$3:$R$4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Koordinatensystem</c:v>
                </c:pt>
                <c:pt idx="7">
                  <c:v>lineare Gleichungen</c:v>
                </c:pt>
                <c:pt idx="8">
                  <c:v>lineare Funktionen</c:v>
                </c:pt>
                <c:pt idx="9">
                  <c:v>quadratische Funktionen</c:v>
                </c:pt>
                <c:pt idx="10">
                  <c:v>Dreisatz + Protentrechnen</c:v>
                </c:pt>
                <c:pt idx="11">
                  <c:v>Maße</c:v>
                </c:pt>
              </c:strCache>
            </c:strRef>
          </c:cat>
          <c:val>
            <c:numRef>
              <c:f>Test2!$H$37:$S$37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69-4DB1-838C-77225907D610}"/>
            </c:ext>
          </c:extLst>
        </c:ser>
        <c:ser>
          <c:idx val="4"/>
          <c:order val="3"/>
          <c:tx>
            <c:v>Förderschüler Test 1</c:v>
          </c:tx>
          <c:spPr>
            <a:ln w="38100">
              <a:solidFill>
                <a:srgbClr val="FFC000"/>
              </a:solidFill>
              <a:prstDash val="sysDash"/>
            </a:ln>
          </c:spPr>
          <c:marker>
            <c:symbol val="triangle"/>
            <c:size val="10"/>
            <c:spPr>
              <a:solidFill>
                <a:srgbClr val="FFC000"/>
              </a:solidFill>
              <a:ln>
                <a:solidFill>
                  <a:srgbClr val="FFC000"/>
                </a:solidFill>
                <a:prstDash val="solid"/>
              </a:ln>
            </c:spPr>
          </c:marker>
          <c:cat>
            <c:strRef>
              <c:f>Test1!$G$3:$R$4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Koordinatensystem</c:v>
                </c:pt>
                <c:pt idx="7">
                  <c:v>lineare Gleichungen</c:v>
                </c:pt>
                <c:pt idx="8">
                  <c:v>lineare Funktionen</c:v>
                </c:pt>
                <c:pt idx="9">
                  <c:v>quadratische Funktionen</c:v>
                </c:pt>
                <c:pt idx="10">
                  <c:v>Dreisatz + Protentrechnen</c:v>
                </c:pt>
                <c:pt idx="11">
                  <c:v>Maße</c:v>
                </c:pt>
              </c:strCache>
            </c:strRef>
          </c:cat>
          <c:val>
            <c:numRef>
              <c:f>Test1!$U$38:$AF$38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69-4DB1-838C-77225907D610}"/>
            </c:ext>
          </c:extLst>
        </c:ser>
        <c:ser>
          <c:idx val="3"/>
          <c:order val="4"/>
          <c:tx>
            <c:v>Förderschüler Test 2</c:v>
          </c:tx>
          <c:spPr>
            <a:ln w="38100">
              <a:solidFill>
                <a:srgbClr val="167BF6"/>
              </a:solidFill>
              <a:prstDash val="sysDash"/>
            </a:ln>
          </c:spPr>
          <c:marker>
            <c:symbol val="triangle"/>
            <c:size val="10"/>
            <c:spPr>
              <a:solidFill>
                <a:srgbClr val="167BF6"/>
              </a:solidFill>
              <a:ln>
                <a:solidFill>
                  <a:srgbClr val="167BF6"/>
                </a:solidFill>
                <a:prstDash val="solid"/>
              </a:ln>
            </c:spPr>
          </c:marker>
          <c:cat>
            <c:strRef>
              <c:f>Test1!$G$3:$R$4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Koordinatensystem</c:v>
                </c:pt>
                <c:pt idx="7">
                  <c:v>lineare Gleichungen</c:v>
                </c:pt>
                <c:pt idx="8">
                  <c:v>lineare Funktionen</c:v>
                </c:pt>
                <c:pt idx="9">
                  <c:v>quadratische Funktionen</c:v>
                </c:pt>
                <c:pt idx="10">
                  <c:v>Dreisatz + Protentrechnen</c:v>
                </c:pt>
                <c:pt idx="11">
                  <c:v>Maße</c:v>
                </c:pt>
              </c:strCache>
            </c:strRef>
          </c:cat>
          <c:val>
            <c:numRef>
              <c:f>Test2!$W$38:$AH$38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69-4DB1-838C-77225907D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31296"/>
        <c:axId val="151833216"/>
      </c:lineChart>
      <c:catAx>
        <c:axId val="15183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64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183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83321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1831296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377445485633713"/>
          <c:y val="2.5778746065819948E-2"/>
          <c:w val="0.24449199627698309"/>
          <c:h val="0.143931332200827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>
      <c:oddHeader>&amp;LRTBS Version2&amp;R&amp;N</c:oddHeader>
      <c:oddFooter>&amp;R&amp;D</c:oddFooter>
    </c:headerFooter>
    <c:pageMargins b="0.98425196850393681" l="0.78740157480314954" r="0.78740157480314954" t="0.98425196850393681" header="0.51181102362204722" footer="0.51181102362204722"/>
    <c:pageSetup paperSize="9" orientation="landscape" horizontalDpi="-3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'S9'!$F$86:$F$97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2-4F47-9F9D-DCA3625F62CD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02-4F47-9F9D-DCA3625F62CD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'S9'!$I$86:$I$97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2-4F47-9F9D-DCA3625F6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310208"/>
        <c:axId val="163500800"/>
      </c:lineChart>
      <c:catAx>
        <c:axId val="1633102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350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5008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3310208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'S10'!$F$86:$F$97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3-4164-BEFC-8CE04C545C6E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B3-4164-BEFC-8CE04C545C6E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'S10'!$I$86:$I$97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B3-4164-BEFC-8CE04C545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234496"/>
        <c:axId val="162043008"/>
      </c:lineChart>
      <c:catAx>
        <c:axId val="1602344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204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204300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234496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202474717957618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'S11'!$F$86:$F$97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EA-48F8-A332-8F72E884A484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EA-48F8-A332-8F72E884A484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'S11'!$I$86:$I$97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EA-48F8-A332-8F72E884A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089216"/>
        <c:axId val="164091392"/>
      </c:lineChart>
      <c:catAx>
        <c:axId val="1640892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409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0913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4089216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'S12'!$F$86:$F$97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F9-4937-9490-658792CB9406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F9-4937-9490-658792CB9406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'S12'!$I$86:$I$97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F9-4937-9490-658792CB9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09696"/>
        <c:axId val="163710848"/>
      </c:lineChart>
      <c:catAx>
        <c:axId val="163709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371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71084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3709696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'S13'!$F$86:$F$97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14-4742-828F-3799F27FDA24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14-4742-828F-3799F27FDA24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'S13'!$I$86:$I$97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14-4742-828F-3799F27FD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967360"/>
        <c:axId val="163969280"/>
      </c:lineChart>
      <c:catAx>
        <c:axId val="1639673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396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9692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3967360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'S14'!$F$86:$F$97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23-405A-A7BA-57C2C7F2663E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23-405A-A7BA-57C2C7F2663E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'S14'!$I$86:$I$97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23-405A-A7BA-57C2C7F26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52608"/>
        <c:axId val="164458880"/>
      </c:lineChart>
      <c:catAx>
        <c:axId val="1644526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445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4588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4452608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'S15'!$F$86:$F$97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C4-469D-8407-E29537964776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C4-469D-8407-E29537964776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'S15'!$I$86:$I$97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C4-469D-8407-E29537964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04416"/>
        <c:axId val="163406592"/>
      </c:lineChart>
      <c:catAx>
        <c:axId val="1634044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3406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4065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3404416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'S16'!$F$86:$F$97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26-4FA6-9F51-36925E70F347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6-4FA6-9F51-36925E70F347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'S16'!$I$86:$I$97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26-4FA6-9F51-36925E70F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16928"/>
        <c:axId val="165119104"/>
      </c:lineChart>
      <c:catAx>
        <c:axId val="1651169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11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1191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116928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'S17'!$F$86:$F$97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AB-429B-AC7C-D74DDC73B255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AB-429B-AC7C-D74DDC73B255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'S17'!$I$86:$I$97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AB-429B-AC7C-D74DDC73B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937088"/>
        <c:axId val="164947456"/>
      </c:lineChart>
      <c:catAx>
        <c:axId val="1649370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494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9474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4937088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'S18'!$F$86:$F$97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BB-48D6-8A34-844CC32BF647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BB-48D6-8A34-844CC32BF647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'S18'!$I$86:$I$97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BB-48D6-8A34-844CC32BF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65088"/>
        <c:axId val="165067008"/>
      </c:lineChart>
      <c:catAx>
        <c:axId val="1650650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067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06700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065088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701902748414379"/>
          <c:w val="0.94233157062750761"/>
          <c:h val="0.64059196617336189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28-4343-BC56-23573D60E1D1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28-4343-BC56-23573D60E1D1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28-4343-BC56-23573D60E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023616"/>
        <c:axId val="157193728"/>
      </c:lineChart>
      <c:catAx>
        <c:axId val="1570236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19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1937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023616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86523852845794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'S19'!$F$86:$F$97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27-41BD-8D71-5575BCE96825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27-41BD-8D71-5575BCE96825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'S19'!$I$86:$I$97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27-41BD-8D71-5575BCE96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94560"/>
        <c:axId val="165796480"/>
      </c:lineChart>
      <c:catAx>
        <c:axId val="1657945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79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7964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794560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'S20'!$F$86:$F$97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4-40ED-8FDF-2D9C0F50B6E5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4-40ED-8FDF-2D9C0F50B6E5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'S20'!$I$86:$I$97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54-40ED-8FDF-2D9C0F50B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79936"/>
        <c:axId val="165481856"/>
      </c:lineChart>
      <c:catAx>
        <c:axId val="1654799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48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4818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479936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'S21'!$F$86:$F$97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43-474F-945D-73109FDC4163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43-474F-945D-73109FDC4163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'S21'!$I$86:$I$97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43-474F-945D-73109FDC4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37440"/>
        <c:axId val="164561280"/>
      </c:lineChart>
      <c:catAx>
        <c:axId val="1658374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456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5612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837440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'S22'!$F$86:$F$97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82-403D-9BA7-3F3E554F9E97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82-403D-9BA7-3F3E554F9E97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'S22'!$I$86:$I$97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82-403D-9BA7-3F3E554F9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08160"/>
        <c:axId val="165710080"/>
      </c:lineChart>
      <c:catAx>
        <c:axId val="1657081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71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7100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708160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'S23'!$F$86:$F$97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CC-49DB-A865-3C53E7385E90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CC-49DB-A865-3C53E7385E90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'S23'!$I$86:$I$97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C-49DB-A865-3C53E7385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15712"/>
        <c:axId val="165317632"/>
      </c:lineChart>
      <c:catAx>
        <c:axId val="1653157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3176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315712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'S24'!$F$86:$F$97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13-4CAD-B54B-9F425057C008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13-4CAD-B54B-9F425057C008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'S24'!$I$86:$I$97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13-4CAD-B54B-9F425057C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245120"/>
        <c:axId val="166247040"/>
      </c:lineChart>
      <c:catAx>
        <c:axId val="1662451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624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2470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6245120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'S25'!$F$86:$F$97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4-4F88-A098-4A2E7B4F0E6D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54-4F88-A098-4A2E7B4F0E6D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'S25'!$I$86:$I$97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54-4F88-A098-4A2E7B4F0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315136"/>
        <c:axId val="166317056"/>
      </c:lineChart>
      <c:catAx>
        <c:axId val="1663151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631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31705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6315136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'S26'!$F$86:$F$97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35-4218-B89A-B543722A2793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35-4218-B89A-B543722A2793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'S26'!$I$86:$I$97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35-4218-B89A-B543722A2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96032"/>
        <c:axId val="165997952"/>
      </c:lineChart>
      <c:catAx>
        <c:axId val="1659960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997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99795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996032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'S27'!$F$86:$F$97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8-4628-A699-B9D5AB2A07D4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E8-4628-A699-B9D5AB2A07D4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'S27'!$I$86:$I$97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8-4628-A699-B9D5AB2A0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741888"/>
        <c:axId val="166748160"/>
      </c:lineChart>
      <c:catAx>
        <c:axId val="1667418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674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74816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6741888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'S28'!$F$86:$F$97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EA-498E-A954-2112D75CAA25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EA-498E-A954-2112D75CAA25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'S28'!$I$86:$I$97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EA-498E-A954-2112D75CA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67968"/>
        <c:axId val="167670144"/>
      </c:lineChart>
      <c:catAx>
        <c:axId val="1676679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767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67014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7667968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06765327695559"/>
          <c:w val="0.94233157062750761"/>
          <c:h val="0.64693446088794926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'S2'!$F$86:$F$97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A1-4DB2-9073-75F82CE1E933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A1-4DB2-9073-75F82CE1E933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'S2'!$I$86:$I$97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A1-4DB2-9073-75F82CE1E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48256"/>
        <c:axId val="158050176"/>
      </c:lineChart>
      <c:catAx>
        <c:axId val="1580482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05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0501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048256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86523852845794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'S29'!$F$86:$F$97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8-4EC5-A474-B9BA91B99C2F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B8-4EC5-A474-B9BA91B99C2F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'S29'!$I$86:$I$97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B8-4EC5-A474-B9BA91B99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54240"/>
        <c:axId val="166556416"/>
      </c:lineChart>
      <c:catAx>
        <c:axId val="1665542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6556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55641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6554240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'S30'!$F$86:$F$97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F-4054-817E-0EB8A1D6EACF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F-4054-817E-0EB8A1D6EACF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'S30'!$I$86:$I$97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F-4054-817E-0EB8A1D6E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012800"/>
        <c:axId val="168014976"/>
      </c:lineChart>
      <c:catAx>
        <c:axId val="1680128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80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0149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8012800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'S31'!$F$86:$F$97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B-4424-ABFA-9B74113C9CCF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7B-4424-ABFA-9B74113C9CCF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'S31'!$I$86:$I$97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7B-4424-ABFA-9B74113C9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121280"/>
        <c:axId val="167122816"/>
      </c:lineChart>
      <c:catAx>
        <c:axId val="1671212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71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12281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7121280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'S32'!$F$86:$F$97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A-47D4-A2D6-9F88A432B2A0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A-47D4-A2D6-9F88A432B2A0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'S32'!$I$86:$I$97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A-47D4-A2D6-9F88A432B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514880"/>
        <c:axId val="167516416"/>
      </c:lineChart>
      <c:catAx>
        <c:axId val="1675148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7516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51641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7514880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06765327695559"/>
          <c:w val="0.94233157062750761"/>
          <c:h val="0.64693446088794926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'S3'!$F$86:$F$97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23-4C67-9975-D0DCE5583742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23-4C67-9975-D0DCE5583742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'S3'!$I$86:$I$97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23-4C67-9975-D0DCE558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50048"/>
        <c:axId val="158451968"/>
      </c:lineChart>
      <c:catAx>
        <c:axId val="1584500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45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4519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450048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93272410992746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'S4'!$F$86:$F$97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8-4F58-90E3-08120AC59AED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8-4F58-90E3-08120AC59AED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'S4'!$I$86:$I$97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88-4F58-90E3-08120AC59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74720"/>
        <c:axId val="158976640"/>
      </c:lineChart>
      <c:catAx>
        <c:axId val="1589747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97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97664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974720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70572987733947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'S5'!$F$86:$F$97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9-438E-B2CA-41419B609002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89-438E-B2CA-41419B609002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'S5'!$I$86:$I$97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89-438E-B2CA-41419B609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93856"/>
        <c:axId val="161995776"/>
      </c:lineChart>
      <c:catAx>
        <c:axId val="1619938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99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9957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993856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'S6'!$F$86:$F$97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67-497F-9E85-EE1F0B87F484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67-497F-9E85-EE1F0B87F484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'S6'!$I$86:$I$97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67-497F-9E85-EE1F0B87F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744768"/>
        <c:axId val="161755136"/>
      </c:lineChart>
      <c:catAx>
        <c:axId val="1617447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75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7551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744768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'S7'!$F$86:$F$97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D-4D1A-B7A4-B88178307CCE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BD-4D1A-B7A4-B88178307CCE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'S7'!$I$86:$I$97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BD-4D1A-B7A4-B88178307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7456"/>
        <c:axId val="161829632"/>
      </c:lineChart>
      <c:catAx>
        <c:axId val="161827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82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18296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827456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Testergebnis im Vergleich zu den Anforderungen in der gewählten Schulform</a:t>
            </a:r>
          </a:p>
        </c:rich>
      </c:tx>
      <c:layout>
        <c:manualLayout>
          <c:xMode val="edge"/>
          <c:yMode val="edge"/>
          <c:x val="9.1411042944785248E-2"/>
          <c:y val="1.9027484143763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693266419809964E-2"/>
          <c:y val="0.16279069767441864"/>
          <c:w val="0.94233157062750761"/>
          <c:h val="0.6448202959830871"/>
        </c:manualLayout>
      </c:layout>
      <c:lineChart>
        <c:grouping val="standard"/>
        <c:varyColors val="0"/>
        <c:ser>
          <c:idx val="0"/>
          <c:order val="0"/>
          <c:tx>
            <c:strRef>
              <c:f>'S1'!$E$84:$F$84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'S8'!$F$86:$F$97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A-4899-872D-76E2A47938E6}"/>
            </c:ext>
          </c:extLst>
        </c:ser>
        <c:ser>
          <c:idx val="1"/>
          <c:order val="1"/>
          <c:tx>
            <c:strRef>
              <c:f>'S1'!$J$84</c:f>
              <c:strCache>
                <c:ptCount val="1"/>
                <c:pt idx="0">
                  <c:v>RS 10</c:v>
                </c:pt>
              </c:strCache>
            </c:strRef>
          </c:tx>
          <c:spPr>
            <a:ln w="38100">
              <a:solidFill>
                <a:srgbClr val="0033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'S1'!$J$86:$J$97</c:f>
              <c:numCache>
                <c:formatCode>0%</c:formatCode>
                <c:ptCount val="12"/>
                <c:pt idx="0">
                  <c:v>0.81818181818181823</c:v>
                </c:pt>
                <c:pt idx="1">
                  <c:v>0.5714285714285714</c:v>
                </c:pt>
                <c:pt idx="2">
                  <c:v>0.81818181818181823</c:v>
                </c:pt>
                <c:pt idx="3">
                  <c:v>0.45454545454545453</c:v>
                </c:pt>
                <c:pt idx="4">
                  <c:v>0.7</c:v>
                </c:pt>
                <c:pt idx="5">
                  <c:v>0.72727272727272729</c:v>
                </c:pt>
                <c:pt idx="6">
                  <c:v>0.8</c:v>
                </c:pt>
                <c:pt idx="7">
                  <c:v>0.7</c:v>
                </c:pt>
                <c:pt idx="8">
                  <c:v>0.76923076923076927</c:v>
                </c:pt>
                <c:pt idx="9">
                  <c:v>0.5</c:v>
                </c:pt>
                <c:pt idx="10">
                  <c:v>0.5</c:v>
                </c:pt>
                <c:pt idx="11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DA-4899-872D-76E2A47938E6}"/>
            </c:ext>
          </c:extLst>
        </c:ser>
        <c:ser>
          <c:idx val="2"/>
          <c:order val="2"/>
          <c:tx>
            <c:strRef>
              <c:f>'S1'!$H$84:$I$84</c:f>
              <c:strCache>
                <c:ptCount val="1"/>
                <c:pt idx="0">
                  <c:v>0.1.00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lgDash"/>
            </a:ln>
          </c:spPr>
          <c:marker>
            <c:symbol val="triangle"/>
            <c:size val="11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Pro!$B$56:$B$67</c:f>
              <c:strCache>
                <c:ptCount val="12"/>
                <c:pt idx="0">
                  <c:v>Grundrechenarten</c:v>
                </c:pt>
                <c:pt idx="1">
                  <c:v>Wurzeln und Potenzen</c:v>
                </c:pt>
                <c:pt idx="2">
                  <c:v>Klammerrechnung </c:v>
                </c:pt>
                <c:pt idx="3">
                  <c:v>Binome</c:v>
                </c:pt>
                <c:pt idx="4">
                  <c:v>Bruchrechnen I</c:v>
                </c:pt>
                <c:pt idx="5">
                  <c:v>Bruchrechnen II</c:v>
                </c:pt>
                <c:pt idx="6">
                  <c:v>Dreisatz + Protentrechnen</c:v>
                </c:pt>
                <c:pt idx="7">
                  <c:v>Maße</c:v>
                </c:pt>
                <c:pt idx="8">
                  <c:v>Koordinatensystem</c:v>
                </c:pt>
                <c:pt idx="9">
                  <c:v>lineare Gleichungen</c:v>
                </c:pt>
                <c:pt idx="10">
                  <c:v>lineare Funktionen</c:v>
                </c:pt>
                <c:pt idx="11">
                  <c:v>quadratische Funktionen</c:v>
                </c:pt>
              </c:strCache>
            </c:strRef>
          </c:cat>
          <c:val>
            <c:numRef>
              <c:f>'S8'!$I$86:$I$97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DA-4899-872D-76E2A4793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024064"/>
        <c:axId val="162030336"/>
      </c:lineChart>
      <c:catAx>
        <c:axId val="1620240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203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20303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2024064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2517414121635"/>
          <c:y val="1.0570824524312902E-2"/>
          <c:w val="0.23865037823834662"/>
          <c:h val="7.1881606765327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 horizontalDpi="300" verticalDpi="300"/>
  </c:printSettings>
</c:chartSpac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wmf"/><Relationship Id="rId2" Type="http://schemas.openxmlformats.org/officeDocument/2006/relationships/image" Target="../media/image6.wmf"/><Relationship Id="rId1" Type="http://schemas.openxmlformats.org/officeDocument/2006/relationships/image" Target="../media/image5.wmf"/><Relationship Id="rId6" Type="http://schemas.openxmlformats.org/officeDocument/2006/relationships/image" Target="../media/image10.emf"/><Relationship Id="rId5" Type="http://schemas.openxmlformats.org/officeDocument/2006/relationships/image" Target="../media/image9.wmf"/><Relationship Id="rId4" Type="http://schemas.openxmlformats.org/officeDocument/2006/relationships/image" Target="../media/image8.wmf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4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5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6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6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wmf"/><Relationship Id="rId2" Type="http://schemas.openxmlformats.org/officeDocument/2006/relationships/image" Target="../media/image6.wmf"/><Relationship Id="rId1" Type="http://schemas.openxmlformats.org/officeDocument/2006/relationships/image" Target="../media/image5.wmf"/><Relationship Id="rId6" Type="http://schemas.openxmlformats.org/officeDocument/2006/relationships/image" Target="../media/image10.emf"/><Relationship Id="rId5" Type="http://schemas.openxmlformats.org/officeDocument/2006/relationships/image" Target="../media/image9.wmf"/><Relationship Id="rId4" Type="http://schemas.openxmlformats.org/officeDocument/2006/relationships/image" Target="../media/image8.wmf"/></Relationships>
</file>

<file path=xl/drawings/_rels/vmlDrawing7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7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7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3.jpeg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</xdr:row>
          <xdr:rowOff>190500</xdr:rowOff>
        </xdr:from>
        <xdr:to>
          <xdr:col>11</xdr:col>
          <xdr:colOff>542925</xdr:colOff>
          <xdr:row>11</xdr:row>
          <xdr:rowOff>66675</xdr:rowOff>
        </xdr:to>
        <xdr:sp macro="" textlink="">
          <xdr:nvSpPr>
            <xdr:cNvPr id="44084" name="ComboBox2" hidden="1">
              <a:extLst>
                <a:ext uri="{63B3BB69-23CF-44E3-9099-C40C66FF867C}">
                  <a14:compatExt spid="_x0000_s44084"/>
                </a:ext>
                <a:ext uri="{FF2B5EF4-FFF2-40B4-BE49-F238E27FC236}">
                  <a16:creationId xmlns:a16="http://schemas.microsoft.com/office/drawing/2014/main" id="{00000000-0008-0000-0000-00003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9</xdr:row>
          <xdr:rowOff>190500</xdr:rowOff>
        </xdr:from>
        <xdr:to>
          <xdr:col>4</xdr:col>
          <xdr:colOff>114300</xdr:colOff>
          <xdr:row>11</xdr:row>
          <xdr:rowOff>85725</xdr:rowOff>
        </xdr:to>
        <xdr:sp macro="" textlink="">
          <xdr:nvSpPr>
            <xdr:cNvPr id="44094" name="ComboBox1" hidden="1">
              <a:extLst>
                <a:ext uri="{63B3BB69-23CF-44E3-9099-C40C66FF867C}">
                  <a14:compatExt spid="_x0000_s44094"/>
                </a:ext>
                <a:ext uri="{FF2B5EF4-FFF2-40B4-BE49-F238E27FC236}">
                  <a16:creationId xmlns:a16="http://schemas.microsoft.com/office/drawing/2014/main" id="{00000000-0008-0000-0000-00003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19811" name="Chart 1">
          <a:extLst>
            <a:ext uri="{FF2B5EF4-FFF2-40B4-BE49-F238E27FC236}">
              <a16:creationId xmlns:a16="http://schemas.microsoft.com/office/drawing/2014/main" id="{00000000-0008-0000-0D00-000003D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20835" name="Chart 1">
          <a:extLst>
            <a:ext uri="{FF2B5EF4-FFF2-40B4-BE49-F238E27FC236}">
              <a16:creationId xmlns:a16="http://schemas.microsoft.com/office/drawing/2014/main" id="{00000000-0008-0000-0E00-000003D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21859" name="Chart 1">
          <a:extLst>
            <a:ext uri="{FF2B5EF4-FFF2-40B4-BE49-F238E27FC236}">
              <a16:creationId xmlns:a16="http://schemas.microsoft.com/office/drawing/2014/main" id="{00000000-0008-0000-0F00-000003D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22883" name="Chart 1">
          <a:extLst>
            <a:ext uri="{FF2B5EF4-FFF2-40B4-BE49-F238E27FC236}">
              <a16:creationId xmlns:a16="http://schemas.microsoft.com/office/drawing/2014/main" id="{00000000-0008-0000-1000-000003E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23907" name="Chart 1">
          <a:extLst>
            <a:ext uri="{FF2B5EF4-FFF2-40B4-BE49-F238E27FC236}">
              <a16:creationId xmlns:a16="http://schemas.microsoft.com/office/drawing/2014/main" id="{00000000-0008-0000-1100-000003E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24931" name="Chart 1">
          <a:extLst>
            <a:ext uri="{FF2B5EF4-FFF2-40B4-BE49-F238E27FC236}">
              <a16:creationId xmlns:a16="http://schemas.microsoft.com/office/drawing/2014/main" id="{00000000-0008-0000-1200-000003E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25955" name="Chart 1">
          <a:extLst>
            <a:ext uri="{FF2B5EF4-FFF2-40B4-BE49-F238E27FC236}">
              <a16:creationId xmlns:a16="http://schemas.microsoft.com/office/drawing/2014/main" id="{00000000-0008-0000-1300-000003E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26979" name="Chart 1">
          <a:extLst>
            <a:ext uri="{FF2B5EF4-FFF2-40B4-BE49-F238E27FC236}">
              <a16:creationId xmlns:a16="http://schemas.microsoft.com/office/drawing/2014/main" id="{00000000-0008-0000-1400-000003F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28003" name="Chart 1">
          <a:extLst>
            <a:ext uri="{FF2B5EF4-FFF2-40B4-BE49-F238E27FC236}">
              <a16:creationId xmlns:a16="http://schemas.microsoft.com/office/drawing/2014/main" id="{00000000-0008-0000-1500-000003F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29027" name="Chart 1">
          <a:extLst>
            <a:ext uri="{FF2B5EF4-FFF2-40B4-BE49-F238E27FC236}">
              <a16:creationId xmlns:a16="http://schemas.microsoft.com/office/drawing/2014/main" id="{00000000-0008-0000-1600-000003F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47625</xdr:colOff>
      <xdr:row>3</xdr:row>
      <xdr:rowOff>28575</xdr:rowOff>
    </xdr:from>
    <xdr:to>
      <xdr:col>54</xdr:col>
      <xdr:colOff>323850</xdr:colOff>
      <xdr:row>3</xdr:row>
      <xdr:rowOff>523875</xdr:rowOff>
    </xdr:to>
    <xdr:pic>
      <xdr:nvPicPr>
        <xdr:cNvPr id="79897" name="Picture 10" descr="Dreieck%20rot">
          <a:extLst>
            <a:ext uri="{FF2B5EF4-FFF2-40B4-BE49-F238E27FC236}">
              <a16:creationId xmlns:a16="http://schemas.microsoft.com/office/drawing/2014/main" id="{00000000-0008-0000-0100-0000193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6275" y="695325"/>
          <a:ext cx="2762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77</xdr:col>
      <xdr:colOff>114300</xdr:colOff>
      <xdr:row>3</xdr:row>
      <xdr:rowOff>9525</xdr:rowOff>
    </xdr:from>
    <xdr:to>
      <xdr:col>81</xdr:col>
      <xdr:colOff>171450</xdr:colOff>
      <xdr:row>3</xdr:row>
      <xdr:rowOff>600075</xdr:rowOff>
    </xdr:to>
    <xdr:pic>
      <xdr:nvPicPr>
        <xdr:cNvPr id="79898" name="Picture 12">
          <a:extLst>
            <a:ext uri="{FF2B5EF4-FFF2-40B4-BE49-F238E27FC236}">
              <a16:creationId xmlns:a16="http://schemas.microsoft.com/office/drawing/2014/main" id="{00000000-0008-0000-0100-00001A3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23125" y="676275"/>
          <a:ext cx="13144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85725</xdr:colOff>
          <xdr:row>3</xdr:row>
          <xdr:rowOff>133350</xdr:rowOff>
        </xdr:from>
        <xdr:to>
          <xdr:col>26</xdr:col>
          <xdr:colOff>609600</xdr:colOff>
          <xdr:row>3</xdr:row>
          <xdr:rowOff>361950</xdr:rowOff>
        </xdr:to>
        <xdr:sp macro="" textlink="">
          <xdr:nvSpPr>
            <xdr:cNvPr id="79875" name="Object 3" hidden="1">
              <a:extLst>
                <a:ext uri="{63B3BB69-23CF-44E3-9099-C40C66FF867C}">
                  <a14:compatExt spid="_x0000_s79875"/>
                </a:ext>
                <a:ext uri="{FF2B5EF4-FFF2-40B4-BE49-F238E27FC236}">
                  <a16:creationId xmlns:a16="http://schemas.microsoft.com/office/drawing/2014/main" id="{00000000-0008-0000-0100-000003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47625</xdr:colOff>
          <xdr:row>3</xdr:row>
          <xdr:rowOff>57150</xdr:rowOff>
        </xdr:from>
        <xdr:to>
          <xdr:col>27</xdr:col>
          <xdr:colOff>314325</xdr:colOff>
          <xdr:row>3</xdr:row>
          <xdr:rowOff>485775</xdr:rowOff>
        </xdr:to>
        <xdr:sp macro="" textlink="">
          <xdr:nvSpPr>
            <xdr:cNvPr id="79876" name="Object 4" hidden="1">
              <a:extLst>
                <a:ext uri="{63B3BB69-23CF-44E3-9099-C40C66FF867C}">
                  <a14:compatExt spid="_x0000_s79876"/>
                </a:ext>
                <a:ext uri="{FF2B5EF4-FFF2-40B4-BE49-F238E27FC236}">
                  <a16:creationId xmlns:a16="http://schemas.microsoft.com/office/drawing/2014/main" id="{00000000-0008-0000-0100-000004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57150</xdr:colOff>
          <xdr:row>3</xdr:row>
          <xdr:rowOff>95250</xdr:rowOff>
        </xdr:from>
        <xdr:to>
          <xdr:col>21</xdr:col>
          <xdr:colOff>304800</xdr:colOff>
          <xdr:row>3</xdr:row>
          <xdr:rowOff>447675</xdr:rowOff>
        </xdr:to>
        <xdr:sp macro="" textlink="">
          <xdr:nvSpPr>
            <xdr:cNvPr id="79877" name="Object 5" hidden="1">
              <a:extLst>
                <a:ext uri="{63B3BB69-23CF-44E3-9099-C40C66FF867C}">
                  <a14:compatExt spid="_x0000_s79877"/>
                </a:ext>
                <a:ext uri="{FF2B5EF4-FFF2-40B4-BE49-F238E27FC236}">
                  <a16:creationId xmlns:a16="http://schemas.microsoft.com/office/drawing/2014/main" id="{00000000-0008-0000-0100-000005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38100</xdr:colOff>
          <xdr:row>3</xdr:row>
          <xdr:rowOff>95250</xdr:rowOff>
        </xdr:from>
        <xdr:to>
          <xdr:col>72</xdr:col>
          <xdr:colOff>304800</xdr:colOff>
          <xdr:row>3</xdr:row>
          <xdr:rowOff>485775</xdr:rowOff>
        </xdr:to>
        <xdr:sp macro="" textlink="">
          <xdr:nvSpPr>
            <xdr:cNvPr id="79878" name="Object 6" hidden="1">
              <a:extLst>
                <a:ext uri="{63B3BB69-23CF-44E3-9099-C40C66FF867C}">
                  <a14:compatExt spid="_x0000_s79878"/>
                </a:ext>
                <a:ext uri="{FF2B5EF4-FFF2-40B4-BE49-F238E27FC236}">
                  <a16:creationId xmlns:a16="http://schemas.microsoft.com/office/drawing/2014/main" id="{00000000-0008-0000-0100-000006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342900</xdr:colOff>
          <xdr:row>3</xdr:row>
          <xdr:rowOff>76200</xdr:rowOff>
        </xdr:from>
        <xdr:to>
          <xdr:col>74</xdr:col>
          <xdr:colOff>9525</xdr:colOff>
          <xdr:row>3</xdr:row>
          <xdr:rowOff>466725</xdr:rowOff>
        </xdr:to>
        <xdr:sp macro="" textlink="">
          <xdr:nvSpPr>
            <xdr:cNvPr id="79879" name="Object 7" hidden="1">
              <a:extLst>
                <a:ext uri="{63B3BB69-23CF-44E3-9099-C40C66FF867C}">
                  <a14:compatExt spid="_x0000_s79879"/>
                </a:ext>
                <a:ext uri="{FF2B5EF4-FFF2-40B4-BE49-F238E27FC236}">
                  <a16:creationId xmlns:a16="http://schemas.microsoft.com/office/drawing/2014/main" id="{00000000-0008-0000-0100-000007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75</xdr:col>
          <xdr:colOff>9525</xdr:colOff>
          <xdr:row>3</xdr:row>
          <xdr:rowOff>57150</xdr:rowOff>
        </xdr:from>
        <xdr:to>
          <xdr:col>76</xdr:col>
          <xdr:colOff>47625</xdr:colOff>
          <xdr:row>3</xdr:row>
          <xdr:rowOff>504825</xdr:rowOff>
        </xdr:to>
        <xdr:sp macro="" textlink="">
          <xdr:nvSpPr>
            <xdr:cNvPr id="79880" name="Object 8" hidden="1">
              <a:extLst>
                <a:ext uri="{63B3BB69-23CF-44E3-9099-C40C66FF867C}">
                  <a14:compatExt spid="_x0000_s79880"/>
                </a:ext>
                <a:ext uri="{FF2B5EF4-FFF2-40B4-BE49-F238E27FC236}">
                  <a16:creationId xmlns:a16="http://schemas.microsoft.com/office/drawing/2014/main" id="{00000000-0008-0000-0100-000008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30051" name="Chart 1">
          <a:extLst>
            <a:ext uri="{FF2B5EF4-FFF2-40B4-BE49-F238E27FC236}">
              <a16:creationId xmlns:a16="http://schemas.microsoft.com/office/drawing/2014/main" id="{00000000-0008-0000-1700-000003F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31075" name="Chart 1">
          <a:extLst>
            <a:ext uri="{FF2B5EF4-FFF2-40B4-BE49-F238E27FC236}">
              <a16:creationId xmlns:a16="http://schemas.microsoft.com/office/drawing/2014/main" id="{00000000-0008-0000-1800-0000030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32099" name="Chart 1">
          <a:extLst>
            <a:ext uri="{FF2B5EF4-FFF2-40B4-BE49-F238E27FC236}">
              <a16:creationId xmlns:a16="http://schemas.microsoft.com/office/drawing/2014/main" id="{00000000-0008-0000-1900-0000030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33123" name="Chart 1">
          <a:extLst>
            <a:ext uri="{FF2B5EF4-FFF2-40B4-BE49-F238E27FC236}">
              <a16:creationId xmlns:a16="http://schemas.microsoft.com/office/drawing/2014/main" id="{00000000-0008-0000-1A00-00000308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34147" name="Chart 1">
          <a:extLst>
            <a:ext uri="{FF2B5EF4-FFF2-40B4-BE49-F238E27FC236}">
              <a16:creationId xmlns:a16="http://schemas.microsoft.com/office/drawing/2014/main" id="{00000000-0008-0000-1B00-0000030C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35171" name="Chart 1">
          <a:extLst>
            <a:ext uri="{FF2B5EF4-FFF2-40B4-BE49-F238E27FC236}">
              <a16:creationId xmlns:a16="http://schemas.microsoft.com/office/drawing/2014/main" id="{00000000-0008-0000-1C00-0000031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36195" name="Chart 1">
          <a:extLst>
            <a:ext uri="{FF2B5EF4-FFF2-40B4-BE49-F238E27FC236}">
              <a16:creationId xmlns:a16="http://schemas.microsoft.com/office/drawing/2014/main" id="{00000000-0008-0000-1D00-0000031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37219" name="Chart 1">
          <a:extLst>
            <a:ext uri="{FF2B5EF4-FFF2-40B4-BE49-F238E27FC236}">
              <a16:creationId xmlns:a16="http://schemas.microsoft.com/office/drawing/2014/main" id="{00000000-0008-0000-1E00-00000318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38243" name="Chart 1">
          <a:extLst>
            <a:ext uri="{FF2B5EF4-FFF2-40B4-BE49-F238E27FC236}">
              <a16:creationId xmlns:a16="http://schemas.microsoft.com/office/drawing/2014/main" id="{00000000-0008-0000-1F00-0000031C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39267" name="Chart 1">
          <a:extLst>
            <a:ext uri="{FF2B5EF4-FFF2-40B4-BE49-F238E27FC236}">
              <a16:creationId xmlns:a16="http://schemas.microsoft.com/office/drawing/2014/main" id="{00000000-0008-0000-2000-0000032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76200</xdr:rowOff>
    </xdr:from>
    <xdr:to>
      <xdr:col>17</xdr:col>
      <xdr:colOff>447675</xdr:colOff>
      <xdr:row>56</xdr:row>
      <xdr:rowOff>38100</xdr:rowOff>
    </xdr:to>
    <xdr:graphicFrame macro="">
      <xdr:nvGraphicFramePr>
        <xdr:cNvPr id="40962" name="Chart 1">
          <a:extLst>
            <a:ext uri="{FF2B5EF4-FFF2-40B4-BE49-F238E27FC236}">
              <a16:creationId xmlns:a16="http://schemas.microsoft.com/office/drawing/2014/main" id="{00000000-0008-0000-0400-000002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40291" name="Chart 1">
          <a:extLst>
            <a:ext uri="{FF2B5EF4-FFF2-40B4-BE49-F238E27FC236}">
              <a16:creationId xmlns:a16="http://schemas.microsoft.com/office/drawing/2014/main" id="{00000000-0008-0000-2100-0000032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41315" name="Chart 1">
          <a:extLst>
            <a:ext uri="{FF2B5EF4-FFF2-40B4-BE49-F238E27FC236}">
              <a16:creationId xmlns:a16="http://schemas.microsoft.com/office/drawing/2014/main" id="{00000000-0008-0000-2200-00000328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42339" name="Chart 1">
          <a:extLst>
            <a:ext uri="{FF2B5EF4-FFF2-40B4-BE49-F238E27FC236}">
              <a16:creationId xmlns:a16="http://schemas.microsoft.com/office/drawing/2014/main" id="{00000000-0008-0000-2300-0000032C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43363" name="Chart 1">
          <a:extLst>
            <a:ext uri="{FF2B5EF4-FFF2-40B4-BE49-F238E27FC236}">
              <a16:creationId xmlns:a16="http://schemas.microsoft.com/office/drawing/2014/main" id="{00000000-0008-0000-2400-0000033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44387" name="Chart 1">
          <a:extLst>
            <a:ext uri="{FF2B5EF4-FFF2-40B4-BE49-F238E27FC236}">
              <a16:creationId xmlns:a16="http://schemas.microsoft.com/office/drawing/2014/main" id="{00000000-0008-0000-2500-0000033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45411" name="Chart 1">
          <a:extLst>
            <a:ext uri="{FF2B5EF4-FFF2-40B4-BE49-F238E27FC236}">
              <a16:creationId xmlns:a16="http://schemas.microsoft.com/office/drawing/2014/main" id="{00000000-0008-0000-2600-00000338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46435" name="Chart 1">
          <a:extLst>
            <a:ext uri="{FF2B5EF4-FFF2-40B4-BE49-F238E27FC236}">
              <a16:creationId xmlns:a16="http://schemas.microsoft.com/office/drawing/2014/main" id="{00000000-0008-0000-2700-0000033C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47459" name="Chart 1">
          <a:extLst>
            <a:ext uri="{FF2B5EF4-FFF2-40B4-BE49-F238E27FC236}">
              <a16:creationId xmlns:a16="http://schemas.microsoft.com/office/drawing/2014/main" id="{00000000-0008-0000-2800-0000034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47625</xdr:colOff>
      <xdr:row>3</xdr:row>
      <xdr:rowOff>28575</xdr:rowOff>
    </xdr:from>
    <xdr:to>
      <xdr:col>54</xdr:col>
      <xdr:colOff>323850</xdr:colOff>
      <xdr:row>3</xdr:row>
      <xdr:rowOff>523875</xdr:rowOff>
    </xdr:to>
    <xdr:pic>
      <xdr:nvPicPr>
        <xdr:cNvPr id="116757" name="Picture 7" descr="Dreieck%20rot">
          <a:extLst>
            <a:ext uri="{FF2B5EF4-FFF2-40B4-BE49-F238E27FC236}">
              <a16:creationId xmlns:a16="http://schemas.microsoft.com/office/drawing/2014/main" id="{00000000-0008-0000-0500-000015C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6275" y="771525"/>
          <a:ext cx="2762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47625</xdr:colOff>
      <xdr:row>3</xdr:row>
      <xdr:rowOff>9525</xdr:rowOff>
    </xdr:from>
    <xdr:to>
      <xdr:col>81</xdr:col>
      <xdr:colOff>19050</xdr:colOff>
      <xdr:row>3</xdr:row>
      <xdr:rowOff>619125</xdr:rowOff>
    </xdr:to>
    <xdr:pic>
      <xdr:nvPicPr>
        <xdr:cNvPr id="116758" name="Picture 8">
          <a:extLst>
            <a:ext uri="{FF2B5EF4-FFF2-40B4-BE49-F238E27FC236}">
              <a16:creationId xmlns:a16="http://schemas.microsoft.com/office/drawing/2014/main" id="{00000000-0008-0000-0500-000016C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752475"/>
          <a:ext cx="914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123825</xdr:colOff>
          <xdr:row>3</xdr:row>
          <xdr:rowOff>200025</xdr:rowOff>
        </xdr:from>
        <xdr:to>
          <xdr:col>26</xdr:col>
          <xdr:colOff>561975</xdr:colOff>
          <xdr:row>3</xdr:row>
          <xdr:rowOff>390525</xdr:rowOff>
        </xdr:to>
        <xdr:sp macro="" textlink="">
          <xdr:nvSpPr>
            <xdr:cNvPr id="116737" name="Object 1" hidden="1">
              <a:extLst>
                <a:ext uri="{63B3BB69-23CF-44E3-9099-C40C66FF867C}">
                  <a14:compatExt spid="_x0000_s116737"/>
                </a:ext>
                <a:ext uri="{FF2B5EF4-FFF2-40B4-BE49-F238E27FC236}">
                  <a16:creationId xmlns:a16="http://schemas.microsoft.com/office/drawing/2014/main" id="{00000000-0008-0000-0500-000001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66675</xdr:colOff>
          <xdr:row>3</xdr:row>
          <xdr:rowOff>104775</xdr:rowOff>
        </xdr:from>
        <xdr:to>
          <xdr:col>27</xdr:col>
          <xdr:colOff>285750</xdr:colOff>
          <xdr:row>3</xdr:row>
          <xdr:rowOff>457200</xdr:rowOff>
        </xdr:to>
        <xdr:sp macro="" textlink="">
          <xdr:nvSpPr>
            <xdr:cNvPr id="116738" name="Object 2" hidden="1">
              <a:extLst>
                <a:ext uri="{63B3BB69-23CF-44E3-9099-C40C66FF867C}">
                  <a14:compatExt spid="_x0000_s116738"/>
                </a:ext>
                <a:ext uri="{FF2B5EF4-FFF2-40B4-BE49-F238E27FC236}">
                  <a16:creationId xmlns:a16="http://schemas.microsoft.com/office/drawing/2014/main" id="{00000000-0008-0000-0500-000002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123825</xdr:colOff>
          <xdr:row>3</xdr:row>
          <xdr:rowOff>152400</xdr:rowOff>
        </xdr:from>
        <xdr:to>
          <xdr:col>21</xdr:col>
          <xdr:colOff>333375</xdr:colOff>
          <xdr:row>3</xdr:row>
          <xdr:rowOff>447675</xdr:rowOff>
        </xdr:to>
        <xdr:sp macro="" textlink="">
          <xdr:nvSpPr>
            <xdr:cNvPr id="116739" name="Object 3" hidden="1">
              <a:extLst>
                <a:ext uri="{63B3BB69-23CF-44E3-9099-C40C66FF867C}">
                  <a14:compatExt spid="_x0000_s116739"/>
                </a:ext>
                <a:ext uri="{FF2B5EF4-FFF2-40B4-BE49-F238E27FC236}">
                  <a16:creationId xmlns:a16="http://schemas.microsoft.com/office/drawing/2014/main" id="{00000000-0008-0000-0500-000003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72</xdr:col>
          <xdr:colOff>85725</xdr:colOff>
          <xdr:row>3</xdr:row>
          <xdr:rowOff>161925</xdr:rowOff>
        </xdr:from>
        <xdr:to>
          <xdr:col>72</xdr:col>
          <xdr:colOff>304800</xdr:colOff>
          <xdr:row>3</xdr:row>
          <xdr:rowOff>485775</xdr:rowOff>
        </xdr:to>
        <xdr:sp macro="" textlink="">
          <xdr:nvSpPr>
            <xdr:cNvPr id="116740" name="Object 4" hidden="1">
              <a:extLst>
                <a:ext uri="{63B3BB69-23CF-44E3-9099-C40C66FF867C}">
                  <a14:compatExt spid="_x0000_s116740"/>
                </a:ext>
                <a:ext uri="{FF2B5EF4-FFF2-40B4-BE49-F238E27FC236}">
                  <a16:creationId xmlns:a16="http://schemas.microsoft.com/office/drawing/2014/main" id="{00000000-0008-0000-0500-000004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73</xdr:col>
          <xdr:colOff>57150</xdr:colOff>
          <xdr:row>3</xdr:row>
          <xdr:rowOff>209550</xdr:rowOff>
        </xdr:from>
        <xdr:to>
          <xdr:col>73</xdr:col>
          <xdr:colOff>504825</xdr:colOff>
          <xdr:row>3</xdr:row>
          <xdr:rowOff>533400</xdr:rowOff>
        </xdr:to>
        <xdr:sp macro="" textlink="">
          <xdr:nvSpPr>
            <xdr:cNvPr id="116741" name="Object 5" hidden="1">
              <a:extLst>
                <a:ext uri="{63B3BB69-23CF-44E3-9099-C40C66FF867C}">
                  <a14:compatExt spid="_x0000_s116741"/>
                </a:ext>
                <a:ext uri="{FF2B5EF4-FFF2-40B4-BE49-F238E27FC236}">
                  <a16:creationId xmlns:a16="http://schemas.microsoft.com/office/drawing/2014/main" id="{00000000-0008-0000-0500-000005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75</xdr:col>
          <xdr:colOff>38100</xdr:colOff>
          <xdr:row>3</xdr:row>
          <xdr:rowOff>114300</xdr:rowOff>
        </xdr:from>
        <xdr:to>
          <xdr:col>76</xdr:col>
          <xdr:colOff>9525</xdr:colOff>
          <xdr:row>3</xdr:row>
          <xdr:rowOff>485775</xdr:rowOff>
        </xdr:to>
        <xdr:sp macro="" textlink="">
          <xdr:nvSpPr>
            <xdr:cNvPr id="116742" name="Object 6" hidden="1">
              <a:extLst>
                <a:ext uri="{63B3BB69-23CF-44E3-9099-C40C66FF867C}">
                  <a14:compatExt spid="_x0000_s116742"/>
                </a:ext>
                <a:ext uri="{FF2B5EF4-FFF2-40B4-BE49-F238E27FC236}">
                  <a16:creationId xmlns:a16="http://schemas.microsoft.com/office/drawing/2014/main" id="{00000000-0008-0000-0500-000006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2</xdr:row>
      <xdr:rowOff>228600</xdr:rowOff>
    </xdr:from>
    <xdr:to>
      <xdr:col>15</xdr:col>
      <xdr:colOff>571500</xdr:colOff>
      <xdr:row>4</xdr:row>
      <xdr:rowOff>9525</xdr:rowOff>
    </xdr:to>
    <xdr:pic>
      <xdr:nvPicPr>
        <xdr:cNvPr id="80902" name="Picture 3" descr="Dreieck%20rot">
          <a:extLst>
            <a:ext uri="{FF2B5EF4-FFF2-40B4-BE49-F238E27FC236}">
              <a16:creationId xmlns:a16="http://schemas.microsoft.com/office/drawing/2014/main" id="{00000000-0008-0000-0800-0000063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0" y="904875"/>
          <a:ext cx="4381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20</xdr:row>
      <xdr:rowOff>38100</xdr:rowOff>
    </xdr:from>
    <xdr:to>
      <xdr:col>3</xdr:col>
      <xdr:colOff>981075</xdr:colOff>
      <xdr:row>21</xdr:row>
      <xdr:rowOff>152400</xdr:rowOff>
    </xdr:to>
    <xdr:pic>
      <xdr:nvPicPr>
        <xdr:cNvPr id="80903" name="Picture 5">
          <a:extLst>
            <a:ext uri="{FF2B5EF4-FFF2-40B4-BE49-F238E27FC236}">
              <a16:creationId xmlns:a16="http://schemas.microsoft.com/office/drawing/2014/main" id="{00000000-0008-0000-0800-0000073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4533900"/>
          <a:ext cx="8953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14</xdr:row>
          <xdr:rowOff>0</xdr:rowOff>
        </xdr:from>
        <xdr:to>
          <xdr:col>6</xdr:col>
          <xdr:colOff>561975</xdr:colOff>
          <xdr:row>15</xdr:row>
          <xdr:rowOff>38100</xdr:rowOff>
        </xdr:to>
        <xdr:sp macro="" textlink="">
          <xdr:nvSpPr>
            <xdr:cNvPr id="80897" name="Object 1" hidden="1">
              <a:extLst>
                <a:ext uri="{63B3BB69-23CF-44E3-9099-C40C66FF867C}">
                  <a14:compatExt spid="_x0000_s80897"/>
                </a:ext>
                <a:ext uri="{FF2B5EF4-FFF2-40B4-BE49-F238E27FC236}">
                  <a16:creationId xmlns:a16="http://schemas.microsoft.com/office/drawing/2014/main" id="{00000000-0008-0000-0800-000001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15</xdr:row>
          <xdr:rowOff>0</xdr:rowOff>
        </xdr:from>
        <xdr:to>
          <xdr:col>6</xdr:col>
          <xdr:colOff>295275</xdr:colOff>
          <xdr:row>16</xdr:row>
          <xdr:rowOff>38100</xdr:rowOff>
        </xdr:to>
        <xdr:sp macro="" textlink="">
          <xdr:nvSpPr>
            <xdr:cNvPr id="80898" name="Object 2" hidden="1">
              <a:extLst>
                <a:ext uri="{63B3BB69-23CF-44E3-9099-C40C66FF867C}">
                  <a14:compatExt spid="_x0000_s80898"/>
                </a:ext>
                <a:ext uri="{FF2B5EF4-FFF2-40B4-BE49-F238E27FC236}">
                  <a16:creationId xmlns:a16="http://schemas.microsoft.com/office/drawing/2014/main" id="{00000000-0008-0000-0800-000002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5131" name="Chart 1">
          <a:extLst>
            <a:ext uri="{FF2B5EF4-FFF2-40B4-BE49-F238E27FC236}">
              <a16:creationId xmlns:a16="http://schemas.microsoft.com/office/drawing/2014/main" id="{00000000-0008-0000-0900-00000B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81928" name="Chart 6">
          <a:extLst>
            <a:ext uri="{FF2B5EF4-FFF2-40B4-BE49-F238E27FC236}">
              <a16:creationId xmlns:a16="http://schemas.microsoft.com/office/drawing/2014/main" id="{00000000-0008-0000-0A00-0000084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17763" name="Chart 1">
          <a:extLst>
            <a:ext uri="{FF2B5EF4-FFF2-40B4-BE49-F238E27FC236}">
              <a16:creationId xmlns:a16="http://schemas.microsoft.com/office/drawing/2014/main" id="{00000000-0008-0000-0B00-000003C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114300</xdr:rowOff>
    </xdr:from>
    <xdr:to>
      <xdr:col>11</xdr:col>
      <xdr:colOff>5581650</xdr:colOff>
      <xdr:row>24</xdr:row>
      <xdr:rowOff>76200</xdr:rowOff>
    </xdr:to>
    <xdr:graphicFrame macro="">
      <xdr:nvGraphicFramePr>
        <xdr:cNvPr id="118787" name="Chart 1">
          <a:extLst>
            <a:ext uri="{FF2B5EF4-FFF2-40B4-BE49-F238E27FC236}">
              <a16:creationId xmlns:a16="http://schemas.microsoft.com/office/drawing/2014/main" id="{00000000-0008-0000-0C00-000003D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2.vml"/><Relationship Id="rId9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5" Type="http://schemas.openxmlformats.org/officeDocument/2006/relationships/comments" Target="../comments8.xml"/><Relationship Id="rId4" Type="http://schemas.openxmlformats.org/officeDocument/2006/relationships/vmlDrawing" Target="../drawings/vmlDrawing13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5" Type="http://schemas.openxmlformats.org/officeDocument/2006/relationships/comments" Target="../comments9.xml"/><Relationship Id="rId4" Type="http://schemas.openxmlformats.org/officeDocument/2006/relationships/vmlDrawing" Target="../drawings/vmlDrawing15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10.xml"/><Relationship Id="rId4" Type="http://schemas.openxmlformats.org/officeDocument/2006/relationships/vmlDrawing" Target="../drawings/vmlDrawing17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1.xml"/><Relationship Id="rId4" Type="http://schemas.openxmlformats.org/officeDocument/2006/relationships/vmlDrawing" Target="../drawings/vmlDrawing19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5" Type="http://schemas.openxmlformats.org/officeDocument/2006/relationships/comments" Target="../comments12.xml"/><Relationship Id="rId4" Type="http://schemas.openxmlformats.org/officeDocument/2006/relationships/vmlDrawing" Target="../drawings/vmlDrawing21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3.xml"/><Relationship Id="rId4" Type="http://schemas.openxmlformats.org/officeDocument/2006/relationships/vmlDrawing" Target="../drawings/vmlDrawing23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Relationship Id="rId5" Type="http://schemas.openxmlformats.org/officeDocument/2006/relationships/comments" Target="../comments14.xml"/><Relationship Id="rId4" Type="http://schemas.openxmlformats.org/officeDocument/2006/relationships/vmlDrawing" Target="../drawings/vmlDrawing25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15.xml"/><Relationship Id="rId4" Type="http://schemas.openxmlformats.org/officeDocument/2006/relationships/vmlDrawing" Target="../drawings/vmlDrawing27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Relationship Id="rId5" Type="http://schemas.openxmlformats.org/officeDocument/2006/relationships/comments" Target="../comments16.xml"/><Relationship Id="rId4" Type="http://schemas.openxmlformats.org/officeDocument/2006/relationships/vmlDrawing" Target="../drawings/vmlDrawing29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5" Type="http://schemas.openxmlformats.org/officeDocument/2006/relationships/comments" Target="../comments17.xml"/><Relationship Id="rId4" Type="http://schemas.openxmlformats.org/officeDocument/2006/relationships/vmlDrawing" Target="../drawings/vmlDrawing3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wmf"/><Relationship Id="rId13" Type="http://schemas.openxmlformats.org/officeDocument/2006/relationships/oleObject" Target="../embeddings/oleObject5.bin"/><Relationship Id="rId3" Type="http://schemas.openxmlformats.org/officeDocument/2006/relationships/vmlDrawing" Target="../drawings/vmlDrawing3.vml"/><Relationship Id="rId7" Type="http://schemas.openxmlformats.org/officeDocument/2006/relationships/oleObject" Target="../embeddings/oleObject2.bin"/><Relationship Id="rId12" Type="http://schemas.openxmlformats.org/officeDocument/2006/relationships/image" Target="../media/image8.wmf"/><Relationship Id="rId17" Type="http://schemas.openxmlformats.org/officeDocument/2006/relationships/comments" Target="../comments2.xml"/><Relationship Id="rId2" Type="http://schemas.openxmlformats.org/officeDocument/2006/relationships/drawing" Target="../drawings/drawing2.xml"/><Relationship Id="rId16" Type="http://schemas.openxmlformats.org/officeDocument/2006/relationships/image" Target="../media/image10.emf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5.wmf"/><Relationship Id="rId11" Type="http://schemas.openxmlformats.org/officeDocument/2006/relationships/oleObject" Target="../embeddings/oleObject4.bin"/><Relationship Id="rId5" Type="http://schemas.openxmlformats.org/officeDocument/2006/relationships/oleObject" Target="../embeddings/oleObject1.bin"/><Relationship Id="rId15" Type="http://schemas.openxmlformats.org/officeDocument/2006/relationships/oleObject" Target="../embeddings/oleObject6.bin"/><Relationship Id="rId10" Type="http://schemas.openxmlformats.org/officeDocument/2006/relationships/image" Target="../media/image7.wmf"/><Relationship Id="rId4" Type="http://schemas.openxmlformats.org/officeDocument/2006/relationships/vmlDrawing" Target="../drawings/vmlDrawing4.vml"/><Relationship Id="rId9" Type="http://schemas.openxmlformats.org/officeDocument/2006/relationships/oleObject" Target="../embeddings/oleObject3.bin"/><Relationship Id="rId14" Type="http://schemas.openxmlformats.org/officeDocument/2006/relationships/image" Target="../media/image9.wmf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Relationship Id="rId5" Type="http://schemas.openxmlformats.org/officeDocument/2006/relationships/comments" Target="../comments18.xml"/><Relationship Id="rId4" Type="http://schemas.openxmlformats.org/officeDocument/2006/relationships/vmlDrawing" Target="../drawings/vmlDrawing33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Relationship Id="rId5" Type="http://schemas.openxmlformats.org/officeDocument/2006/relationships/comments" Target="../comments19.xml"/><Relationship Id="rId4" Type="http://schemas.openxmlformats.org/officeDocument/2006/relationships/vmlDrawing" Target="../drawings/vmlDrawing35.v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Relationship Id="rId5" Type="http://schemas.openxmlformats.org/officeDocument/2006/relationships/comments" Target="../comments20.xml"/><Relationship Id="rId4" Type="http://schemas.openxmlformats.org/officeDocument/2006/relationships/vmlDrawing" Target="../drawings/vmlDrawing37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Relationship Id="rId5" Type="http://schemas.openxmlformats.org/officeDocument/2006/relationships/comments" Target="../comments21.xml"/><Relationship Id="rId4" Type="http://schemas.openxmlformats.org/officeDocument/2006/relationships/vmlDrawing" Target="../drawings/vmlDrawing39.v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Relationship Id="rId5" Type="http://schemas.openxmlformats.org/officeDocument/2006/relationships/comments" Target="../comments22.xml"/><Relationship Id="rId4" Type="http://schemas.openxmlformats.org/officeDocument/2006/relationships/vmlDrawing" Target="../drawings/vmlDrawing41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Relationship Id="rId5" Type="http://schemas.openxmlformats.org/officeDocument/2006/relationships/comments" Target="../comments23.xml"/><Relationship Id="rId4" Type="http://schemas.openxmlformats.org/officeDocument/2006/relationships/vmlDrawing" Target="../drawings/vmlDrawing43.v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4.xml"/><Relationship Id="rId4" Type="http://schemas.openxmlformats.org/officeDocument/2006/relationships/vmlDrawing" Target="../drawings/vmlDrawing45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Relationship Id="rId5" Type="http://schemas.openxmlformats.org/officeDocument/2006/relationships/comments" Target="../comments25.xml"/><Relationship Id="rId4" Type="http://schemas.openxmlformats.org/officeDocument/2006/relationships/vmlDrawing" Target="../drawings/vmlDrawing47.v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Relationship Id="rId5" Type="http://schemas.openxmlformats.org/officeDocument/2006/relationships/comments" Target="../comments26.xml"/><Relationship Id="rId4" Type="http://schemas.openxmlformats.org/officeDocument/2006/relationships/vmlDrawing" Target="../drawings/vmlDrawing49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Relationship Id="rId5" Type="http://schemas.openxmlformats.org/officeDocument/2006/relationships/comments" Target="../comments27.xml"/><Relationship Id="rId4" Type="http://schemas.openxmlformats.org/officeDocument/2006/relationships/vmlDrawing" Target="../drawings/vmlDrawing5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Relationship Id="rId5" Type="http://schemas.openxmlformats.org/officeDocument/2006/relationships/comments" Target="../comments28.xml"/><Relationship Id="rId4" Type="http://schemas.openxmlformats.org/officeDocument/2006/relationships/vmlDrawing" Target="../drawings/vmlDrawing53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Relationship Id="rId5" Type="http://schemas.openxmlformats.org/officeDocument/2006/relationships/comments" Target="../comments29.xml"/><Relationship Id="rId4" Type="http://schemas.openxmlformats.org/officeDocument/2006/relationships/vmlDrawing" Target="../drawings/vmlDrawing55.v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30.xml"/><Relationship Id="rId4" Type="http://schemas.openxmlformats.org/officeDocument/2006/relationships/vmlDrawing" Target="../drawings/vmlDrawing57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31.xml"/><Relationship Id="rId4" Type="http://schemas.openxmlformats.org/officeDocument/2006/relationships/vmlDrawing" Target="../drawings/vmlDrawing59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4.bin"/><Relationship Id="rId5" Type="http://schemas.openxmlformats.org/officeDocument/2006/relationships/comments" Target="../comments32.xml"/><Relationship Id="rId4" Type="http://schemas.openxmlformats.org/officeDocument/2006/relationships/vmlDrawing" Target="../drawings/vmlDrawing61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5.bin"/><Relationship Id="rId5" Type="http://schemas.openxmlformats.org/officeDocument/2006/relationships/comments" Target="../comments33.xml"/><Relationship Id="rId4" Type="http://schemas.openxmlformats.org/officeDocument/2006/relationships/vmlDrawing" Target="../drawings/vmlDrawing63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6.bin"/><Relationship Id="rId5" Type="http://schemas.openxmlformats.org/officeDocument/2006/relationships/comments" Target="../comments34.xml"/><Relationship Id="rId4" Type="http://schemas.openxmlformats.org/officeDocument/2006/relationships/vmlDrawing" Target="../drawings/vmlDrawing65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7.bin"/><Relationship Id="rId5" Type="http://schemas.openxmlformats.org/officeDocument/2006/relationships/comments" Target="../comments35.xml"/><Relationship Id="rId4" Type="http://schemas.openxmlformats.org/officeDocument/2006/relationships/vmlDrawing" Target="../drawings/vmlDrawing67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8.bin"/><Relationship Id="rId5" Type="http://schemas.openxmlformats.org/officeDocument/2006/relationships/comments" Target="../comments36.xml"/><Relationship Id="rId4" Type="http://schemas.openxmlformats.org/officeDocument/2006/relationships/vmlDrawing" Target="../drawings/vmlDrawing69.v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9.bin"/><Relationship Id="rId5" Type="http://schemas.openxmlformats.org/officeDocument/2006/relationships/comments" Target="../comments37.xml"/><Relationship Id="rId4" Type="http://schemas.openxmlformats.org/officeDocument/2006/relationships/vmlDrawing" Target="../drawings/vmlDrawing71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0.bin"/><Relationship Id="rId5" Type="http://schemas.openxmlformats.org/officeDocument/2006/relationships/comments" Target="../comments38.xml"/><Relationship Id="rId4" Type="http://schemas.openxmlformats.org/officeDocument/2006/relationships/vmlDrawing" Target="../drawings/vmlDrawing73.v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Relationship Id="rId5" Type="http://schemas.openxmlformats.org/officeDocument/2006/relationships/comments" Target="../comments39.xml"/><Relationship Id="rId4" Type="http://schemas.openxmlformats.org/officeDocument/2006/relationships/vmlDrawing" Target="../drawings/vmlDrawing75.v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wmf"/><Relationship Id="rId13" Type="http://schemas.openxmlformats.org/officeDocument/2006/relationships/oleObject" Target="../embeddings/oleObject11.bin"/><Relationship Id="rId3" Type="http://schemas.openxmlformats.org/officeDocument/2006/relationships/vmlDrawing" Target="../drawings/vmlDrawing7.vml"/><Relationship Id="rId7" Type="http://schemas.openxmlformats.org/officeDocument/2006/relationships/oleObject" Target="../embeddings/oleObject8.bin"/><Relationship Id="rId12" Type="http://schemas.openxmlformats.org/officeDocument/2006/relationships/image" Target="../media/image8.wmf"/><Relationship Id="rId17" Type="http://schemas.openxmlformats.org/officeDocument/2006/relationships/comments" Target="../comments5.xml"/><Relationship Id="rId2" Type="http://schemas.openxmlformats.org/officeDocument/2006/relationships/drawing" Target="../drawings/drawing4.xml"/><Relationship Id="rId16" Type="http://schemas.openxmlformats.org/officeDocument/2006/relationships/image" Target="../media/image10.emf"/><Relationship Id="rId1" Type="http://schemas.openxmlformats.org/officeDocument/2006/relationships/printerSettings" Target="../printerSettings/printerSettings6.bin"/><Relationship Id="rId6" Type="http://schemas.openxmlformats.org/officeDocument/2006/relationships/image" Target="../media/image5.wmf"/><Relationship Id="rId11" Type="http://schemas.openxmlformats.org/officeDocument/2006/relationships/oleObject" Target="../embeddings/oleObject10.bin"/><Relationship Id="rId5" Type="http://schemas.openxmlformats.org/officeDocument/2006/relationships/oleObject" Target="../embeddings/oleObject7.bin"/><Relationship Id="rId15" Type="http://schemas.openxmlformats.org/officeDocument/2006/relationships/oleObject" Target="../embeddings/oleObject12.bin"/><Relationship Id="rId10" Type="http://schemas.openxmlformats.org/officeDocument/2006/relationships/image" Target="../media/image7.wmf"/><Relationship Id="rId4" Type="http://schemas.openxmlformats.org/officeDocument/2006/relationships/vmlDrawing" Target="../drawings/vmlDrawing8.vml"/><Relationship Id="rId9" Type="http://schemas.openxmlformats.org/officeDocument/2006/relationships/oleObject" Target="../embeddings/oleObject9.bin"/><Relationship Id="rId14" Type="http://schemas.openxmlformats.org/officeDocument/2006/relationships/image" Target="../media/image9.w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image" Target="../media/image1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14.bin"/><Relationship Id="rId5" Type="http://schemas.openxmlformats.org/officeDocument/2006/relationships/image" Target="../media/image14.emf"/><Relationship Id="rId4" Type="http://schemas.openxmlformats.org/officeDocument/2006/relationships/oleObject" Target="../embeddings/oleObject1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8"/>
  <dimension ref="A1:Q318"/>
  <sheetViews>
    <sheetView tabSelected="1" view="pageBreakPreview" zoomScale="70" zoomScaleNormal="75" zoomScaleSheetLayoutView="70" workbookViewId="0">
      <pane ySplit="18" topLeftCell="A19" activePane="bottomLeft" state="frozen"/>
      <selection pane="bottomLeft" activeCell="C5" sqref="C5"/>
    </sheetView>
  </sheetViews>
  <sheetFormatPr baseColWidth="10" defaultRowHeight="12.75" x14ac:dyDescent="0.2"/>
  <cols>
    <col min="1" max="1" width="1.7109375" customWidth="1"/>
    <col min="2" max="2" width="5" customWidth="1"/>
    <col min="3" max="3" width="26.7109375" customWidth="1"/>
    <col min="4" max="4" width="2.5703125" customWidth="1"/>
    <col min="5" max="5" width="24.5703125" style="8" customWidth="1"/>
    <col min="6" max="6" width="6.28515625" style="8" customWidth="1"/>
    <col min="7" max="7" width="19.5703125" customWidth="1"/>
    <col min="8" max="8" width="6.7109375" style="8" customWidth="1"/>
    <col min="9" max="9" width="12.42578125" style="39" customWidth="1"/>
    <col min="10" max="10" width="3.5703125" style="8" customWidth="1"/>
    <col min="11" max="11" width="5.7109375" customWidth="1"/>
    <col min="12" max="12" width="8.42578125" style="8" customWidth="1"/>
    <col min="13" max="13" width="3.85546875" customWidth="1"/>
    <col min="14" max="14" width="3.5703125" customWidth="1"/>
    <col min="15" max="15" width="28.85546875" customWidth="1"/>
    <col min="16" max="16" width="5.5703125" customWidth="1"/>
  </cols>
  <sheetData>
    <row r="1" spans="1:17" ht="12.75" customHeight="1" x14ac:dyDescent="0.2">
      <c r="A1" s="8"/>
      <c r="B1" s="8"/>
      <c r="C1" s="8"/>
      <c r="D1" s="8"/>
      <c r="G1" s="686"/>
      <c r="H1" s="686"/>
      <c r="I1" s="686"/>
      <c r="J1" s="686"/>
      <c r="K1" s="686"/>
      <c r="L1" s="686"/>
    </row>
    <row r="2" spans="1:17" ht="33" x14ac:dyDescent="0.45">
      <c r="A2" s="8"/>
      <c r="B2" s="8"/>
      <c r="C2" s="10" t="s">
        <v>19</v>
      </c>
      <c r="D2" s="10"/>
      <c r="G2" s="686"/>
      <c r="H2" s="686"/>
      <c r="I2" s="686"/>
      <c r="J2" s="686"/>
      <c r="K2" s="686"/>
      <c r="L2" s="686"/>
      <c r="Q2" s="143"/>
    </row>
    <row r="3" spans="1:17" ht="12.75" customHeight="1" x14ac:dyDescent="0.2">
      <c r="A3" s="8"/>
      <c r="B3" s="8"/>
      <c r="C3" s="8"/>
      <c r="D3" s="8"/>
      <c r="G3" s="54"/>
      <c r="H3" s="54"/>
      <c r="I3" s="54"/>
      <c r="J3" s="54"/>
      <c r="K3" s="54"/>
      <c r="L3" s="54"/>
    </row>
    <row r="4" spans="1:17" ht="15.75" customHeight="1" x14ac:dyDescent="0.25">
      <c r="A4" s="8"/>
      <c r="B4" s="8"/>
      <c r="C4" s="11" t="s">
        <v>20</v>
      </c>
      <c r="D4" s="11"/>
      <c r="G4" s="54"/>
      <c r="H4" s="54"/>
      <c r="I4" s="21"/>
      <c r="J4" s="54"/>
      <c r="K4" s="54"/>
      <c r="L4" s="54"/>
    </row>
    <row r="5" spans="1:17" ht="12.75" customHeight="1" x14ac:dyDescent="0.2">
      <c r="A5" s="8"/>
      <c r="B5" s="8"/>
      <c r="C5" s="9"/>
      <c r="D5" s="525"/>
      <c r="G5" s="54"/>
      <c r="H5" s="54"/>
      <c r="I5" s="21"/>
      <c r="J5" s="54"/>
      <c r="K5" s="54"/>
      <c r="L5" s="54"/>
    </row>
    <row r="6" spans="1:17" ht="12.75" customHeight="1" x14ac:dyDescent="0.2">
      <c r="A6" s="8"/>
      <c r="B6" s="8"/>
      <c r="C6" s="8"/>
      <c r="D6" s="30"/>
      <c r="G6" s="54"/>
      <c r="H6" s="54"/>
      <c r="I6" s="54"/>
      <c r="J6" s="54"/>
      <c r="K6" s="54"/>
      <c r="L6" s="54"/>
    </row>
    <row r="7" spans="1:17" ht="15.75" x14ac:dyDescent="0.25">
      <c r="A7" s="8"/>
      <c r="B7" s="8"/>
      <c r="C7" s="11" t="s">
        <v>21</v>
      </c>
      <c r="D7" s="31"/>
      <c r="G7" s="8"/>
      <c r="I7" s="34" t="s">
        <v>8</v>
      </c>
      <c r="J7" s="31"/>
      <c r="K7" s="30"/>
      <c r="L7" s="30"/>
    </row>
    <row r="8" spans="1:17" x14ac:dyDescent="0.2">
      <c r="A8" s="8"/>
      <c r="B8" s="8"/>
      <c r="C8" s="9"/>
      <c r="D8" s="525"/>
      <c r="G8" s="8"/>
      <c r="I8" s="35"/>
      <c r="J8" s="32"/>
      <c r="K8" s="30"/>
      <c r="L8" s="30"/>
    </row>
    <row r="9" spans="1:17" x14ac:dyDescent="0.2">
      <c r="A9" s="8"/>
      <c r="B9" s="8"/>
      <c r="C9" s="8"/>
      <c r="D9" s="8"/>
      <c r="G9" s="8"/>
      <c r="I9" s="21"/>
      <c r="J9" s="30"/>
      <c r="K9" s="30"/>
      <c r="L9" s="30"/>
    </row>
    <row r="10" spans="1:17" ht="15.75" x14ac:dyDescent="0.25">
      <c r="A10" s="8"/>
      <c r="B10" s="8"/>
      <c r="C10" s="11" t="s">
        <v>76</v>
      </c>
      <c r="D10" s="11"/>
      <c r="G10" s="8"/>
      <c r="I10" s="12" t="s">
        <v>25</v>
      </c>
      <c r="K10" s="30"/>
      <c r="L10" s="30"/>
    </row>
    <row r="11" spans="1:17" ht="14.25" customHeight="1" x14ac:dyDescent="0.2">
      <c r="A11" s="8"/>
      <c r="B11" s="55"/>
      <c r="C11" s="28" t="s">
        <v>147</v>
      </c>
      <c r="D11" s="28"/>
      <c r="G11" s="8"/>
      <c r="H11" s="23"/>
      <c r="I11" s="685" t="s">
        <v>77</v>
      </c>
      <c r="J11" s="685"/>
      <c r="K11" s="30"/>
      <c r="L11" s="30"/>
    </row>
    <row r="12" spans="1:17" ht="13.5" thickBot="1" x14ac:dyDescent="0.25">
      <c r="A12" s="8"/>
      <c r="B12" s="8"/>
      <c r="C12" s="8"/>
      <c r="D12" s="8"/>
      <c r="G12" s="19"/>
      <c r="I12" s="21"/>
      <c r="J12" s="30"/>
      <c r="K12" s="30"/>
      <c r="L12" s="30"/>
    </row>
    <row r="13" spans="1:17" ht="13.5" thickBot="1" x14ac:dyDescent="0.25">
      <c r="A13" s="8"/>
      <c r="B13" s="8"/>
      <c r="C13" s="96"/>
      <c r="D13" s="96"/>
      <c r="G13" s="15" t="s">
        <v>6</v>
      </c>
      <c r="H13" s="15"/>
      <c r="I13" s="36" t="s">
        <v>9</v>
      </c>
      <c r="J13" s="33"/>
      <c r="K13" s="33"/>
      <c r="L13" s="30"/>
      <c r="O13" s="97" t="s">
        <v>56</v>
      </c>
    </row>
    <row r="14" spans="1:17" ht="15.75" hidden="1" x14ac:dyDescent="0.25">
      <c r="A14" s="8"/>
      <c r="B14" s="8"/>
      <c r="C14" s="18"/>
      <c r="D14" s="18"/>
      <c r="G14" s="6" t="s">
        <v>24</v>
      </c>
      <c r="H14" s="6"/>
      <c r="I14" s="37"/>
      <c r="J14" s="17"/>
      <c r="K14" s="17" t="s">
        <v>22</v>
      </c>
    </row>
    <row r="15" spans="1:17" ht="15.75" hidden="1" x14ac:dyDescent="0.25">
      <c r="A15" s="8"/>
      <c r="B15" s="8"/>
      <c r="C15" s="18"/>
      <c r="D15" s="18"/>
      <c r="G15" s="6" t="s">
        <v>58</v>
      </c>
      <c r="H15" s="6"/>
      <c r="I15" s="37"/>
      <c r="J15" s="17"/>
      <c r="K15" s="17" t="s">
        <v>22</v>
      </c>
    </row>
    <row r="16" spans="1:17" ht="15.75" hidden="1" x14ac:dyDescent="0.25">
      <c r="A16" s="8"/>
      <c r="B16" s="8"/>
      <c r="C16" s="18"/>
      <c r="D16" s="18"/>
      <c r="G16" s="6" t="s">
        <v>48</v>
      </c>
      <c r="H16" s="6"/>
      <c r="I16" s="37"/>
      <c r="J16" s="17"/>
      <c r="K16" s="6" t="s">
        <v>23</v>
      </c>
    </row>
    <row r="17" spans="1:17" ht="15.75" hidden="1" x14ac:dyDescent="0.25">
      <c r="A17" s="8"/>
      <c r="B17" s="8"/>
      <c r="C17" s="18"/>
      <c r="D17" s="18"/>
      <c r="G17" s="17" t="s">
        <v>49</v>
      </c>
      <c r="H17" s="17"/>
      <c r="I17" s="37"/>
      <c r="J17" s="17"/>
      <c r="K17" s="6" t="s">
        <v>23</v>
      </c>
    </row>
    <row r="18" spans="1:17" ht="15.75" hidden="1" x14ac:dyDescent="0.25">
      <c r="A18" s="8"/>
      <c r="B18" s="8"/>
      <c r="C18" s="18"/>
      <c r="D18" s="18"/>
      <c r="G18" s="17" t="s">
        <v>42</v>
      </c>
      <c r="H18" s="17"/>
      <c r="I18" s="37"/>
      <c r="J18" s="17"/>
      <c r="K18" s="6" t="s">
        <v>23</v>
      </c>
    </row>
    <row r="19" spans="1:17" ht="16.5" hidden="1" thickBot="1" x14ac:dyDescent="0.3">
      <c r="A19" s="8"/>
      <c r="B19" s="8"/>
      <c r="C19" s="18"/>
      <c r="D19" s="18"/>
      <c r="G19" s="17" t="s">
        <v>48</v>
      </c>
      <c r="H19" s="17"/>
      <c r="I19" s="37"/>
      <c r="J19" s="17"/>
      <c r="K19" s="6" t="s">
        <v>23</v>
      </c>
    </row>
    <row r="20" spans="1:17" ht="20.25" customHeight="1" x14ac:dyDescent="0.25">
      <c r="A20" s="8"/>
      <c r="B20" s="8"/>
      <c r="C20" s="164" t="s">
        <v>62</v>
      </c>
      <c r="D20" s="22"/>
      <c r="E20" s="164" t="s">
        <v>63</v>
      </c>
      <c r="G20" s="53" t="s">
        <v>48</v>
      </c>
      <c r="H20" s="13"/>
      <c r="I20" s="38"/>
      <c r="J20" s="13"/>
      <c r="K20" s="16" t="s">
        <v>22</v>
      </c>
      <c r="N20" s="60">
        <v>1</v>
      </c>
      <c r="O20" s="61" t="str">
        <f>Pro!E2</f>
        <v>RS 10</v>
      </c>
      <c r="P20" s="62">
        <f>Pro!F$68</f>
        <v>0.64125560538116588</v>
      </c>
    </row>
    <row r="21" spans="1:17" ht="20.25" customHeight="1" x14ac:dyDescent="0.25">
      <c r="A21" s="8"/>
      <c r="B21" s="8"/>
      <c r="C21" s="34" t="s">
        <v>7</v>
      </c>
      <c r="D21" s="22"/>
      <c r="E21" s="34" t="s">
        <v>7</v>
      </c>
      <c r="G21" s="53" t="s">
        <v>48</v>
      </c>
      <c r="H21" s="13"/>
      <c r="I21" s="38"/>
      <c r="J21" s="13"/>
      <c r="K21" s="16" t="s">
        <v>23</v>
      </c>
      <c r="N21" s="63">
        <v>2</v>
      </c>
      <c r="O21" s="59" t="str">
        <f>Pro!G2</f>
        <v>FOS 11</v>
      </c>
      <c r="P21" s="64">
        <f>Pro!H$68</f>
        <v>0.6547085201793722</v>
      </c>
    </row>
    <row r="22" spans="1:17" ht="20.25" customHeight="1" x14ac:dyDescent="0.25">
      <c r="A22" s="8"/>
      <c r="B22" s="8"/>
      <c r="C22" s="258"/>
      <c r="D22" s="22"/>
      <c r="E22" s="258"/>
      <c r="G22" s="53" t="s">
        <v>48</v>
      </c>
      <c r="H22" s="13"/>
      <c r="I22" s="38"/>
      <c r="J22" s="13"/>
      <c r="K22" s="16" t="s">
        <v>23</v>
      </c>
      <c r="N22" s="63">
        <v>3</v>
      </c>
      <c r="O22" s="59" t="str">
        <f>Pro!I2</f>
        <v>FOS 12</v>
      </c>
      <c r="P22" s="64">
        <f>Pro!J$68</f>
        <v>0.7488789237668162</v>
      </c>
    </row>
    <row r="23" spans="1:17" ht="20.25" customHeight="1" x14ac:dyDescent="0.25">
      <c r="A23" s="8"/>
      <c r="B23" s="30"/>
      <c r="C23" s="530" t="s">
        <v>55</v>
      </c>
      <c r="D23" s="22"/>
      <c r="E23" s="530" t="s">
        <v>55</v>
      </c>
      <c r="F23" s="30"/>
      <c r="G23" s="531" t="s">
        <v>48</v>
      </c>
      <c r="H23" s="532"/>
      <c r="I23" s="533"/>
      <c r="J23" s="532"/>
      <c r="K23" s="534"/>
      <c r="L23" s="30"/>
      <c r="N23" s="63">
        <v>4</v>
      </c>
      <c r="O23" s="59" t="str">
        <f>Pro!K2</f>
        <v>BG 11</v>
      </c>
      <c r="P23" s="64">
        <f>Pro!L$68</f>
        <v>0.73542600896860988</v>
      </c>
    </row>
    <row r="24" spans="1:17" ht="18.75" customHeight="1" thickBot="1" x14ac:dyDescent="0.3">
      <c r="A24" s="8"/>
      <c r="B24" s="8">
        <v>1</v>
      </c>
      <c r="C24" s="222"/>
      <c r="D24" s="160"/>
      <c r="E24" s="27">
        <f>C24</f>
        <v>0</v>
      </c>
      <c r="G24" s="26" t="s">
        <v>49</v>
      </c>
      <c r="H24" s="13"/>
      <c r="I24" s="29"/>
      <c r="J24" s="21"/>
      <c r="K24" s="8"/>
      <c r="L24" s="25"/>
      <c r="M24" s="17"/>
      <c r="N24" s="65">
        <v>5</v>
      </c>
      <c r="O24" s="279" t="str">
        <f>Pro!M2</f>
        <v>BG 12</v>
      </c>
      <c r="P24" s="66">
        <f>Pro!N$68</f>
        <v>0.85201793721973096</v>
      </c>
    </row>
    <row r="25" spans="1:17" ht="18.75" customHeight="1" x14ac:dyDescent="0.25">
      <c r="A25" s="8"/>
      <c r="B25" s="8">
        <v>2</v>
      </c>
      <c r="C25" s="222"/>
      <c r="D25" s="161"/>
      <c r="E25" s="27">
        <f t="shared" ref="E25:E55" si="0">C25</f>
        <v>0</v>
      </c>
      <c r="G25" s="27" t="s">
        <v>49</v>
      </c>
      <c r="I25" s="29"/>
      <c r="J25" s="21"/>
      <c r="K25" s="8"/>
      <c r="L25" s="14"/>
      <c r="N25" s="276"/>
      <c r="O25" s="276"/>
      <c r="P25" s="277"/>
      <c r="Q25" s="6"/>
    </row>
    <row r="26" spans="1:17" ht="18.75" customHeight="1" x14ac:dyDescent="0.25">
      <c r="A26" s="8"/>
      <c r="B26" s="8">
        <v>3</v>
      </c>
      <c r="C26" s="222"/>
      <c r="D26" s="162"/>
      <c r="E26" s="27">
        <f t="shared" si="0"/>
        <v>0</v>
      </c>
      <c r="G26" s="27" t="s">
        <v>49</v>
      </c>
      <c r="I26" s="29"/>
      <c r="J26" s="21"/>
      <c r="K26" s="8"/>
      <c r="N26" s="276"/>
      <c r="O26" s="276"/>
      <c r="P26" s="277"/>
      <c r="Q26" s="6"/>
    </row>
    <row r="27" spans="1:17" ht="18.75" customHeight="1" x14ac:dyDescent="0.25">
      <c r="A27" s="8"/>
      <c r="B27" s="8">
        <v>4</v>
      </c>
      <c r="C27" s="222"/>
      <c r="D27" s="162"/>
      <c r="E27" s="27">
        <f t="shared" si="0"/>
        <v>0</v>
      </c>
      <c r="G27" s="27" t="s">
        <v>49</v>
      </c>
      <c r="I27" s="29"/>
      <c r="K27" s="8"/>
      <c r="N27" s="276"/>
      <c r="O27" s="276"/>
      <c r="P27" s="277"/>
      <c r="Q27" s="6"/>
    </row>
    <row r="28" spans="1:17" ht="18.75" customHeight="1" x14ac:dyDescent="0.25">
      <c r="A28" s="8"/>
      <c r="B28" s="8">
        <v>5</v>
      </c>
      <c r="C28" s="222"/>
      <c r="D28" s="162"/>
      <c r="E28" s="27">
        <f t="shared" si="0"/>
        <v>0</v>
      </c>
      <c r="G28" s="27" t="s">
        <v>49</v>
      </c>
      <c r="I28" s="29"/>
      <c r="K28" s="8"/>
      <c r="N28" s="276"/>
      <c r="O28" s="276"/>
      <c r="P28" s="277"/>
      <c r="Q28" s="6"/>
    </row>
    <row r="29" spans="1:17" ht="18.75" customHeight="1" x14ac:dyDescent="0.25">
      <c r="A29" s="8"/>
      <c r="B29" s="8">
        <v>6</v>
      </c>
      <c r="C29" s="222"/>
      <c r="D29" s="30"/>
      <c r="E29" s="27">
        <f t="shared" si="0"/>
        <v>0</v>
      </c>
      <c r="G29" s="27" t="s">
        <v>49</v>
      </c>
      <c r="I29" s="29"/>
      <c r="J29" s="21"/>
      <c r="K29" s="8"/>
      <c r="N29" s="276"/>
      <c r="O29" s="276"/>
      <c r="P29" s="277"/>
      <c r="Q29" s="6"/>
    </row>
    <row r="30" spans="1:17" ht="18.75" customHeight="1" x14ac:dyDescent="0.25">
      <c r="A30" s="8"/>
      <c r="B30" s="8">
        <v>7</v>
      </c>
      <c r="C30" s="222"/>
      <c r="D30" s="162"/>
      <c r="E30" s="27">
        <f t="shared" si="0"/>
        <v>0</v>
      </c>
      <c r="G30" s="27" t="s">
        <v>49</v>
      </c>
      <c r="I30" s="29"/>
      <c r="J30" s="21"/>
      <c r="K30" s="8"/>
      <c r="N30" s="276"/>
      <c r="O30" s="276"/>
      <c r="P30" s="277"/>
      <c r="Q30" s="6"/>
    </row>
    <row r="31" spans="1:17" ht="18.75" customHeight="1" x14ac:dyDescent="0.25">
      <c r="A31" s="8"/>
      <c r="B31" s="8">
        <v>8</v>
      </c>
      <c r="C31" s="222"/>
      <c r="D31" s="162"/>
      <c r="E31" s="27">
        <f t="shared" si="0"/>
        <v>0</v>
      </c>
      <c r="G31" s="27" t="s">
        <v>49</v>
      </c>
      <c r="I31" s="29"/>
      <c r="K31" s="8"/>
      <c r="N31" s="276"/>
      <c r="O31" s="276"/>
      <c r="P31" s="277"/>
      <c r="Q31" s="6"/>
    </row>
    <row r="32" spans="1:17" ht="18.75" customHeight="1" x14ac:dyDescent="0.25">
      <c r="A32" s="8"/>
      <c r="B32" s="8">
        <v>9</v>
      </c>
      <c r="C32" s="222"/>
      <c r="D32" s="162"/>
      <c r="E32" s="27">
        <f t="shared" si="0"/>
        <v>0</v>
      </c>
      <c r="G32" s="27" t="s">
        <v>49</v>
      </c>
      <c r="I32" s="29"/>
      <c r="K32" s="8"/>
      <c r="N32" s="276"/>
      <c r="O32" s="276"/>
      <c r="P32" s="277"/>
      <c r="Q32" s="6"/>
    </row>
    <row r="33" spans="1:17" ht="18.75" customHeight="1" x14ac:dyDescent="0.25">
      <c r="A33" s="8"/>
      <c r="B33" s="8">
        <v>10</v>
      </c>
      <c r="C33" s="222"/>
      <c r="D33" s="161"/>
      <c r="E33" s="27">
        <f t="shared" si="0"/>
        <v>0</v>
      </c>
      <c r="G33" s="27" t="s">
        <v>49</v>
      </c>
      <c r="I33" s="29"/>
      <c r="K33" s="8"/>
      <c r="N33" s="276"/>
      <c r="O33" s="276"/>
      <c r="P33" s="277"/>
      <c r="Q33" s="6"/>
    </row>
    <row r="34" spans="1:17" ht="18.75" customHeight="1" x14ac:dyDescent="0.25">
      <c r="A34" s="8"/>
      <c r="B34" s="8">
        <v>11</v>
      </c>
      <c r="C34" s="222"/>
      <c r="D34" s="161"/>
      <c r="E34" s="27">
        <f t="shared" si="0"/>
        <v>0</v>
      </c>
      <c r="G34" s="27" t="s">
        <v>49</v>
      </c>
      <c r="I34" s="29"/>
      <c r="K34" s="8"/>
      <c r="N34" s="276"/>
      <c r="O34" s="276"/>
      <c r="P34" s="277"/>
      <c r="Q34" s="6"/>
    </row>
    <row r="35" spans="1:17" ht="18.75" customHeight="1" x14ac:dyDescent="0.25">
      <c r="A35" s="8"/>
      <c r="B35" s="8">
        <v>12</v>
      </c>
      <c r="C35" s="222"/>
      <c r="D35" s="161"/>
      <c r="E35" s="27">
        <f t="shared" si="0"/>
        <v>0</v>
      </c>
      <c r="G35" s="27" t="s">
        <v>49</v>
      </c>
      <c r="I35" s="29"/>
      <c r="K35" s="8"/>
      <c r="N35" s="276"/>
      <c r="O35" s="276"/>
      <c r="P35" s="277"/>
      <c r="Q35" s="6"/>
    </row>
    <row r="36" spans="1:17" ht="18.75" customHeight="1" x14ac:dyDescent="0.25">
      <c r="A36" s="8"/>
      <c r="B36" s="8">
        <v>13</v>
      </c>
      <c r="C36" s="222"/>
      <c r="D36" s="161"/>
      <c r="E36" s="27">
        <f t="shared" si="0"/>
        <v>0</v>
      </c>
      <c r="G36" s="27" t="s">
        <v>49</v>
      </c>
      <c r="I36" s="29"/>
      <c r="K36" s="8"/>
      <c r="N36" s="276"/>
      <c r="O36" s="276"/>
      <c r="P36" s="277"/>
      <c r="Q36" s="6"/>
    </row>
    <row r="37" spans="1:17" ht="18.75" customHeight="1" x14ac:dyDescent="0.25">
      <c r="A37" s="8"/>
      <c r="B37" s="8">
        <v>14</v>
      </c>
      <c r="C37" s="222"/>
      <c r="D37" s="163"/>
      <c r="E37" s="27">
        <f t="shared" si="0"/>
        <v>0</v>
      </c>
      <c r="G37" s="27" t="s">
        <v>49</v>
      </c>
      <c r="I37" s="29"/>
      <c r="K37" s="8"/>
      <c r="N37" s="276"/>
      <c r="O37" s="276"/>
      <c r="P37" s="277"/>
      <c r="Q37" s="6"/>
    </row>
    <row r="38" spans="1:17" ht="18.75" customHeight="1" x14ac:dyDescent="0.25">
      <c r="A38" s="8"/>
      <c r="B38" s="8">
        <v>15</v>
      </c>
      <c r="C38" s="222"/>
      <c r="D38" s="163"/>
      <c r="E38" s="27">
        <f t="shared" si="0"/>
        <v>0</v>
      </c>
      <c r="G38" s="27" t="s">
        <v>49</v>
      </c>
      <c r="I38" s="29"/>
      <c r="K38" s="8"/>
      <c r="N38" s="276"/>
      <c r="O38" s="276"/>
      <c r="P38" s="277"/>
      <c r="Q38" s="6"/>
    </row>
    <row r="39" spans="1:17" ht="18.75" customHeight="1" x14ac:dyDescent="0.25">
      <c r="A39" s="8"/>
      <c r="B39" s="8">
        <v>16</v>
      </c>
      <c r="C39" s="222"/>
      <c r="D39" s="163"/>
      <c r="E39" s="27">
        <f t="shared" si="0"/>
        <v>0</v>
      </c>
      <c r="G39" s="27" t="s">
        <v>49</v>
      </c>
      <c r="I39" s="29"/>
      <c r="K39" s="8"/>
      <c r="N39" s="276"/>
      <c r="O39" s="276"/>
      <c r="P39" s="277"/>
      <c r="Q39" s="6"/>
    </row>
    <row r="40" spans="1:17" ht="18.75" customHeight="1" x14ac:dyDescent="0.25">
      <c r="A40" s="8"/>
      <c r="B40" s="8">
        <v>17</v>
      </c>
      <c r="C40" s="244"/>
      <c r="D40" s="163"/>
      <c r="E40" s="27">
        <f t="shared" si="0"/>
        <v>0</v>
      </c>
      <c r="G40" s="27" t="s">
        <v>49</v>
      </c>
      <c r="I40" s="29"/>
      <c r="K40" s="8"/>
      <c r="N40" s="276"/>
      <c r="O40" s="278"/>
      <c r="P40" s="277"/>
      <c r="Q40" s="6"/>
    </row>
    <row r="41" spans="1:17" ht="18.75" customHeight="1" x14ac:dyDescent="0.25">
      <c r="A41" s="8"/>
      <c r="B41" s="8">
        <v>18</v>
      </c>
      <c r="C41" s="244"/>
      <c r="D41" s="163"/>
      <c r="E41" s="27">
        <f t="shared" si="0"/>
        <v>0</v>
      </c>
      <c r="G41" s="27" t="s">
        <v>49</v>
      </c>
      <c r="I41" s="29"/>
      <c r="K41" s="8"/>
      <c r="N41" s="276"/>
      <c r="O41" s="278"/>
      <c r="P41" s="277"/>
      <c r="Q41" s="6"/>
    </row>
    <row r="42" spans="1:17" ht="18.75" customHeight="1" x14ac:dyDescent="0.25">
      <c r="A42" s="8"/>
      <c r="B42" s="8">
        <v>19</v>
      </c>
      <c r="C42" s="244"/>
      <c r="D42" s="163"/>
      <c r="E42" s="27">
        <f t="shared" si="0"/>
        <v>0</v>
      </c>
      <c r="G42" s="27" t="s">
        <v>49</v>
      </c>
      <c r="I42" s="29"/>
      <c r="K42" s="8"/>
      <c r="N42" s="276"/>
      <c r="O42" s="278"/>
      <c r="P42" s="277"/>
      <c r="Q42" s="6"/>
    </row>
    <row r="43" spans="1:17" ht="18.75" customHeight="1" x14ac:dyDescent="0.25">
      <c r="A43" s="8"/>
      <c r="B43" s="8">
        <v>20</v>
      </c>
      <c r="C43" s="244"/>
      <c r="D43" s="163"/>
      <c r="E43" s="27">
        <f t="shared" si="0"/>
        <v>0</v>
      </c>
      <c r="G43" s="27" t="s">
        <v>49</v>
      </c>
      <c r="I43" s="29"/>
      <c r="K43" s="8"/>
      <c r="N43" s="276"/>
      <c r="O43" s="278"/>
      <c r="P43" s="277"/>
      <c r="Q43" s="6"/>
    </row>
    <row r="44" spans="1:17" ht="18.75" customHeight="1" x14ac:dyDescent="0.25">
      <c r="A44" s="8"/>
      <c r="B44" s="8">
        <v>21</v>
      </c>
      <c r="C44" s="244"/>
      <c r="D44" s="163"/>
      <c r="E44" s="27">
        <f t="shared" si="0"/>
        <v>0</v>
      </c>
      <c r="G44" s="27" t="s">
        <v>49</v>
      </c>
      <c r="I44" s="29"/>
      <c r="K44" s="8"/>
      <c r="N44" s="276"/>
      <c r="O44" s="278"/>
      <c r="P44" s="277"/>
      <c r="Q44" s="6"/>
    </row>
    <row r="45" spans="1:17" ht="18.75" customHeight="1" x14ac:dyDescent="0.25">
      <c r="A45" s="8"/>
      <c r="B45" s="8">
        <v>22</v>
      </c>
      <c r="C45" s="244"/>
      <c r="D45" s="163"/>
      <c r="E45" s="27">
        <f t="shared" si="0"/>
        <v>0</v>
      </c>
      <c r="G45" s="27" t="s">
        <v>49</v>
      </c>
      <c r="I45" s="29"/>
      <c r="K45" s="8"/>
      <c r="N45" s="276"/>
      <c r="O45" s="278"/>
      <c r="P45" s="277"/>
      <c r="Q45" s="6"/>
    </row>
    <row r="46" spans="1:17" ht="18.75" customHeight="1" x14ac:dyDescent="0.25">
      <c r="A46" s="8"/>
      <c r="B46" s="8">
        <v>23</v>
      </c>
      <c r="C46" s="244"/>
      <c r="D46" s="163"/>
      <c r="E46" s="27">
        <f t="shared" si="0"/>
        <v>0</v>
      </c>
      <c r="G46" s="27" t="s">
        <v>49</v>
      </c>
      <c r="I46" s="29"/>
      <c r="K46" s="8"/>
      <c r="N46" s="276"/>
      <c r="O46" s="278"/>
      <c r="P46" s="277"/>
      <c r="Q46" s="6"/>
    </row>
    <row r="47" spans="1:17" ht="18.75" customHeight="1" x14ac:dyDescent="0.25">
      <c r="A47" s="8"/>
      <c r="B47" s="8">
        <v>24</v>
      </c>
      <c r="C47" s="244"/>
      <c r="D47" s="163"/>
      <c r="E47" s="27">
        <f t="shared" si="0"/>
        <v>0</v>
      </c>
      <c r="G47" s="27" t="s">
        <v>49</v>
      </c>
      <c r="I47" s="29"/>
      <c r="K47" s="8"/>
      <c r="N47" s="276"/>
      <c r="O47" s="278"/>
      <c r="P47" s="277"/>
      <c r="Q47" s="6"/>
    </row>
    <row r="48" spans="1:17" ht="18.75" customHeight="1" x14ac:dyDescent="0.25">
      <c r="A48" s="8"/>
      <c r="B48" s="8">
        <v>25</v>
      </c>
      <c r="C48" s="244"/>
      <c r="D48" s="163"/>
      <c r="E48" s="27">
        <f t="shared" si="0"/>
        <v>0</v>
      </c>
      <c r="G48" s="27" t="s">
        <v>49</v>
      </c>
      <c r="I48" s="29"/>
      <c r="K48" s="8"/>
      <c r="N48" s="276"/>
      <c r="O48" s="278"/>
      <c r="P48" s="277"/>
      <c r="Q48" s="6"/>
    </row>
    <row r="49" spans="1:17" ht="18.75" customHeight="1" x14ac:dyDescent="0.25">
      <c r="A49" s="8"/>
      <c r="B49" s="8">
        <v>26</v>
      </c>
      <c r="C49" s="244"/>
      <c r="D49" s="163"/>
      <c r="E49" s="27">
        <f t="shared" si="0"/>
        <v>0</v>
      </c>
      <c r="G49" s="27" t="s">
        <v>49</v>
      </c>
      <c r="I49" s="29"/>
      <c r="K49" s="8"/>
      <c r="N49" s="6"/>
      <c r="O49" s="6"/>
      <c r="P49" s="6"/>
      <c r="Q49" s="6"/>
    </row>
    <row r="50" spans="1:17" ht="18.75" customHeight="1" x14ac:dyDescent="0.25">
      <c r="A50" s="8"/>
      <c r="B50" s="8">
        <v>27</v>
      </c>
      <c r="C50" s="244"/>
      <c r="D50" s="163"/>
      <c r="E50" s="27">
        <f t="shared" si="0"/>
        <v>0</v>
      </c>
      <c r="G50" s="27" t="s">
        <v>49</v>
      </c>
      <c r="I50" s="29"/>
      <c r="K50" s="8"/>
      <c r="N50" s="6"/>
      <c r="O50" s="6"/>
      <c r="P50" s="6"/>
      <c r="Q50" s="6"/>
    </row>
    <row r="51" spans="1:17" ht="18.75" customHeight="1" x14ac:dyDescent="0.25">
      <c r="A51" s="8"/>
      <c r="B51" s="8">
        <v>28</v>
      </c>
      <c r="C51" s="244"/>
      <c r="D51" s="163"/>
      <c r="E51" s="27">
        <f t="shared" si="0"/>
        <v>0</v>
      </c>
      <c r="G51" s="27" t="s">
        <v>49</v>
      </c>
      <c r="I51" s="29"/>
      <c r="K51" s="8"/>
      <c r="N51" s="6"/>
      <c r="O51" s="6"/>
      <c r="P51" s="6"/>
      <c r="Q51" s="6"/>
    </row>
    <row r="52" spans="1:17" ht="18.75" customHeight="1" x14ac:dyDescent="0.25">
      <c r="A52" s="8"/>
      <c r="B52" s="8">
        <v>29</v>
      </c>
      <c r="C52" s="244"/>
      <c r="D52" s="163"/>
      <c r="E52" s="27">
        <f t="shared" si="0"/>
        <v>0</v>
      </c>
      <c r="G52" s="27" t="s">
        <v>49</v>
      </c>
      <c r="I52" s="29"/>
      <c r="K52" s="8"/>
      <c r="N52" s="6"/>
      <c r="O52" s="6"/>
      <c r="P52" s="6"/>
      <c r="Q52" s="6"/>
    </row>
    <row r="53" spans="1:17" ht="18.75" customHeight="1" x14ac:dyDescent="0.25">
      <c r="A53" s="8"/>
      <c r="B53" s="8">
        <v>30</v>
      </c>
      <c r="C53" s="244"/>
      <c r="D53" s="163"/>
      <c r="E53" s="27">
        <f t="shared" si="0"/>
        <v>0</v>
      </c>
      <c r="G53" s="27" t="s">
        <v>49</v>
      </c>
      <c r="I53" s="29"/>
      <c r="K53" s="8"/>
      <c r="N53" s="6"/>
      <c r="O53" s="6"/>
      <c r="P53" s="6"/>
      <c r="Q53" s="6"/>
    </row>
    <row r="54" spans="1:17" ht="18.75" customHeight="1" x14ac:dyDescent="0.25">
      <c r="A54" s="8"/>
      <c r="B54" s="8">
        <v>31</v>
      </c>
      <c r="C54" s="244"/>
      <c r="D54" s="163"/>
      <c r="E54" s="27">
        <f t="shared" si="0"/>
        <v>0</v>
      </c>
      <c r="G54" s="27" t="s">
        <v>49</v>
      </c>
      <c r="I54" s="29"/>
      <c r="K54" s="8"/>
      <c r="N54" s="6"/>
      <c r="O54" s="6"/>
      <c r="P54" s="6"/>
      <c r="Q54" s="6"/>
    </row>
    <row r="55" spans="1:17" ht="18.75" customHeight="1" x14ac:dyDescent="0.25">
      <c r="A55" s="8"/>
      <c r="B55" s="8">
        <v>32</v>
      </c>
      <c r="C55" s="244"/>
      <c r="D55" s="163"/>
      <c r="E55" s="27">
        <f t="shared" si="0"/>
        <v>0</v>
      </c>
      <c r="G55" s="27" t="s">
        <v>49</v>
      </c>
      <c r="I55" s="29"/>
      <c r="K55" s="8"/>
      <c r="N55" s="6"/>
      <c r="O55" s="6"/>
      <c r="P55" s="6"/>
      <c r="Q55" s="6"/>
    </row>
    <row r="56" spans="1:17" x14ac:dyDescent="0.2">
      <c r="A56" s="8"/>
      <c r="B56" s="30"/>
      <c r="C56" s="526"/>
      <c r="D56" s="526"/>
      <c r="E56" s="30"/>
      <c r="F56" s="30"/>
      <c r="G56" s="30"/>
      <c r="H56" s="30"/>
      <c r="I56" s="527"/>
      <c r="J56" s="30"/>
      <c r="K56" s="30"/>
      <c r="L56" s="30"/>
      <c r="N56" s="6"/>
      <c r="O56" s="6"/>
      <c r="P56" s="6"/>
      <c r="Q56" s="6"/>
    </row>
    <row r="57" spans="1:17" s="6" customFormat="1" x14ac:dyDescent="0.2">
      <c r="B57" s="528"/>
      <c r="C57" s="528"/>
      <c r="D57" s="528"/>
      <c r="E57" s="528"/>
      <c r="F57" s="528"/>
      <c r="G57" s="528"/>
      <c r="H57" s="528"/>
      <c r="I57" s="529"/>
      <c r="J57" s="528"/>
      <c r="K57" s="528"/>
      <c r="L57" s="528"/>
    </row>
    <row r="58" spans="1:17" s="6" customFormat="1" x14ac:dyDescent="0.2">
      <c r="B58" s="528"/>
      <c r="C58" s="528"/>
      <c r="D58" s="528"/>
      <c r="E58" s="528"/>
      <c r="F58" s="528"/>
      <c r="G58" s="528"/>
      <c r="H58" s="528"/>
      <c r="I58" s="529"/>
      <c r="J58" s="528"/>
      <c r="K58" s="528"/>
      <c r="L58" s="528"/>
    </row>
    <row r="59" spans="1:17" s="6" customFormat="1" x14ac:dyDescent="0.2">
      <c r="I59" s="20"/>
    </row>
    <row r="60" spans="1:17" s="6" customFormat="1" x14ac:dyDescent="0.2">
      <c r="I60" s="20"/>
    </row>
    <row r="61" spans="1:17" s="6" customFormat="1" x14ac:dyDescent="0.2">
      <c r="I61" s="20"/>
    </row>
    <row r="62" spans="1:17" s="6" customFormat="1" x14ac:dyDescent="0.2">
      <c r="I62" s="20"/>
    </row>
    <row r="63" spans="1:17" s="6" customFormat="1" x14ac:dyDescent="0.2">
      <c r="I63" s="20"/>
    </row>
    <row r="64" spans="1:17" s="6" customFormat="1" x14ac:dyDescent="0.2">
      <c r="I64" s="20"/>
    </row>
    <row r="65" spans="3:17" s="6" customFormat="1" x14ac:dyDescent="0.2">
      <c r="I65" s="20"/>
    </row>
    <row r="66" spans="3:17" s="6" customFormat="1" x14ac:dyDescent="0.2">
      <c r="I66" s="20"/>
    </row>
    <row r="67" spans="3:17" s="6" customFormat="1" x14ac:dyDescent="0.2">
      <c r="I67" s="20"/>
    </row>
    <row r="68" spans="3:17" s="6" customFormat="1" x14ac:dyDescent="0.2">
      <c r="I68" s="20"/>
    </row>
    <row r="69" spans="3:17" s="6" customFormat="1" x14ac:dyDescent="0.2">
      <c r="I69" s="20"/>
    </row>
    <row r="70" spans="3:17" s="6" customFormat="1" hidden="1" x14ac:dyDescent="0.2">
      <c r="C70" s="6" t="s">
        <v>147</v>
      </c>
      <c r="I70" s="20"/>
    </row>
    <row r="71" spans="3:17" s="6" customFormat="1" hidden="1" x14ac:dyDescent="0.2">
      <c r="C71" s="6" t="s">
        <v>148</v>
      </c>
      <c r="I71" s="20"/>
    </row>
    <row r="72" spans="3:17" s="6" customFormat="1" hidden="1" x14ac:dyDescent="0.2">
      <c r="C72" s="6" t="s">
        <v>50</v>
      </c>
      <c r="I72" s="20"/>
    </row>
    <row r="73" spans="3:17" s="6" customFormat="1" hidden="1" x14ac:dyDescent="0.2">
      <c r="C73" s="6" t="s">
        <v>150</v>
      </c>
      <c r="I73" s="20"/>
    </row>
    <row r="74" spans="3:17" s="6" customFormat="1" hidden="1" x14ac:dyDescent="0.2">
      <c r="C74" s="6" t="s">
        <v>149</v>
      </c>
      <c r="I74" s="20"/>
    </row>
    <row r="75" spans="3:17" s="6" customFormat="1" hidden="1" x14ac:dyDescent="0.2">
      <c r="C75" s="6" t="s">
        <v>51</v>
      </c>
      <c r="I75" s="20"/>
    </row>
    <row r="76" spans="3:17" s="6" customFormat="1" x14ac:dyDescent="0.2">
      <c r="I76" s="20"/>
    </row>
    <row r="77" spans="3:17" x14ac:dyDescent="0.2">
      <c r="C77" s="6"/>
      <c r="D77" s="6"/>
      <c r="E77" s="6"/>
      <c r="F77" s="6"/>
      <c r="G77" s="6"/>
      <c r="H77" s="6"/>
      <c r="I77" s="20"/>
      <c r="J77" s="6"/>
      <c r="K77" s="6"/>
      <c r="L77" s="6"/>
      <c r="M77" s="6"/>
      <c r="N77" s="6"/>
      <c r="O77" s="6"/>
      <c r="P77" s="6"/>
      <c r="Q77" s="6"/>
    </row>
    <row r="78" spans="3:17" x14ac:dyDescent="0.2">
      <c r="D78" s="6"/>
      <c r="E78" s="6"/>
      <c r="F78" s="6"/>
      <c r="G78" s="6"/>
      <c r="H78" s="6"/>
      <c r="I78" s="20"/>
      <c r="J78" s="6"/>
      <c r="K78" s="6"/>
      <c r="L78" s="6"/>
      <c r="M78" s="6"/>
      <c r="N78" s="6"/>
      <c r="O78" s="6"/>
      <c r="P78" s="6"/>
      <c r="Q78" s="6"/>
    </row>
    <row r="79" spans="3:17" x14ac:dyDescent="0.2">
      <c r="C79" s="6"/>
      <c r="D79" s="6"/>
      <c r="E79" s="6"/>
      <c r="F79" s="6"/>
      <c r="G79" s="6"/>
      <c r="H79" s="6"/>
      <c r="I79" s="20"/>
      <c r="J79" s="6"/>
      <c r="K79" s="6"/>
      <c r="L79" s="6"/>
      <c r="M79" s="6"/>
      <c r="N79" s="6"/>
      <c r="O79" s="6"/>
      <c r="P79" s="6"/>
      <c r="Q79" s="6"/>
    </row>
    <row r="80" spans="3:17" x14ac:dyDescent="0.2">
      <c r="E80" s="6"/>
      <c r="F80" s="6"/>
      <c r="G80" s="6"/>
      <c r="H80" s="6"/>
      <c r="I80" s="20"/>
      <c r="J80" s="6"/>
      <c r="K80" s="6"/>
      <c r="L80" s="6"/>
      <c r="M80" s="6"/>
      <c r="N80" s="6"/>
      <c r="O80" s="6"/>
      <c r="P80" s="6"/>
      <c r="Q80" s="6"/>
    </row>
    <row r="81" spans="3:17" x14ac:dyDescent="0.2">
      <c r="E81" s="6"/>
      <c r="F81" s="6"/>
      <c r="G81" s="6"/>
      <c r="H81" s="6"/>
      <c r="I81" s="20"/>
      <c r="J81" s="6"/>
      <c r="K81" s="6"/>
      <c r="L81" s="6"/>
      <c r="M81" s="6"/>
      <c r="N81" s="6"/>
      <c r="O81" s="6"/>
      <c r="P81" s="6"/>
      <c r="Q81" s="6"/>
    </row>
    <row r="82" spans="3:17" x14ac:dyDescent="0.2">
      <c r="E82" s="6"/>
      <c r="F82" s="6"/>
      <c r="G82" s="6"/>
      <c r="H82" s="6"/>
      <c r="I82" s="20"/>
      <c r="J82" s="6"/>
      <c r="K82" s="6"/>
      <c r="L82" s="6"/>
      <c r="M82" s="6"/>
      <c r="N82" s="6"/>
      <c r="O82" s="6"/>
      <c r="P82" s="6"/>
      <c r="Q82" s="6"/>
    </row>
    <row r="83" spans="3:17" x14ac:dyDescent="0.2">
      <c r="E83" s="6"/>
      <c r="F83" s="6"/>
      <c r="G83" s="6"/>
      <c r="H83" s="6"/>
      <c r="I83" s="20"/>
      <c r="J83" s="6"/>
      <c r="K83" s="6"/>
      <c r="L83" s="6"/>
      <c r="M83" s="6"/>
      <c r="N83" s="6"/>
      <c r="O83" s="6"/>
      <c r="P83" s="6"/>
      <c r="Q83" s="6"/>
    </row>
    <row r="84" spans="3:17" x14ac:dyDescent="0.2">
      <c r="E84" s="6"/>
      <c r="F84" s="6"/>
      <c r="G84" s="6"/>
      <c r="H84" s="6"/>
      <c r="I84" s="20"/>
      <c r="J84" s="6"/>
      <c r="K84" s="6"/>
      <c r="L84" s="6"/>
      <c r="M84" s="6"/>
      <c r="N84" s="6"/>
      <c r="O84" s="6"/>
      <c r="P84" s="6"/>
      <c r="Q84" s="6"/>
    </row>
    <row r="85" spans="3:17" x14ac:dyDescent="0.2">
      <c r="E85" s="6"/>
      <c r="F85" s="6"/>
      <c r="G85" s="6"/>
      <c r="H85" s="6"/>
      <c r="I85" s="20"/>
      <c r="J85" s="6"/>
      <c r="K85" s="6"/>
      <c r="L85" s="6"/>
      <c r="M85" s="6"/>
      <c r="N85" s="6"/>
      <c r="O85" s="6"/>
      <c r="P85" s="6"/>
      <c r="Q85" s="6"/>
    </row>
    <row r="86" spans="3:17" x14ac:dyDescent="0.2">
      <c r="E86" s="6"/>
      <c r="F86" s="6"/>
      <c r="G86" s="6"/>
      <c r="H86" s="6"/>
      <c r="I86" s="20"/>
      <c r="J86" s="6"/>
      <c r="K86" s="6"/>
      <c r="L86" s="6"/>
      <c r="M86" s="6"/>
    </row>
    <row r="87" spans="3:17" x14ac:dyDescent="0.2">
      <c r="E87" s="6"/>
      <c r="F87" s="6"/>
      <c r="G87" s="6"/>
      <c r="H87" s="6"/>
      <c r="I87" s="20"/>
      <c r="J87" s="6"/>
      <c r="K87" s="6"/>
      <c r="L87" s="6"/>
      <c r="M87" s="6"/>
    </row>
    <row r="88" spans="3:17" x14ac:dyDescent="0.2">
      <c r="E88" s="6"/>
      <c r="F88" s="6"/>
      <c r="G88" s="6"/>
      <c r="H88" s="6"/>
      <c r="I88" s="20"/>
      <c r="J88" s="6"/>
      <c r="K88" s="6"/>
      <c r="L88" s="6"/>
      <c r="M88" s="6"/>
    </row>
    <row r="89" spans="3:17" x14ac:dyDescent="0.2">
      <c r="E89" s="6"/>
      <c r="F89" s="6"/>
      <c r="G89" s="6"/>
      <c r="H89" s="6"/>
      <c r="I89" s="20"/>
      <c r="J89" s="6"/>
      <c r="K89" s="6"/>
      <c r="L89" s="6"/>
      <c r="M89" s="6"/>
    </row>
    <row r="90" spans="3:17" x14ac:dyDescent="0.2">
      <c r="E90" s="6"/>
      <c r="F90" s="6"/>
      <c r="G90" s="6"/>
      <c r="H90" s="6"/>
      <c r="I90" s="20"/>
      <c r="J90" s="6"/>
      <c r="K90" s="6"/>
      <c r="L90" s="6"/>
      <c r="M90" s="6"/>
    </row>
    <row r="91" spans="3:17" x14ac:dyDescent="0.2">
      <c r="E91" s="6"/>
      <c r="F91" s="6"/>
      <c r="G91" s="6"/>
      <c r="H91" s="6"/>
      <c r="I91" s="20"/>
      <c r="J91" s="6"/>
      <c r="K91" s="6"/>
      <c r="L91" s="6"/>
      <c r="M91" s="6"/>
    </row>
    <row r="92" spans="3:17" x14ac:dyDescent="0.2">
      <c r="C92" s="6"/>
      <c r="D92" s="6"/>
      <c r="E92" s="6"/>
      <c r="F92" s="6"/>
      <c r="G92" s="6"/>
      <c r="H92" s="6"/>
      <c r="I92" s="20"/>
      <c r="J92" s="6"/>
      <c r="K92" s="6"/>
      <c r="L92" s="6"/>
      <c r="M92" s="6"/>
    </row>
    <row r="93" spans="3:17" x14ac:dyDescent="0.2">
      <c r="C93" s="6"/>
      <c r="D93" s="6"/>
      <c r="E93" s="6"/>
      <c r="F93" s="6"/>
      <c r="G93" s="6"/>
      <c r="H93" s="6"/>
      <c r="I93" s="20"/>
      <c r="J93" s="6"/>
      <c r="K93" s="6"/>
      <c r="L93" s="6"/>
      <c r="M93" s="6"/>
    </row>
    <row r="94" spans="3:17" x14ac:dyDescent="0.2">
      <c r="C94" s="6"/>
      <c r="D94" s="6"/>
      <c r="E94" s="6"/>
      <c r="F94" s="6"/>
      <c r="G94" s="6"/>
      <c r="H94" s="6"/>
      <c r="I94" s="20"/>
      <c r="J94" s="6"/>
      <c r="K94" s="6"/>
      <c r="L94" s="6"/>
      <c r="M94" s="6"/>
    </row>
    <row r="95" spans="3:17" x14ac:dyDescent="0.2">
      <c r="C95" s="6"/>
      <c r="D95" s="6"/>
      <c r="E95" s="6"/>
      <c r="F95" s="6"/>
      <c r="G95" s="6"/>
      <c r="H95" s="6"/>
      <c r="I95" s="20"/>
      <c r="J95" s="6"/>
      <c r="K95" s="6"/>
      <c r="L95" s="6"/>
      <c r="M95" s="6"/>
    </row>
    <row r="96" spans="3:17" x14ac:dyDescent="0.2">
      <c r="C96" s="6"/>
      <c r="D96" s="6"/>
      <c r="E96" s="6"/>
      <c r="F96" s="6"/>
      <c r="G96" s="6"/>
      <c r="H96" s="6"/>
      <c r="I96" s="20"/>
      <c r="J96" s="6"/>
      <c r="K96" s="6"/>
      <c r="L96" s="6"/>
      <c r="M96" s="6"/>
    </row>
    <row r="97" spans="3:13" x14ac:dyDescent="0.2">
      <c r="C97" s="6"/>
      <c r="D97" s="6"/>
      <c r="E97" s="6"/>
      <c r="F97" s="6"/>
      <c r="G97" s="6"/>
      <c r="H97" s="6"/>
      <c r="I97" s="20"/>
      <c r="J97" s="6"/>
      <c r="K97" s="6"/>
      <c r="L97" s="6"/>
      <c r="M97" s="6"/>
    </row>
    <row r="98" spans="3:13" x14ac:dyDescent="0.2">
      <c r="C98" s="6"/>
      <c r="D98" s="6"/>
      <c r="E98" s="6"/>
      <c r="F98" s="6"/>
      <c r="G98" s="6"/>
      <c r="H98" s="6"/>
      <c r="I98" s="20"/>
      <c r="J98" s="6"/>
      <c r="K98" s="6"/>
      <c r="L98" s="6"/>
      <c r="M98" s="6"/>
    </row>
    <row r="99" spans="3:13" x14ac:dyDescent="0.2">
      <c r="C99" s="6"/>
      <c r="D99" s="6"/>
      <c r="E99" s="6"/>
      <c r="F99" s="6"/>
      <c r="G99" s="6"/>
      <c r="H99" s="6"/>
      <c r="I99" s="20"/>
      <c r="J99" s="6"/>
      <c r="K99" s="6"/>
      <c r="L99" s="6"/>
      <c r="M99" s="6"/>
    </row>
    <row r="100" spans="3:13" x14ac:dyDescent="0.2">
      <c r="C100" s="6"/>
      <c r="D100" s="6"/>
      <c r="E100" s="6"/>
      <c r="F100" s="6"/>
      <c r="G100" s="6"/>
      <c r="H100" s="6"/>
      <c r="I100" s="20"/>
      <c r="J100" s="6"/>
      <c r="K100" s="6"/>
      <c r="L100" s="6"/>
      <c r="M100" s="6"/>
    </row>
    <row r="101" spans="3:13" x14ac:dyDescent="0.2">
      <c r="C101" s="6"/>
      <c r="D101" s="6"/>
      <c r="E101" s="6"/>
      <c r="F101" s="6"/>
      <c r="G101" s="6"/>
      <c r="H101" s="6"/>
      <c r="I101" s="20"/>
      <c r="J101" s="6"/>
      <c r="K101" s="6"/>
      <c r="L101" s="6"/>
      <c r="M101" s="6"/>
    </row>
    <row r="102" spans="3:13" x14ac:dyDescent="0.2">
      <c r="C102" s="6"/>
      <c r="D102" s="6"/>
      <c r="E102" s="6"/>
      <c r="F102" s="6"/>
      <c r="G102" s="6"/>
      <c r="H102" s="6"/>
      <c r="I102" s="20"/>
      <c r="J102" s="6"/>
      <c r="K102" s="6"/>
      <c r="L102" s="6"/>
      <c r="M102" s="6"/>
    </row>
    <row r="103" spans="3:13" x14ac:dyDescent="0.2">
      <c r="C103" s="6"/>
      <c r="D103" s="6"/>
      <c r="E103" s="6"/>
      <c r="F103" s="6"/>
      <c r="G103" s="6"/>
      <c r="H103" s="6"/>
      <c r="I103" s="20"/>
      <c r="J103" s="6"/>
      <c r="K103" s="6"/>
      <c r="L103" s="6"/>
      <c r="M103" s="6"/>
    </row>
    <row r="104" spans="3:13" x14ac:dyDescent="0.2">
      <c r="C104" s="6"/>
      <c r="D104" s="6"/>
      <c r="E104" s="6"/>
      <c r="F104" s="6"/>
      <c r="G104" s="6"/>
      <c r="H104" s="6"/>
      <c r="I104" s="20"/>
      <c r="J104" s="6"/>
      <c r="K104" s="6"/>
      <c r="L104" s="6"/>
      <c r="M104" s="6"/>
    </row>
    <row r="105" spans="3:13" x14ac:dyDescent="0.2">
      <c r="C105" s="6"/>
      <c r="D105" s="6"/>
      <c r="E105" s="6"/>
      <c r="F105" s="6"/>
      <c r="G105" s="6"/>
      <c r="H105" s="6"/>
      <c r="I105" s="20"/>
      <c r="J105" s="6"/>
      <c r="K105" s="6"/>
      <c r="L105" s="6"/>
      <c r="M105" s="6"/>
    </row>
    <row r="106" spans="3:13" x14ac:dyDescent="0.2">
      <c r="C106" s="6"/>
      <c r="D106" s="6"/>
      <c r="E106" s="6"/>
      <c r="F106" s="6"/>
      <c r="G106" s="6"/>
      <c r="H106" s="6"/>
      <c r="I106" s="20"/>
      <c r="J106" s="6"/>
      <c r="K106" s="6"/>
      <c r="L106" s="6"/>
      <c r="M106" s="6"/>
    </row>
    <row r="107" spans="3:13" x14ac:dyDescent="0.2">
      <c r="C107" s="6"/>
      <c r="D107" s="6"/>
      <c r="E107" s="6"/>
      <c r="F107" s="6"/>
      <c r="G107" s="6"/>
      <c r="H107" s="6"/>
      <c r="I107" s="20"/>
      <c r="J107" s="6"/>
      <c r="K107" s="6"/>
      <c r="L107" s="6"/>
      <c r="M107" s="6"/>
    </row>
    <row r="108" spans="3:13" x14ac:dyDescent="0.2">
      <c r="C108" s="6"/>
      <c r="D108" s="6"/>
      <c r="E108" s="6"/>
      <c r="F108" s="6"/>
      <c r="G108" s="6"/>
      <c r="H108" s="6"/>
      <c r="I108" s="20"/>
      <c r="J108" s="6"/>
      <c r="K108" s="6"/>
      <c r="L108" s="6"/>
      <c r="M108" s="6"/>
    </row>
    <row r="109" spans="3:13" x14ac:dyDescent="0.2">
      <c r="C109" s="6"/>
      <c r="D109" s="6"/>
      <c r="E109" s="6"/>
      <c r="F109" s="6"/>
      <c r="G109" s="6"/>
      <c r="H109" s="6"/>
      <c r="I109" s="20"/>
      <c r="J109" s="6"/>
      <c r="K109" s="6"/>
      <c r="L109" s="6"/>
      <c r="M109" s="6"/>
    </row>
    <row r="110" spans="3:13" x14ac:dyDescent="0.2">
      <c r="C110" s="6"/>
      <c r="D110" s="6"/>
      <c r="E110" s="6"/>
      <c r="F110" s="6"/>
      <c r="G110" s="6"/>
      <c r="H110" s="6"/>
      <c r="I110" s="20"/>
      <c r="J110" s="6"/>
      <c r="K110" s="6"/>
      <c r="L110" s="6"/>
      <c r="M110" s="6"/>
    </row>
    <row r="111" spans="3:13" x14ac:dyDescent="0.2">
      <c r="C111" s="6"/>
      <c r="D111" s="6"/>
      <c r="E111" s="6"/>
      <c r="F111" s="6"/>
      <c r="G111" s="6"/>
      <c r="H111" s="6"/>
      <c r="I111" s="20"/>
      <c r="J111" s="6"/>
      <c r="K111" s="6"/>
      <c r="L111" s="6"/>
      <c r="M111" s="6"/>
    </row>
    <row r="112" spans="3:13" x14ac:dyDescent="0.2">
      <c r="C112" s="6"/>
      <c r="D112" s="6"/>
      <c r="E112" s="6"/>
      <c r="F112" s="6"/>
      <c r="G112" s="6"/>
      <c r="H112" s="6"/>
      <c r="I112" s="20"/>
      <c r="J112" s="6"/>
      <c r="K112" s="6"/>
      <c r="L112" s="6"/>
      <c r="M112" s="6"/>
    </row>
    <row r="113" spans="3:13" x14ac:dyDescent="0.2">
      <c r="C113" s="6"/>
      <c r="D113" s="6"/>
      <c r="E113" s="6"/>
      <c r="F113" s="6"/>
      <c r="G113" s="6"/>
      <c r="H113" s="6"/>
      <c r="I113" s="20"/>
      <c r="J113" s="6"/>
      <c r="K113" s="6"/>
      <c r="L113" s="6"/>
      <c r="M113" s="6"/>
    </row>
    <row r="114" spans="3:13" x14ac:dyDescent="0.2">
      <c r="C114" s="6"/>
      <c r="D114" s="6"/>
      <c r="E114" s="6"/>
      <c r="F114" s="6"/>
      <c r="G114" s="6"/>
      <c r="H114" s="6"/>
      <c r="I114" s="20"/>
      <c r="J114" s="6"/>
      <c r="K114" s="6"/>
      <c r="L114" s="6"/>
      <c r="M114" s="6"/>
    </row>
    <row r="115" spans="3:13" x14ac:dyDescent="0.2">
      <c r="C115" s="6"/>
      <c r="D115" s="6"/>
      <c r="E115" s="6"/>
      <c r="F115" s="6"/>
      <c r="G115" s="6"/>
      <c r="H115" s="6"/>
      <c r="I115" s="20"/>
      <c r="J115" s="6"/>
      <c r="K115" s="6"/>
      <c r="L115" s="6"/>
      <c r="M115" s="6"/>
    </row>
    <row r="116" spans="3:13" x14ac:dyDescent="0.2">
      <c r="C116" s="6"/>
      <c r="D116" s="6"/>
      <c r="E116" s="6"/>
      <c r="F116" s="6"/>
      <c r="G116" s="6"/>
      <c r="H116" s="6"/>
      <c r="I116" s="20"/>
      <c r="J116" s="6"/>
      <c r="K116" s="6"/>
      <c r="L116" s="6"/>
      <c r="M116" s="6"/>
    </row>
    <row r="117" spans="3:13" x14ac:dyDescent="0.2">
      <c r="C117" s="6"/>
      <c r="D117" s="6"/>
      <c r="E117" s="6"/>
      <c r="F117" s="6"/>
      <c r="G117" s="6"/>
      <c r="H117" s="6"/>
      <c r="I117" s="20"/>
      <c r="J117" s="6"/>
      <c r="K117" s="6"/>
      <c r="L117" s="6"/>
      <c r="M117" s="6"/>
    </row>
    <row r="118" spans="3:13" x14ac:dyDescent="0.2">
      <c r="C118" s="6"/>
      <c r="D118" s="6"/>
      <c r="E118" s="6"/>
      <c r="F118" s="6"/>
      <c r="G118" s="6"/>
      <c r="H118" s="6"/>
      <c r="I118" s="20"/>
      <c r="J118" s="6"/>
      <c r="K118" s="6"/>
      <c r="L118" s="6"/>
      <c r="M118" s="6"/>
    </row>
    <row r="119" spans="3:13" x14ac:dyDescent="0.2">
      <c r="C119" s="6"/>
      <c r="D119" s="6"/>
      <c r="E119" s="6"/>
      <c r="F119" s="6"/>
      <c r="G119" s="6"/>
      <c r="H119" s="6"/>
      <c r="I119" s="20"/>
      <c r="J119" s="6"/>
      <c r="K119" s="6"/>
      <c r="L119" s="6"/>
      <c r="M119" s="6"/>
    </row>
    <row r="120" spans="3:13" x14ac:dyDescent="0.2">
      <c r="C120" s="6"/>
      <c r="D120" s="6"/>
      <c r="E120" s="6"/>
      <c r="F120" s="6"/>
      <c r="G120" s="6"/>
      <c r="H120" s="6"/>
      <c r="I120" s="20"/>
      <c r="J120" s="6"/>
      <c r="K120" s="6"/>
      <c r="L120" s="6"/>
      <c r="M120" s="6"/>
    </row>
    <row r="121" spans="3:13" x14ac:dyDescent="0.2">
      <c r="C121" s="6"/>
      <c r="D121" s="6"/>
      <c r="E121" s="6"/>
      <c r="F121" s="6"/>
      <c r="G121" s="6"/>
      <c r="H121" s="6"/>
      <c r="I121" s="20"/>
      <c r="J121" s="6"/>
      <c r="K121" s="6"/>
      <c r="L121" s="6"/>
      <c r="M121" s="6"/>
    </row>
    <row r="122" spans="3:13" x14ac:dyDescent="0.2">
      <c r="C122" s="6"/>
      <c r="D122" s="6"/>
      <c r="E122" s="6"/>
      <c r="F122" s="6"/>
      <c r="G122" s="6"/>
      <c r="H122" s="6"/>
      <c r="I122" s="20"/>
      <c r="J122" s="6"/>
      <c r="K122" s="6"/>
      <c r="L122" s="6"/>
      <c r="M122" s="6"/>
    </row>
    <row r="123" spans="3:13" x14ac:dyDescent="0.2">
      <c r="C123" s="6"/>
      <c r="D123" s="6"/>
      <c r="E123" s="6"/>
      <c r="F123" s="6"/>
      <c r="G123" s="6"/>
      <c r="H123" s="6"/>
      <c r="I123" s="20"/>
      <c r="J123" s="6"/>
      <c r="K123" s="6"/>
      <c r="L123" s="6"/>
      <c r="M123" s="6"/>
    </row>
    <row r="124" spans="3:13" x14ac:dyDescent="0.2">
      <c r="C124" s="6"/>
      <c r="D124" s="6"/>
      <c r="E124" s="6"/>
      <c r="F124" s="6"/>
      <c r="G124" s="6"/>
      <c r="H124" s="6"/>
      <c r="I124" s="20"/>
      <c r="J124" s="6"/>
      <c r="K124" s="6"/>
      <c r="L124" s="6"/>
      <c r="M124" s="6"/>
    </row>
    <row r="125" spans="3:13" x14ac:dyDescent="0.2">
      <c r="C125" s="6"/>
      <c r="D125" s="6"/>
      <c r="E125" s="6"/>
      <c r="F125" s="6"/>
      <c r="G125" s="6"/>
      <c r="H125" s="6"/>
      <c r="I125" s="20"/>
      <c r="J125" s="6"/>
      <c r="K125" s="6"/>
      <c r="L125" s="6"/>
      <c r="M125" s="6"/>
    </row>
    <row r="126" spans="3:13" x14ac:dyDescent="0.2">
      <c r="C126" s="6"/>
      <c r="D126" s="6"/>
      <c r="E126" s="6"/>
      <c r="F126" s="6"/>
      <c r="G126" s="6"/>
      <c r="H126" s="6"/>
      <c r="I126" s="20"/>
      <c r="J126" s="6"/>
      <c r="K126" s="6"/>
      <c r="L126" s="6"/>
      <c r="M126" s="6"/>
    </row>
    <row r="127" spans="3:13" x14ac:dyDescent="0.2">
      <c r="C127" s="6"/>
      <c r="D127" s="6"/>
      <c r="E127" s="6"/>
      <c r="F127" s="6"/>
      <c r="G127" s="6"/>
      <c r="H127" s="6"/>
      <c r="I127" s="20"/>
      <c r="J127" s="6"/>
      <c r="K127" s="6"/>
      <c r="L127" s="6"/>
      <c r="M127" s="6"/>
    </row>
    <row r="128" spans="3:13" x14ac:dyDescent="0.2">
      <c r="C128" s="6"/>
      <c r="D128" s="6"/>
      <c r="E128" s="6"/>
      <c r="F128" s="6"/>
      <c r="G128" s="6"/>
      <c r="H128" s="6"/>
      <c r="I128" s="20"/>
      <c r="J128" s="6"/>
      <c r="K128" s="6"/>
      <c r="L128" s="6"/>
      <c r="M128" s="6"/>
    </row>
    <row r="129" spans="3:13" x14ac:dyDescent="0.2">
      <c r="C129" s="6"/>
      <c r="D129" s="6"/>
      <c r="E129" s="6"/>
      <c r="F129" s="6"/>
      <c r="G129" s="6"/>
      <c r="H129" s="6"/>
      <c r="I129" s="20"/>
      <c r="J129" s="6"/>
      <c r="K129" s="6"/>
      <c r="L129" s="6"/>
      <c r="M129" s="6"/>
    </row>
    <row r="130" spans="3:13" x14ac:dyDescent="0.2">
      <c r="C130" s="6"/>
      <c r="D130" s="6"/>
      <c r="E130" s="6"/>
      <c r="F130" s="6"/>
      <c r="G130" s="6"/>
      <c r="H130" s="6"/>
      <c r="I130" s="20"/>
      <c r="J130" s="6"/>
      <c r="K130" s="6"/>
      <c r="L130" s="6"/>
      <c r="M130" s="6"/>
    </row>
    <row r="131" spans="3:13" x14ac:dyDescent="0.2">
      <c r="C131" s="6"/>
      <c r="D131" s="6"/>
      <c r="E131" s="6"/>
      <c r="F131" s="6"/>
      <c r="G131" s="6"/>
      <c r="H131" s="6"/>
      <c r="I131" s="20"/>
      <c r="J131" s="6"/>
      <c r="K131" s="6"/>
      <c r="L131" s="6"/>
      <c r="M131" s="6"/>
    </row>
    <row r="132" spans="3:13" x14ac:dyDescent="0.2">
      <c r="C132" s="6"/>
      <c r="D132" s="6"/>
      <c r="E132" s="6"/>
      <c r="F132" s="6"/>
      <c r="G132" s="6"/>
      <c r="H132" s="6"/>
      <c r="I132" s="20"/>
      <c r="J132" s="6"/>
      <c r="K132" s="6"/>
      <c r="L132" s="6"/>
      <c r="M132" s="6"/>
    </row>
    <row r="133" spans="3:13" x14ac:dyDescent="0.2">
      <c r="C133" s="6"/>
      <c r="D133" s="6"/>
      <c r="E133" s="6"/>
      <c r="F133" s="6"/>
      <c r="G133" s="6"/>
      <c r="H133" s="6"/>
      <c r="I133" s="20"/>
      <c r="J133" s="6"/>
      <c r="K133" s="6"/>
      <c r="L133" s="6"/>
      <c r="M133" s="6"/>
    </row>
    <row r="134" spans="3:13" x14ac:dyDescent="0.2">
      <c r="C134" s="6"/>
      <c r="D134" s="6"/>
      <c r="E134" s="6"/>
      <c r="F134" s="6"/>
      <c r="G134" s="6"/>
      <c r="H134" s="6"/>
      <c r="I134" s="20"/>
      <c r="J134" s="6"/>
      <c r="K134" s="6"/>
      <c r="L134" s="6"/>
      <c r="M134" s="6"/>
    </row>
    <row r="135" spans="3:13" x14ac:dyDescent="0.2">
      <c r="C135" s="6"/>
      <c r="D135" s="6"/>
      <c r="E135" s="6"/>
      <c r="F135" s="6"/>
      <c r="G135" s="6"/>
      <c r="H135" s="6"/>
      <c r="I135" s="20"/>
      <c r="J135" s="6"/>
      <c r="K135" s="6"/>
      <c r="L135" s="6"/>
      <c r="M135" s="6"/>
    </row>
    <row r="136" spans="3:13" x14ac:dyDescent="0.2">
      <c r="C136" s="6"/>
      <c r="D136" s="6"/>
      <c r="E136" s="6"/>
      <c r="F136" s="6"/>
      <c r="G136" s="6"/>
      <c r="H136" s="6"/>
      <c r="I136" s="20"/>
      <c r="J136" s="6"/>
      <c r="K136" s="6"/>
      <c r="L136" s="6"/>
      <c r="M136" s="6"/>
    </row>
    <row r="137" spans="3:13" x14ac:dyDescent="0.2">
      <c r="C137" s="6"/>
      <c r="D137" s="6"/>
      <c r="E137" s="6"/>
      <c r="F137" s="6"/>
      <c r="G137" s="6"/>
      <c r="H137" s="6"/>
      <c r="I137" s="20"/>
      <c r="J137" s="6"/>
      <c r="K137" s="6"/>
      <c r="L137" s="6"/>
      <c r="M137" s="6"/>
    </row>
    <row r="138" spans="3:13" x14ac:dyDescent="0.2">
      <c r="C138" s="6"/>
      <c r="D138" s="6"/>
      <c r="E138" s="6"/>
      <c r="F138" s="6"/>
      <c r="G138" s="6"/>
      <c r="H138" s="6"/>
      <c r="I138" s="20"/>
      <c r="J138" s="6"/>
      <c r="K138" s="6"/>
      <c r="L138" s="6"/>
      <c r="M138" s="6"/>
    </row>
    <row r="139" spans="3:13" x14ac:dyDescent="0.2">
      <c r="C139" s="6"/>
      <c r="D139" s="6"/>
      <c r="E139" s="6"/>
      <c r="F139" s="6"/>
      <c r="G139" s="6"/>
      <c r="H139" s="6"/>
      <c r="I139" s="20"/>
      <c r="J139" s="6"/>
      <c r="K139" s="6"/>
      <c r="L139" s="6"/>
      <c r="M139" s="6"/>
    </row>
    <row r="140" spans="3:13" x14ac:dyDescent="0.2">
      <c r="C140" s="6"/>
      <c r="D140" s="6"/>
      <c r="E140" s="6"/>
      <c r="F140" s="6"/>
      <c r="G140" s="6"/>
      <c r="H140" s="6"/>
      <c r="I140" s="20"/>
      <c r="J140" s="6"/>
      <c r="K140" s="6"/>
      <c r="L140" s="6"/>
      <c r="M140" s="6"/>
    </row>
    <row r="141" spans="3:13" x14ac:dyDescent="0.2">
      <c r="C141" s="6"/>
      <c r="D141" s="6"/>
      <c r="E141" s="6"/>
      <c r="F141" s="6"/>
      <c r="G141" s="6"/>
      <c r="H141" s="6"/>
      <c r="I141" s="20"/>
      <c r="J141" s="6"/>
      <c r="K141" s="6"/>
      <c r="L141" s="6"/>
      <c r="M141" s="6"/>
    </row>
    <row r="142" spans="3:13" x14ac:dyDescent="0.2">
      <c r="C142" s="6"/>
      <c r="D142" s="6"/>
      <c r="E142" s="6"/>
      <c r="F142" s="6"/>
      <c r="G142" s="6"/>
      <c r="H142" s="6"/>
      <c r="I142" s="20"/>
      <c r="J142" s="6"/>
      <c r="K142" s="6"/>
      <c r="L142" s="6"/>
      <c r="M142" s="6"/>
    </row>
    <row r="143" spans="3:13" x14ac:dyDescent="0.2">
      <c r="C143" s="6"/>
      <c r="D143" s="6"/>
      <c r="E143" s="6"/>
      <c r="F143" s="6"/>
      <c r="G143" s="6"/>
      <c r="H143" s="6"/>
      <c r="I143" s="20"/>
      <c r="J143" s="6"/>
      <c r="K143" s="6"/>
      <c r="L143" s="6"/>
      <c r="M143" s="6"/>
    </row>
    <row r="144" spans="3:13" x14ac:dyDescent="0.2">
      <c r="C144" s="6"/>
      <c r="D144" s="6"/>
      <c r="E144" s="6"/>
      <c r="F144" s="6"/>
      <c r="G144" s="6"/>
      <c r="H144" s="6"/>
      <c r="I144" s="20"/>
      <c r="J144" s="6"/>
      <c r="K144" s="6"/>
      <c r="L144" s="6"/>
      <c r="M144" s="6"/>
    </row>
    <row r="145" spans="3:13" x14ac:dyDescent="0.2">
      <c r="C145" s="6"/>
      <c r="D145" s="6"/>
      <c r="E145" s="6"/>
      <c r="F145" s="6"/>
      <c r="G145" s="6"/>
      <c r="H145" s="6"/>
      <c r="I145" s="20"/>
      <c r="J145" s="6"/>
      <c r="K145" s="6"/>
      <c r="L145" s="6"/>
      <c r="M145" s="6"/>
    </row>
    <row r="146" spans="3:13" x14ac:dyDescent="0.2">
      <c r="C146" s="6"/>
      <c r="D146" s="6"/>
      <c r="E146" s="6"/>
      <c r="F146" s="6"/>
      <c r="G146" s="6"/>
      <c r="H146" s="6"/>
      <c r="I146" s="20"/>
      <c r="J146" s="6"/>
      <c r="K146" s="6"/>
      <c r="L146" s="6"/>
      <c r="M146" s="6"/>
    </row>
    <row r="147" spans="3:13" x14ac:dyDescent="0.2">
      <c r="C147" s="6"/>
      <c r="D147" s="6"/>
      <c r="E147" s="6"/>
      <c r="F147" s="6"/>
      <c r="G147" s="6"/>
      <c r="H147" s="6"/>
      <c r="I147" s="20"/>
      <c r="J147" s="6"/>
      <c r="K147" s="6"/>
      <c r="L147" s="6"/>
      <c r="M147" s="6"/>
    </row>
    <row r="148" spans="3:13" x14ac:dyDescent="0.2">
      <c r="C148" s="6"/>
      <c r="D148" s="6"/>
      <c r="E148" s="6"/>
      <c r="F148" s="6"/>
      <c r="G148" s="6"/>
      <c r="H148" s="6"/>
      <c r="I148" s="20"/>
      <c r="J148" s="6"/>
      <c r="K148" s="6"/>
      <c r="L148" s="6"/>
      <c r="M148" s="6"/>
    </row>
    <row r="149" spans="3:13" x14ac:dyDescent="0.2">
      <c r="C149" s="6"/>
      <c r="D149" s="6"/>
      <c r="E149" s="6"/>
      <c r="F149" s="6"/>
      <c r="G149" s="6"/>
      <c r="H149" s="6"/>
      <c r="I149" s="20"/>
      <c r="J149" s="6"/>
      <c r="K149" s="6"/>
      <c r="L149" s="6"/>
      <c r="M149" s="6"/>
    </row>
    <row r="150" spans="3:13" x14ac:dyDescent="0.2">
      <c r="C150" s="6"/>
      <c r="D150" s="6"/>
      <c r="E150" s="6"/>
      <c r="F150" s="6"/>
      <c r="G150" s="6"/>
      <c r="H150" s="6"/>
      <c r="I150" s="20"/>
      <c r="J150" s="6"/>
      <c r="K150" s="6"/>
      <c r="L150" s="6"/>
      <c r="M150" s="6"/>
    </row>
    <row r="151" spans="3:13" x14ac:dyDescent="0.2">
      <c r="C151" s="6"/>
      <c r="D151" s="6"/>
      <c r="E151" s="6"/>
      <c r="F151" s="6"/>
      <c r="G151" s="6"/>
      <c r="H151" s="6"/>
      <c r="I151" s="20"/>
      <c r="J151" s="6"/>
      <c r="K151" s="6"/>
      <c r="L151" s="6"/>
      <c r="M151" s="6"/>
    </row>
    <row r="152" spans="3:13" x14ac:dyDescent="0.2">
      <c r="C152" s="6"/>
      <c r="D152" s="6"/>
      <c r="E152" s="6"/>
      <c r="F152" s="6"/>
      <c r="G152" s="6"/>
      <c r="H152" s="6"/>
      <c r="I152" s="20"/>
      <c r="J152" s="6"/>
      <c r="K152" s="6"/>
      <c r="L152" s="6"/>
      <c r="M152" s="6"/>
    </row>
    <row r="153" spans="3:13" x14ac:dyDescent="0.2">
      <c r="C153" s="6"/>
      <c r="D153" s="6"/>
      <c r="E153" s="6"/>
      <c r="F153" s="6"/>
      <c r="G153" s="6"/>
      <c r="H153" s="6"/>
      <c r="I153" s="20"/>
      <c r="J153" s="6"/>
      <c r="K153" s="6"/>
      <c r="L153" s="6"/>
      <c r="M153" s="6"/>
    </row>
    <row r="154" spans="3:13" x14ac:dyDescent="0.2">
      <c r="C154" s="6"/>
      <c r="D154" s="6"/>
      <c r="E154" s="6"/>
      <c r="F154" s="6"/>
      <c r="G154" s="6"/>
      <c r="H154" s="6"/>
      <c r="I154" s="20"/>
      <c r="J154" s="6"/>
      <c r="K154" s="6"/>
      <c r="L154" s="6"/>
      <c r="M154" s="6"/>
    </row>
    <row r="155" spans="3:13" x14ac:dyDescent="0.2">
      <c r="C155" s="6"/>
      <c r="D155" s="6"/>
      <c r="E155" s="6"/>
      <c r="F155" s="6"/>
      <c r="G155" s="6"/>
      <c r="H155" s="6"/>
      <c r="I155" s="20"/>
      <c r="J155" s="6"/>
      <c r="K155" s="6"/>
      <c r="L155" s="6"/>
      <c r="M155" s="6"/>
    </row>
    <row r="156" spans="3:13" x14ac:dyDescent="0.2">
      <c r="C156" s="6"/>
      <c r="D156" s="6"/>
      <c r="E156" s="6"/>
      <c r="F156" s="6"/>
      <c r="G156" s="6"/>
      <c r="H156" s="6"/>
      <c r="I156" s="20"/>
      <c r="J156" s="6"/>
      <c r="K156" s="6"/>
      <c r="L156" s="6"/>
      <c r="M156" s="6"/>
    </row>
    <row r="157" spans="3:13" x14ac:dyDescent="0.2">
      <c r="C157" s="6"/>
      <c r="D157" s="6"/>
      <c r="E157" s="6"/>
      <c r="F157" s="6"/>
      <c r="G157" s="6"/>
      <c r="H157" s="6"/>
      <c r="I157" s="20"/>
      <c r="J157" s="6"/>
      <c r="K157" s="6"/>
      <c r="L157" s="6"/>
      <c r="M157" s="6"/>
    </row>
    <row r="158" spans="3:13" x14ac:dyDescent="0.2">
      <c r="C158" s="6"/>
      <c r="D158" s="6"/>
      <c r="E158" s="6"/>
      <c r="F158" s="6"/>
      <c r="G158" s="6"/>
      <c r="H158" s="6"/>
      <c r="I158" s="20"/>
      <c r="J158" s="6"/>
      <c r="K158" s="6"/>
      <c r="L158" s="6"/>
      <c r="M158" s="6"/>
    </row>
    <row r="159" spans="3:13" x14ac:dyDescent="0.2">
      <c r="C159" s="6"/>
      <c r="D159" s="6"/>
      <c r="E159" s="6"/>
      <c r="F159" s="6"/>
      <c r="G159" s="6"/>
      <c r="H159" s="6"/>
      <c r="I159" s="20"/>
      <c r="J159" s="6"/>
      <c r="K159" s="6"/>
      <c r="L159" s="6"/>
      <c r="M159" s="6"/>
    </row>
    <row r="160" spans="3:13" x14ac:dyDescent="0.2">
      <c r="C160" s="6"/>
      <c r="D160" s="6"/>
      <c r="E160" s="6"/>
      <c r="F160" s="6"/>
      <c r="G160" s="6"/>
      <c r="H160" s="6"/>
      <c r="I160" s="20"/>
      <c r="J160" s="6"/>
      <c r="K160" s="6"/>
      <c r="L160" s="6"/>
      <c r="M160" s="6"/>
    </row>
    <row r="161" spans="3:13" x14ac:dyDescent="0.2">
      <c r="C161" s="6"/>
      <c r="D161" s="6"/>
      <c r="E161" s="6"/>
      <c r="F161" s="6"/>
      <c r="G161" s="6"/>
      <c r="H161" s="6"/>
      <c r="I161" s="20"/>
      <c r="J161" s="6"/>
      <c r="K161" s="6"/>
      <c r="L161" s="6"/>
      <c r="M161" s="6"/>
    </row>
    <row r="162" spans="3:13" x14ac:dyDescent="0.2">
      <c r="C162" s="6"/>
      <c r="D162" s="6"/>
      <c r="E162" s="6"/>
      <c r="F162" s="6"/>
      <c r="G162" s="6"/>
      <c r="H162" s="6"/>
      <c r="I162" s="20"/>
      <c r="J162" s="6"/>
      <c r="K162" s="6"/>
      <c r="L162" s="6"/>
      <c r="M162" s="6"/>
    </row>
    <row r="163" spans="3:13" x14ac:dyDescent="0.2">
      <c r="C163" s="6"/>
      <c r="D163" s="6"/>
      <c r="E163" s="6"/>
      <c r="F163" s="6"/>
      <c r="G163" s="6"/>
      <c r="H163" s="6"/>
      <c r="I163" s="20"/>
      <c r="J163" s="6"/>
      <c r="K163" s="6"/>
      <c r="L163" s="6"/>
      <c r="M163" s="6"/>
    </row>
    <row r="164" spans="3:13" x14ac:dyDescent="0.2">
      <c r="C164" s="6"/>
      <c r="D164" s="6"/>
      <c r="E164" s="6"/>
      <c r="F164" s="6"/>
      <c r="G164" s="6"/>
      <c r="H164" s="6"/>
      <c r="I164" s="20"/>
      <c r="J164" s="6"/>
      <c r="K164" s="6"/>
      <c r="L164" s="6"/>
      <c r="M164" s="6"/>
    </row>
    <row r="165" spans="3:13" x14ac:dyDescent="0.2">
      <c r="C165" s="6"/>
      <c r="D165" s="6"/>
      <c r="E165" s="6"/>
      <c r="F165" s="6"/>
      <c r="G165" s="6"/>
      <c r="H165" s="6"/>
      <c r="I165" s="20"/>
      <c r="J165" s="6"/>
      <c r="K165" s="6"/>
      <c r="L165" s="6"/>
      <c r="M165" s="6"/>
    </row>
    <row r="166" spans="3:13" x14ac:dyDescent="0.2">
      <c r="C166" s="6"/>
      <c r="D166" s="6"/>
      <c r="E166" s="6"/>
      <c r="F166" s="6"/>
      <c r="G166" s="6"/>
      <c r="H166" s="6"/>
      <c r="I166" s="20"/>
      <c r="J166" s="6"/>
      <c r="K166" s="6"/>
      <c r="L166" s="6"/>
      <c r="M166" s="6"/>
    </row>
    <row r="167" spans="3:13" x14ac:dyDescent="0.2">
      <c r="C167" s="6"/>
      <c r="D167" s="6"/>
      <c r="E167" s="6"/>
      <c r="F167" s="6"/>
      <c r="G167" s="6"/>
      <c r="H167" s="6"/>
      <c r="I167" s="20"/>
      <c r="J167" s="6"/>
      <c r="K167" s="6"/>
      <c r="L167" s="6"/>
      <c r="M167" s="6"/>
    </row>
    <row r="168" spans="3:13" x14ac:dyDescent="0.2">
      <c r="C168" s="6"/>
      <c r="D168" s="6"/>
      <c r="E168" s="6"/>
      <c r="F168" s="6"/>
      <c r="G168" s="6"/>
      <c r="H168" s="6"/>
      <c r="I168" s="20"/>
      <c r="J168" s="6"/>
      <c r="K168" s="6"/>
      <c r="L168" s="6"/>
      <c r="M168" s="6"/>
    </row>
    <row r="169" spans="3:13" x14ac:dyDescent="0.2">
      <c r="C169" s="6"/>
      <c r="D169" s="6"/>
      <c r="E169" s="6"/>
      <c r="F169" s="6"/>
      <c r="G169" s="6"/>
      <c r="H169" s="6"/>
      <c r="I169" s="20"/>
      <c r="J169" s="6"/>
      <c r="K169" s="6"/>
      <c r="L169" s="6"/>
      <c r="M169" s="6"/>
    </row>
    <row r="170" spans="3:13" x14ac:dyDescent="0.2">
      <c r="C170" s="6"/>
      <c r="D170" s="6"/>
      <c r="E170" s="6"/>
      <c r="F170" s="6"/>
      <c r="G170" s="6"/>
      <c r="H170" s="6"/>
      <c r="I170" s="20"/>
      <c r="J170" s="6"/>
      <c r="K170" s="6"/>
      <c r="L170" s="6"/>
      <c r="M170" s="6"/>
    </row>
    <row r="171" spans="3:13" x14ac:dyDescent="0.2">
      <c r="C171" s="6"/>
      <c r="D171" s="6"/>
      <c r="E171" s="6"/>
      <c r="F171" s="6"/>
      <c r="G171" s="6"/>
      <c r="H171" s="6"/>
      <c r="I171" s="20"/>
      <c r="J171" s="6"/>
      <c r="K171" s="6"/>
      <c r="L171" s="6"/>
      <c r="M171" s="6"/>
    </row>
    <row r="172" spans="3:13" x14ac:dyDescent="0.2">
      <c r="C172" s="6"/>
      <c r="D172" s="6"/>
      <c r="E172" s="6"/>
      <c r="F172" s="6"/>
      <c r="G172" s="6"/>
      <c r="H172" s="6"/>
      <c r="I172" s="20"/>
      <c r="J172" s="6"/>
      <c r="K172" s="6"/>
      <c r="L172" s="6"/>
      <c r="M172" s="6"/>
    </row>
    <row r="173" spans="3:13" x14ac:dyDescent="0.2">
      <c r="C173" s="6"/>
      <c r="D173" s="6"/>
      <c r="E173" s="6"/>
      <c r="F173" s="6"/>
      <c r="G173" s="6"/>
      <c r="H173" s="6"/>
      <c r="I173" s="20"/>
      <c r="J173" s="6"/>
      <c r="K173" s="6"/>
      <c r="L173" s="6"/>
      <c r="M173" s="6"/>
    </row>
    <row r="174" spans="3:13" x14ac:dyDescent="0.2">
      <c r="C174" s="6"/>
      <c r="D174" s="6"/>
      <c r="E174" s="6"/>
      <c r="F174" s="6"/>
      <c r="G174" s="6"/>
      <c r="H174" s="6"/>
      <c r="I174" s="20"/>
      <c r="J174" s="6"/>
      <c r="K174" s="6"/>
      <c r="L174" s="6"/>
      <c r="M174" s="6"/>
    </row>
    <row r="175" spans="3:13" x14ac:dyDescent="0.2">
      <c r="C175" s="6"/>
      <c r="D175" s="6"/>
      <c r="E175" s="6"/>
      <c r="F175" s="6"/>
      <c r="G175" s="6"/>
      <c r="H175" s="6"/>
      <c r="I175" s="20"/>
      <c r="J175" s="6"/>
      <c r="K175" s="6"/>
      <c r="L175" s="6"/>
      <c r="M175" s="6"/>
    </row>
    <row r="176" spans="3:13" x14ac:dyDescent="0.2">
      <c r="C176" s="6"/>
      <c r="D176" s="6"/>
      <c r="E176" s="6"/>
      <c r="F176" s="6"/>
      <c r="G176" s="6"/>
      <c r="H176" s="6"/>
      <c r="I176" s="20"/>
      <c r="J176" s="6"/>
      <c r="K176" s="6"/>
      <c r="L176" s="6"/>
      <c r="M176" s="6"/>
    </row>
    <row r="177" spans="3:13" x14ac:dyDescent="0.2">
      <c r="C177" s="6"/>
      <c r="D177" s="6"/>
      <c r="E177" s="6"/>
      <c r="F177" s="6"/>
      <c r="G177" s="6"/>
      <c r="H177" s="6"/>
      <c r="I177" s="20"/>
      <c r="J177" s="6"/>
      <c r="K177" s="6"/>
      <c r="L177" s="6"/>
      <c r="M177" s="6"/>
    </row>
    <row r="178" spans="3:13" x14ac:dyDescent="0.2">
      <c r="C178" s="6"/>
      <c r="D178" s="6"/>
      <c r="E178" s="6"/>
      <c r="F178" s="6"/>
      <c r="G178" s="6"/>
      <c r="H178" s="6"/>
      <c r="I178" s="20"/>
      <c r="J178" s="6"/>
      <c r="K178" s="6"/>
      <c r="L178" s="6"/>
      <c r="M178" s="6"/>
    </row>
    <row r="179" spans="3:13" x14ac:dyDescent="0.2">
      <c r="C179" s="6"/>
      <c r="D179" s="6"/>
      <c r="E179" s="6"/>
      <c r="F179" s="6"/>
      <c r="G179" s="6"/>
      <c r="H179" s="6"/>
      <c r="I179" s="20"/>
      <c r="J179" s="6"/>
      <c r="K179" s="6"/>
      <c r="L179" s="6"/>
      <c r="M179" s="6"/>
    </row>
    <row r="180" spans="3:13" x14ac:dyDescent="0.2">
      <c r="C180" s="6"/>
      <c r="D180" s="6"/>
      <c r="E180" s="6"/>
      <c r="F180" s="6"/>
      <c r="G180" s="6"/>
      <c r="H180" s="6"/>
      <c r="I180" s="20"/>
      <c r="J180" s="6"/>
      <c r="K180" s="6"/>
      <c r="L180" s="6"/>
      <c r="M180" s="6"/>
    </row>
    <row r="181" spans="3:13" x14ac:dyDescent="0.2">
      <c r="C181" s="6"/>
      <c r="D181" s="6"/>
      <c r="E181" s="6"/>
      <c r="F181" s="6"/>
      <c r="G181" s="6"/>
      <c r="H181" s="6"/>
      <c r="I181" s="20"/>
      <c r="J181" s="6"/>
      <c r="K181" s="6"/>
      <c r="L181" s="6"/>
      <c r="M181" s="6"/>
    </row>
    <row r="182" spans="3:13" x14ac:dyDescent="0.2">
      <c r="C182" s="6"/>
      <c r="D182" s="6"/>
      <c r="E182" s="6"/>
      <c r="F182" s="6"/>
      <c r="G182" s="6"/>
      <c r="H182" s="6"/>
      <c r="I182" s="20"/>
      <c r="J182" s="6"/>
      <c r="K182" s="6"/>
      <c r="L182" s="6"/>
      <c r="M182" s="6"/>
    </row>
    <row r="183" spans="3:13" x14ac:dyDescent="0.2">
      <c r="C183" s="6"/>
      <c r="D183" s="6"/>
      <c r="E183" s="6"/>
      <c r="F183" s="6"/>
      <c r="G183" s="6"/>
      <c r="H183" s="6"/>
      <c r="I183" s="20"/>
      <c r="J183" s="6"/>
      <c r="K183" s="6"/>
      <c r="L183" s="6"/>
      <c r="M183" s="6"/>
    </row>
    <row r="184" spans="3:13" x14ac:dyDescent="0.2">
      <c r="C184" s="6"/>
      <c r="D184" s="6"/>
      <c r="E184" s="6"/>
      <c r="F184" s="6"/>
      <c r="G184" s="6"/>
      <c r="H184" s="6"/>
      <c r="I184" s="20"/>
      <c r="J184" s="6"/>
      <c r="K184" s="6"/>
      <c r="L184" s="6"/>
      <c r="M184" s="6"/>
    </row>
    <row r="185" spans="3:13" x14ac:dyDescent="0.2">
      <c r="C185" s="6"/>
      <c r="D185" s="6"/>
      <c r="E185" s="6"/>
      <c r="F185" s="6"/>
      <c r="G185" s="6"/>
      <c r="H185" s="6"/>
      <c r="I185" s="20"/>
      <c r="J185" s="6"/>
      <c r="K185" s="6"/>
      <c r="L185" s="6"/>
      <c r="M185" s="6"/>
    </row>
    <row r="186" spans="3:13" x14ac:dyDescent="0.2">
      <c r="C186" s="6"/>
      <c r="D186" s="6"/>
      <c r="E186" s="6"/>
      <c r="F186" s="6"/>
      <c r="G186" s="6"/>
      <c r="H186" s="6"/>
      <c r="I186" s="20"/>
      <c r="J186" s="6"/>
      <c r="K186" s="6"/>
      <c r="L186" s="6"/>
      <c r="M186" s="6"/>
    </row>
    <row r="187" spans="3:13" x14ac:dyDescent="0.2">
      <c r="C187" s="6"/>
      <c r="D187" s="6"/>
      <c r="E187" s="6"/>
      <c r="F187" s="6"/>
      <c r="G187" s="6"/>
      <c r="H187" s="6"/>
      <c r="I187" s="20"/>
      <c r="J187" s="6"/>
      <c r="K187" s="6"/>
      <c r="L187" s="6"/>
      <c r="M187" s="6"/>
    </row>
    <row r="188" spans="3:13" x14ac:dyDescent="0.2">
      <c r="C188" s="6"/>
      <c r="D188" s="6"/>
      <c r="E188" s="6"/>
      <c r="F188" s="6"/>
      <c r="G188" s="6"/>
      <c r="H188" s="6"/>
      <c r="I188" s="20"/>
      <c r="J188" s="6"/>
      <c r="K188" s="6"/>
      <c r="L188" s="6"/>
      <c r="M188" s="6"/>
    </row>
    <row r="189" spans="3:13" x14ac:dyDescent="0.2">
      <c r="C189" s="6"/>
      <c r="D189" s="6"/>
      <c r="E189" s="6"/>
      <c r="F189" s="6"/>
      <c r="G189" s="6"/>
      <c r="H189" s="6"/>
      <c r="I189" s="20"/>
      <c r="J189" s="6"/>
      <c r="K189" s="6"/>
      <c r="L189" s="6"/>
      <c r="M189" s="6"/>
    </row>
    <row r="190" spans="3:13" x14ac:dyDescent="0.2">
      <c r="C190" s="6"/>
      <c r="D190" s="6"/>
      <c r="E190" s="6"/>
      <c r="F190" s="6"/>
      <c r="G190" s="6"/>
      <c r="H190" s="6"/>
      <c r="I190" s="20"/>
      <c r="J190" s="6"/>
      <c r="K190" s="6"/>
      <c r="L190" s="6"/>
      <c r="M190" s="6"/>
    </row>
    <row r="191" spans="3:13" x14ac:dyDescent="0.2">
      <c r="C191" s="6"/>
      <c r="D191" s="6"/>
      <c r="E191" s="6"/>
      <c r="F191" s="6"/>
      <c r="G191" s="6"/>
      <c r="H191" s="6"/>
      <c r="I191" s="20"/>
      <c r="J191" s="6"/>
      <c r="K191" s="6"/>
      <c r="L191" s="6"/>
      <c r="M191" s="6"/>
    </row>
    <row r="192" spans="3:13" x14ac:dyDescent="0.2">
      <c r="C192" s="6"/>
      <c r="D192" s="6"/>
      <c r="E192" s="6"/>
      <c r="F192" s="6"/>
      <c r="G192" s="6"/>
      <c r="H192" s="6"/>
      <c r="I192" s="20"/>
      <c r="J192" s="6"/>
      <c r="K192" s="6"/>
      <c r="L192" s="6"/>
      <c r="M192" s="6"/>
    </row>
    <row r="193" spans="3:13" x14ac:dyDescent="0.2">
      <c r="C193" s="6"/>
      <c r="D193" s="6"/>
      <c r="E193" s="6"/>
      <c r="F193" s="6"/>
      <c r="G193" s="6"/>
      <c r="H193" s="6"/>
      <c r="I193" s="20"/>
      <c r="J193" s="6"/>
      <c r="K193" s="6"/>
      <c r="L193" s="6"/>
      <c r="M193" s="6"/>
    </row>
    <row r="194" spans="3:13" x14ac:dyDescent="0.2">
      <c r="C194" s="6"/>
      <c r="D194" s="6"/>
      <c r="E194" s="6"/>
      <c r="F194" s="6"/>
      <c r="G194" s="6"/>
      <c r="H194" s="6"/>
      <c r="I194" s="20"/>
      <c r="J194" s="6"/>
      <c r="K194" s="6"/>
      <c r="L194" s="6"/>
      <c r="M194" s="6"/>
    </row>
    <row r="195" spans="3:13" x14ac:dyDescent="0.2">
      <c r="C195" s="6"/>
      <c r="D195" s="6"/>
      <c r="E195" s="6"/>
      <c r="F195" s="6"/>
      <c r="G195" s="6"/>
      <c r="H195" s="6"/>
      <c r="I195" s="20"/>
      <c r="J195" s="6"/>
      <c r="K195" s="6"/>
      <c r="L195" s="6"/>
      <c r="M195" s="6"/>
    </row>
    <row r="196" spans="3:13" x14ac:dyDescent="0.2">
      <c r="C196" s="6"/>
      <c r="D196" s="6"/>
      <c r="E196" s="6"/>
      <c r="F196" s="6"/>
      <c r="G196" s="6"/>
      <c r="H196" s="6"/>
      <c r="I196" s="20"/>
      <c r="J196" s="6"/>
      <c r="K196" s="6"/>
      <c r="L196" s="6"/>
      <c r="M196" s="6"/>
    </row>
    <row r="197" spans="3:13" x14ac:dyDescent="0.2">
      <c r="C197" s="6"/>
      <c r="D197" s="6"/>
      <c r="E197" s="6"/>
      <c r="F197" s="6"/>
      <c r="G197" s="6"/>
      <c r="H197" s="6"/>
      <c r="I197" s="20"/>
      <c r="J197" s="6"/>
      <c r="K197" s="6"/>
      <c r="L197" s="6"/>
      <c r="M197" s="6"/>
    </row>
    <row r="198" spans="3:13" x14ac:dyDescent="0.2">
      <c r="C198" s="6"/>
      <c r="D198" s="6"/>
      <c r="E198" s="6"/>
      <c r="F198" s="6"/>
      <c r="G198" s="6"/>
      <c r="H198" s="6"/>
      <c r="I198" s="20"/>
      <c r="J198" s="6"/>
      <c r="K198" s="6"/>
      <c r="L198" s="6"/>
      <c r="M198" s="6"/>
    </row>
    <row r="199" spans="3:13" x14ac:dyDescent="0.2">
      <c r="C199" s="6"/>
      <c r="D199" s="6"/>
      <c r="E199" s="6"/>
      <c r="F199" s="6"/>
      <c r="G199" s="6"/>
      <c r="H199" s="6"/>
      <c r="I199" s="20"/>
      <c r="J199" s="6"/>
      <c r="K199" s="6"/>
      <c r="L199" s="6"/>
      <c r="M199" s="6"/>
    </row>
    <row r="200" spans="3:13" x14ac:dyDescent="0.2">
      <c r="C200" s="6"/>
      <c r="D200" s="6"/>
      <c r="E200" s="6"/>
      <c r="F200" s="6"/>
      <c r="G200" s="6"/>
      <c r="H200" s="6"/>
      <c r="I200" s="20"/>
      <c r="J200" s="6"/>
      <c r="K200" s="6"/>
      <c r="L200" s="6"/>
      <c r="M200" s="6"/>
    </row>
    <row r="201" spans="3:13" x14ac:dyDescent="0.2">
      <c r="C201" s="6"/>
      <c r="D201" s="6"/>
      <c r="E201" s="6"/>
      <c r="F201" s="6"/>
      <c r="G201" s="6"/>
      <c r="H201" s="6"/>
      <c r="I201" s="20"/>
      <c r="J201" s="6"/>
      <c r="K201" s="6"/>
      <c r="L201" s="6"/>
      <c r="M201" s="6"/>
    </row>
    <row r="202" spans="3:13" x14ac:dyDescent="0.2">
      <c r="C202" s="6"/>
      <c r="D202" s="6"/>
      <c r="E202" s="6"/>
      <c r="F202" s="6"/>
      <c r="G202" s="6"/>
      <c r="H202" s="6"/>
      <c r="I202" s="20"/>
      <c r="J202" s="6"/>
      <c r="K202" s="6"/>
      <c r="L202" s="6"/>
      <c r="M202" s="6"/>
    </row>
    <row r="203" spans="3:13" x14ac:dyDescent="0.2">
      <c r="C203" s="6"/>
      <c r="D203" s="6"/>
      <c r="E203" s="6"/>
      <c r="F203" s="6"/>
      <c r="G203" s="6"/>
      <c r="H203" s="6"/>
      <c r="I203" s="20"/>
      <c r="J203" s="6"/>
      <c r="K203" s="6"/>
      <c r="L203" s="6"/>
      <c r="M203" s="6"/>
    </row>
    <row r="204" spans="3:13" x14ac:dyDescent="0.2">
      <c r="C204" s="6"/>
      <c r="D204" s="6"/>
      <c r="E204" s="6"/>
      <c r="F204" s="6"/>
      <c r="G204" s="6"/>
      <c r="H204" s="6"/>
      <c r="I204" s="20"/>
      <c r="J204" s="6"/>
      <c r="K204" s="6"/>
      <c r="L204" s="6"/>
      <c r="M204" s="6"/>
    </row>
    <row r="205" spans="3:13" x14ac:dyDescent="0.2">
      <c r="C205" s="6"/>
      <c r="D205" s="6"/>
      <c r="E205" s="6"/>
      <c r="F205" s="6"/>
      <c r="G205" s="6"/>
      <c r="H205" s="6"/>
      <c r="I205" s="20"/>
      <c r="J205" s="6"/>
      <c r="K205" s="6"/>
      <c r="L205" s="6"/>
      <c r="M205" s="6"/>
    </row>
    <row r="206" spans="3:13" x14ac:dyDescent="0.2">
      <c r="C206" s="6"/>
      <c r="D206" s="6"/>
      <c r="E206" s="6"/>
      <c r="F206" s="6"/>
      <c r="G206" s="6"/>
      <c r="H206" s="6"/>
      <c r="I206" s="20"/>
      <c r="J206" s="6"/>
      <c r="K206" s="6"/>
      <c r="L206" s="6"/>
      <c r="M206" s="6"/>
    </row>
    <row r="207" spans="3:13" x14ac:dyDescent="0.2">
      <c r="C207" s="6"/>
      <c r="D207" s="6"/>
      <c r="E207" s="6"/>
      <c r="F207" s="6"/>
      <c r="G207" s="6"/>
      <c r="H207" s="6"/>
      <c r="I207" s="20"/>
      <c r="J207" s="6"/>
      <c r="K207" s="6"/>
      <c r="L207" s="6"/>
      <c r="M207" s="6"/>
    </row>
    <row r="208" spans="3:13" x14ac:dyDescent="0.2">
      <c r="C208" s="6"/>
      <c r="D208" s="6"/>
      <c r="E208" s="6"/>
      <c r="F208" s="6"/>
      <c r="G208" s="6"/>
      <c r="H208" s="6"/>
      <c r="I208" s="20"/>
      <c r="J208" s="6"/>
      <c r="K208" s="6"/>
      <c r="L208" s="6"/>
      <c r="M208" s="6"/>
    </row>
    <row r="209" spans="3:13" x14ac:dyDescent="0.2">
      <c r="C209" s="6"/>
      <c r="D209" s="6"/>
      <c r="E209" s="6"/>
      <c r="F209" s="6"/>
      <c r="G209" s="6"/>
      <c r="H209" s="6"/>
      <c r="I209" s="20"/>
      <c r="J209" s="6"/>
      <c r="K209" s="6"/>
      <c r="L209" s="6"/>
      <c r="M209" s="6"/>
    </row>
    <row r="210" spans="3:13" x14ac:dyDescent="0.2">
      <c r="C210" s="6"/>
      <c r="D210" s="6"/>
      <c r="E210" s="6"/>
      <c r="F210" s="6"/>
      <c r="G210" s="6"/>
      <c r="H210" s="6"/>
      <c r="I210" s="20"/>
      <c r="J210" s="6"/>
      <c r="K210" s="6"/>
      <c r="L210" s="6"/>
      <c r="M210" s="6"/>
    </row>
    <row r="211" spans="3:13" x14ac:dyDescent="0.2">
      <c r="C211" s="6"/>
      <c r="D211" s="6"/>
      <c r="E211" s="6"/>
      <c r="F211" s="6"/>
      <c r="G211" s="6"/>
      <c r="H211" s="6"/>
      <c r="I211" s="20"/>
      <c r="J211" s="6"/>
      <c r="K211" s="6"/>
      <c r="L211" s="6"/>
      <c r="M211" s="6"/>
    </row>
    <row r="212" spans="3:13" x14ac:dyDescent="0.2">
      <c r="C212" s="6"/>
      <c r="D212" s="6"/>
      <c r="E212" s="6"/>
      <c r="F212" s="6"/>
      <c r="G212" s="6"/>
      <c r="H212" s="6"/>
      <c r="I212" s="20"/>
      <c r="J212" s="6"/>
      <c r="K212" s="6"/>
      <c r="L212" s="6"/>
      <c r="M212" s="6"/>
    </row>
    <row r="213" spans="3:13" x14ac:dyDescent="0.2">
      <c r="C213" s="6"/>
      <c r="D213" s="6"/>
      <c r="E213" s="6"/>
      <c r="F213" s="6"/>
      <c r="G213" s="6"/>
      <c r="H213" s="6"/>
      <c r="I213" s="20"/>
      <c r="J213" s="6"/>
      <c r="K213" s="6"/>
      <c r="L213" s="6"/>
      <c r="M213" s="6"/>
    </row>
    <row r="214" spans="3:13" x14ac:dyDescent="0.2">
      <c r="C214" s="6"/>
      <c r="D214" s="6"/>
      <c r="E214" s="6"/>
      <c r="F214" s="6"/>
      <c r="G214" s="6"/>
      <c r="H214" s="6"/>
      <c r="I214" s="20"/>
      <c r="J214" s="6"/>
      <c r="K214" s="6"/>
      <c r="L214" s="6"/>
      <c r="M214" s="6"/>
    </row>
    <row r="215" spans="3:13" x14ac:dyDescent="0.2">
      <c r="C215" s="6"/>
      <c r="D215" s="6"/>
      <c r="E215" s="6"/>
      <c r="F215" s="6"/>
      <c r="G215" s="6"/>
      <c r="H215" s="6"/>
      <c r="I215" s="20"/>
      <c r="J215" s="6"/>
      <c r="K215" s="6"/>
      <c r="L215" s="6"/>
      <c r="M215" s="6"/>
    </row>
    <row r="216" spans="3:13" x14ac:dyDescent="0.2">
      <c r="C216" s="6"/>
      <c r="D216" s="6"/>
      <c r="E216" s="6"/>
      <c r="F216" s="6"/>
      <c r="G216" s="6"/>
      <c r="H216" s="6"/>
      <c r="I216" s="20"/>
      <c r="J216" s="6"/>
      <c r="K216" s="6"/>
      <c r="L216" s="6"/>
      <c r="M216" s="6"/>
    </row>
    <row r="217" spans="3:13" x14ac:dyDescent="0.2">
      <c r="C217" s="6"/>
      <c r="D217" s="6"/>
      <c r="E217" s="6"/>
      <c r="F217" s="6"/>
      <c r="G217" s="6"/>
      <c r="H217" s="6"/>
      <c r="I217" s="20"/>
      <c r="J217" s="6"/>
      <c r="K217" s="6"/>
      <c r="L217" s="6"/>
      <c r="M217" s="6"/>
    </row>
    <row r="218" spans="3:13" x14ac:dyDescent="0.2">
      <c r="C218" s="6"/>
      <c r="D218" s="6"/>
      <c r="E218" s="6"/>
      <c r="F218" s="6"/>
      <c r="G218" s="6"/>
      <c r="H218" s="6"/>
      <c r="I218" s="20"/>
      <c r="J218" s="6"/>
      <c r="K218" s="6"/>
      <c r="L218" s="6"/>
      <c r="M218" s="6"/>
    </row>
    <row r="219" spans="3:13" x14ac:dyDescent="0.2">
      <c r="C219" s="6"/>
      <c r="D219" s="6"/>
      <c r="E219" s="6"/>
      <c r="F219" s="6"/>
      <c r="G219" s="6"/>
      <c r="H219" s="6"/>
      <c r="I219" s="20"/>
      <c r="J219" s="6"/>
      <c r="K219" s="6"/>
      <c r="L219" s="6"/>
      <c r="M219" s="6"/>
    </row>
    <row r="220" spans="3:13" x14ac:dyDescent="0.2">
      <c r="C220" s="6"/>
      <c r="D220" s="6"/>
      <c r="E220" s="6"/>
      <c r="F220" s="6"/>
      <c r="G220" s="6"/>
      <c r="H220" s="6"/>
      <c r="I220" s="20"/>
      <c r="J220" s="6"/>
      <c r="K220" s="6"/>
      <c r="L220" s="6"/>
      <c r="M220" s="6"/>
    </row>
    <row r="221" spans="3:13" x14ac:dyDescent="0.2">
      <c r="C221" s="6"/>
      <c r="D221" s="6"/>
      <c r="E221" s="6"/>
      <c r="F221" s="6"/>
      <c r="G221" s="6"/>
      <c r="H221" s="6"/>
      <c r="I221" s="20"/>
      <c r="J221" s="6"/>
      <c r="K221" s="6"/>
      <c r="L221" s="6"/>
      <c r="M221" s="6"/>
    </row>
    <row r="222" spans="3:13" x14ac:dyDescent="0.2">
      <c r="C222" s="6"/>
      <c r="D222" s="6"/>
      <c r="E222" s="6"/>
      <c r="F222" s="6"/>
      <c r="G222" s="6"/>
      <c r="H222" s="6"/>
      <c r="I222" s="20"/>
      <c r="J222" s="6"/>
      <c r="K222" s="6"/>
      <c r="L222" s="6"/>
      <c r="M222" s="6"/>
    </row>
    <row r="223" spans="3:13" x14ac:dyDescent="0.2">
      <c r="C223" s="6"/>
      <c r="D223" s="6"/>
      <c r="E223" s="6"/>
      <c r="F223" s="6"/>
      <c r="G223" s="6"/>
      <c r="H223" s="6"/>
      <c r="I223" s="20"/>
      <c r="J223" s="6"/>
      <c r="K223" s="6"/>
      <c r="L223" s="6"/>
      <c r="M223" s="6"/>
    </row>
    <row r="224" spans="3:13" x14ac:dyDescent="0.2">
      <c r="C224" s="6"/>
      <c r="D224" s="6"/>
      <c r="E224" s="6"/>
      <c r="F224" s="6"/>
      <c r="G224" s="6"/>
      <c r="H224" s="6"/>
      <c r="I224" s="20"/>
      <c r="J224" s="6"/>
      <c r="K224" s="6"/>
      <c r="L224" s="6"/>
      <c r="M224" s="6"/>
    </row>
    <row r="225" spans="3:13" x14ac:dyDescent="0.2">
      <c r="C225" s="6"/>
      <c r="D225" s="6"/>
      <c r="E225" s="6"/>
      <c r="F225" s="6"/>
      <c r="G225" s="6"/>
      <c r="H225" s="6"/>
      <c r="I225" s="20"/>
      <c r="J225" s="6"/>
      <c r="K225" s="6"/>
      <c r="L225" s="6"/>
      <c r="M225" s="6"/>
    </row>
    <row r="226" spans="3:13" x14ac:dyDescent="0.2">
      <c r="C226" s="6"/>
      <c r="D226" s="6"/>
      <c r="E226" s="6"/>
      <c r="F226" s="6"/>
      <c r="G226" s="6"/>
      <c r="H226" s="6"/>
      <c r="I226" s="20"/>
      <c r="J226" s="6"/>
      <c r="K226" s="6"/>
      <c r="L226" s="6"/>
      <c r="M226" s="6"/>
    </row>
    <row r="227" spans="3:13" x14ac:dyDescent="0.2">
      <c r="C227" s="6"/>
      <c r="D227" s="6"/>
      <c r="E227" s="6"/>
      <c r="F227" s="6"/>
      <c r="G227" s="6"/>
      <c r="H227" s="6"/>
      <c r="I227" s="20"/>
      <c r="J227" s="6"/>
      <c r="K227" s="6"/>
      <c r="L227" s="6"/>
      <c r="M227" s="6"/>
    </row>
    <row r="228" spans="3:13" x14ac:dyDescent="0.2">
      <c r="C228" s="6"/>
      <c r="D228" s="6"/>
      <c r="E228" s="6"/>
      <c r="F228" s="6"/>
      <c r="G228" s="6"/>
      <c r="H228" s="6"/>
      <c r="I228" s="20"/>
      <c r="J228" s="6"/>
      <c r="K228" s="6"/>
      <c r="L228" s="6"/>
      <c r="M228" s="6"/>
    </row>
    <row r="229" spans="3:13" x14ac:dyDescent="0.2">
      <c r="C229" s="6"/>
      <c r="D229" s="6"/>
      <c r="E229" s="6"/>
      <c r="F229" s="6"/>
      <c r="G229" s="6"/>
      <c r="H229" s="6"/>
      <c r="I229" s="20"/>
      <c r="J229" s="6"/>
      <c r="K229" s="6"/>
      <c r="L229" s="6"/>
      <c r="M229" s="6"/>
    </row>
    <row r="230" spans="3:13" x14ac:dyDescent="0.2">
      <c r="C230" s="6"/>
      <c r="D230" s="6"/>
      <c r="E230" s="6"/>
      <c r="F230" s="6"/>
      <c r="G230" s="6"/>
      <c r="H230" s="6"/>
      <c r="I230" s="20"/>
      <c r="J230" s="6"/>
      <c r="K230" s="6"/>
      <c r="L230" s="6"/>
      <c r="M230" s="6"/>
    </row>
    <row r="231" spans="3:13" x14ac:dyDescent="0.2">
      <c r="C231" s="6"/>
      <c r="D231" s="6"/>
      <c r="E231" s="6"/>
      <c r="F231" s="6"/>
      <c r="G231" s="6"/>
      <c r="H231" s="6"/>
      <c r="I231" s="20"/>
      <c r="J231" s="6"/>
      <c r="K231" s="6"/>
      <c r="L231" s="6"/>
      <c r="M231" s="6"/>
    </row>
    <row r="232" spans="3:13" x14ac:dyDescent="0.2">
      <c r="C232" s="6"/>
      <c r="D232" s="6"/>
      <c r="E232" s="6"/>
      <c r="F232" s="6"/>
      <c r="G232" s="6"/>
      <c r="H232" s="6"/>
      <c r="I232" s="20"/>
      <c r="J232" s="6"/>
      <c r="K232" s="6"/>
      <c r="L232" s="6"/>
      <c r="M232" s="6"/>
    </row>
    <row r="233" spans="3:13" x14ac:dyDescent="0.2">
      <c r="C233" s="6"/>
      <c r="D233" s="6"/>
      <c r="E233" s="6"/>
      <c r="F233" s="6"/>
      <c r="G233" s="6"/>
      <c r="H233" s="6"/>
      <c r="I233" s="20"/>
      <c r="J233" s="6"/>
      <c r="K233" s="6"/>
      <c r="L233" s="6"/>
      <c r="M233" s="6"/>
    </row>
    <row r="234" spans="3:13" x14ac:dyDescent="0.2">
      <c r="C234" s="6"/>
      <c r="D234" s="6"/>
      <c r="E234" s="6"/>
      <c r="F234" s="6"/>
      <c r="G234" s="6"/>
      <c r="H234" s="6"/>
      <c r="I234" s="20"/>
      <c r="J234" s="6"/>
      <c r="K234" s="6"/>
      <c r="L234" s="6"/>
      <c r="M234" s="6"/>
    </row>
    <row r="235" spans="3:13" x14ac:dyDescent="0.2">
      <c r="C235" s="6"/>
      <c r="D235" s="6"/>
      <c r="E235" s="6"/>
      <c r="F235" s="6"/>
      <c r="G235" s="6"/>
      <c r="H235" s="6"/>
      <c r="I235" s="20"/>
      <c r="J235" s="6"/>
      <c r="K235" s="6"/>
      <c r="L235" s="6"/>
      <c r="M235" s="6"/>
    </row>
    <row r="236" spans="3:13" x14ac:dyDescent="0.2">
      <c r="C236" s="6"/>
      <c r="D236" s="6"/>
      <c r="E236" s="6"/>
      <c r="F236" s="6"/>
      <c r="G236" s="6"/>
      <c r="H236" s="6"/>
      <c r="I236" s="20"/>
      <c r="J236" s="6"/>
      <c r="K236" s="6"/>
      <c r="L236" s="6"/>
      <c r="M236" s="6"/>
    </row>
    <row r="237" spans="3:13" x14ac:dyDescent="0.2">
      <c r="C237" s="6"/>
      <c r="D237" s="6"/>
      <c r="E237" s="6"/>
      <c r="F237" s="6"/>
      <c r="G237" s="6"/>
      <c r="H237" s="6"/>
      <c r="I237" s="20"/>
      <c r="J237" s="6"/>
      <c r="K237" s="6"/>
      <c r="L237" s="6"/>
      <c r="M237" s="6"/>
    </row>
    <row r="238" spans="3:13" x14ac:dyDescent="0.2">
      <c r="C238" s="6"/>
      <c r="D238" s="6"/>
      <c r="E238" s="6"/>
      <c r="F238" s="6"/>
      <c r="G238" s="6"/>
      <c r="H238" s="6"/>
      <c r="I238" s="20"/>
      <c r="J238" s="6"/>
      <c r="K238" s="6"/>
      <c r="L238" s="6"/>
      <c r="M238" s="6"/>
    </row>
    <row r="239" spans="3:13" x14ac:dyDescent="0.2">
      <c r="C239" s="6"/>
      <c r="D239" s="6"/>
      <c r="E239" s="6"/>
      <c r="F239" s="6"/>
      <c r="G239" s="6"/>
      <c r="H239" s="6"/>
      <c r="I239" s="20"/>
      <c r="J239" s="6"/>
      <c r="K239" s="6"/>
      <c r="L239" s="6"/>
      <c r="M239" s="6"/>
    </row>
    <row r="240" spans="3:13" x14ac:dyDescent="0.2">
      <c r="C240" s="6"/>
      <c r="D240" s="6"/>
      <c r="E240" s="6"/>
      <c r="F240" s="6"/>
      <c r="G240" s="6"/>
      <c r="H240" s="6"/>
      <c r="I240" s="20"/>
      <c r="J240" s="6"/>
      <c r="K240" s="6"/>
      <c r="L240" s="6"/>
      <c r="M240" s="6"/>
    </row>
    <row r="241" spans="3:13" x14ac:dyDescent="0.2">
      <c r="C241" s="6"/>
      <c r="D241" s="6"/>
      <c r="E241" s="6"/>
      <c r="F241" s="6"/>
      <c r="G241" s="6"/>
      <c r="H241" s="6"/>
      <c r="I241" s="20"/>
      <c r="J241" s="6"/>
      <c r="K241" s="6"/>
      <c r="L241" s="6"/>
      <c r="M241" s="6"/>
    </row>
    <row r="242" spans="3:13" x14ac:dyDescent="0.2">
      <c r="C242" s="6"/>
      <c r="D242" s="6"/>
      <c r="E242" s="6"/>
      <c r="F242" s="6"/>
      <c r="G242" s="6"/>
      <c r="H242" s="6"/>
      <c r="I242" s="20"/>
      <c r="J242" s="6"/>
      <c r="K242" s="6"/>
      <c r="L242" s="6"/>
      <c r="M242" s="6"/>
    </row>
    <row r="243" spans="3:13" x14ac:dyDescent="0.2">
      <c r="C243" s="6"/>
      <c r="D243" s="6"/>
      <c r="E243" s="6"/>
      <c r="F243" s="6"/>
      <c r="G243" s="6"/>
      <c r="H243" s="6"/>
      <c r="I243" s="20"/>
      <c r="J243" s="6"/>
      <c r="K243" s="6"/>
      <c r="L243" s="6"/>
      <c r="M243" s="6"/>
    </row>
    <row r="244" spans="3:13" x14ac:dyDescent="0.2">
      <c r="C244" s="6"/>
      <c r="D244" s="6"/>
      <c r="E244" s="6"/>
      <c r="F244" s="6"/>
      <c r="G244" s="6"/>
      <c r="H244" s="6"/>
      <c r="I244" s="20"/>
      <c r="J244" s="6"/>
      <c r="K244" s="6"/>
      <c r="L244" s="6"/>
      <c r="M244" s="6"/>
    </row>
    <row r="245" spans="3:13" x14ac:dyDescent="0.2">
      <c r="C245" s="6"/>
      <c r="D245" s="6"/>
      <c r="E245" s="6"/>
      <c r="F245" s="6"/>
      <c r="G245" s="6"/>
      <c r="H245" s="6"/>
      <c r="I245" s="20"/>
      <c r="J245" s="6"/>
      <c r="K245" s="6"/>
      <c r="L245" s="6"/>
      <c r="M245" s="6"/>
    </row>
    <row r="246" spans="3:13" x14ac:dyDescent="0.2">
      <c r="C246" s="6"/>
      <c r="D246" s="6"/>
      <c r="E246" s="6"/>
      <c r="F246" s="6"/>
      <c r="G246" s="6"/>
      <c r="H246" s="6"/>
      <c r="I246" s="20"/>
      <c r="J246" s="6"/>
      <c r="K246" s="6"/>
      <c r="L246" s="6"/>
      <c r="M246" s="6"/>
    </row>
    <row r="247" spans="3:13" x14ac:dyDescent="0.2">
      <c r="C247" s="6"/>
      <c r="D247" s="6"/>
      <c r="E247" s="6"/>
      <c r="F247" s="6"/>
      <c r="G247" s="6"/>
      <c r="H247" s="6"/>
      <c r="I247" s="20"/>
      <c r="J247" s="6"/>
      <c r="K247" s="6"/>
      <c r="L247" s="6"/>
      <c r="M247" s="6"/>
    </row>
    <row r="248" spans="3:13" x14ac:dyDescent="0.2">
      <c r="C248" s="6"/>
      <c r="D248" s="6"/>
      <c r="E248" s="6"/>
      <c r="F248" s="6"/>
      <c r="G248" s="6"/>
      <c r="H248" s="6"/>
      <c r="I248" s="20"/>
      <c r="J248" s="6"/>
      <c r="K248" s="6"/>
      <c r="L248" s="6"/>
      <c r="M248" s="6"/>
    </row>
    <row r="249" spans="3:13" x14ac:dyDescent="0.2">
      <c r="C249" s="6"/>
      <c r="D249" s="6"/>
      <c r="E249" s="6"/>
      <c r="F249" s="6"/>
      <c r="G249" s="6"/>
      <c r="H249" s="6"/>
      <c r="I249" s="20"/>
      <c r="J249" s="6"/>
      <c r="K249" s="6"/>
      <c r="L249" s="6"/>
      <c r="M249" s="6"/>
    </row>
    <row r="250" spans="3:13" x14ac:dyDescent="0.2">
      <c r="C250" s="6"/>
      <c r="D250" s="6"/>
      <c r="E250" s="6"/>
      <c r="F250" s="6"/>
      <c r="G250" s="6"/>
      <c r="H250" s="6"/>
      <c r="I250" s="20"/>
      <c r="J250" s="6"/>
      <c r="K250" s="6"/>
      <c r="L250" s="6"/>
      <c r="M250" s="6"/>
    </row>
    <row r="251" spans="3:13" x14ac:dyDescent="0.2">
      <c r="C251" s="6"/>
      <c r="D251" s="6"/>
      <c r="E251" s="6"/>
      <c r="F251" s="6"/>
      <c r="G251" s="6"/>
      <c r="H251" s="6"/>
      <c r="I251" s="20"/>
      <c r="J251" s="6"/>
      <c r="K251" s="6"/>
      <c r="L251" s="6"/>
      <c r="M251" s="6"/>
    </row>
    <row r="252" spans="3:13" x14ac:dyDescent="0.2">
      <c r="C252" s="6"/>
      <c r="D252" s="6"/>
      <c r="E252" s="6"/>
      <c r="F252" s="6"/>
      <c r="G252" s="6"/>
      <c r="H252" s="6"/>
      <c r="I252" s="20"/>
      <c r="J252" s="6"/>
      <c r="K252" s="6"/>
      <c r="L252" s="6"/>
      <c r="M252" s="6"/>
    </row>
    <row r="253" spans="3:13" x14ac:dyDescent="0.2">
      <c r="C253" s="6"/>
      <c r="D253" s="6"/>
      <c r="E253" s="6"/>
      <c r="F253" s="6"/>
      <c r="G253" s="6"/>
      <c r="H253" s="6"/>
      <c r="I253" s="20"/>
      <c r="J253" s="6"/>
      <c r="K253" s="6"/>
      <c r="L253" s="6"/>
      <c r="M253" s="6"/>
    </row>
    <row r="254" spans="3:13" x14ac:dyDescent="0.2">
      <c r="C254" s="6"/>
      <c r="D254" s="6"/>
      <c r="E254" s="6"/>
      <c r="F254" s="6"/>
      <c r="G254" s="6"/>
      <c r="H254" s="6"/>
      <c r="I254" s="20"/>
      <c r="J254" s="6"/>
      <c r="K254" s="6"/>
      <c r="L254" s="6"/>
      <c r="M254" s="6"/>
    </row>
    <row r="255" spans="3:13" x14ac:dyDescent="0.2">
      <c r="C255" s="6"/>
      <c r="D255" s="6"/>
      <c r="E255" s="6"/>
      <c r="F255" s="6"/>
      <c r="G255" s="6"/>
      <c r="H255" s="6"/>
      <c r="I255" s="20"/>
      <c r="J255" s="6"/>
      <c r="K255" s="6"/>
      <c r="L255" s="6"/>
      <c r="M255" s="6"/>
    </row>
    <row r="256" spans="3:13" x14ac:dyDescent="0.2">
      <c r="C256" s="6"/>
      <c r="D256" s="6"/>
      <c r="E256" s="6"/>
      <c r="F256" s="6"/>
      <c r="G256" s="6"/>
      <c r="H256" s="6"/>
      <c r="I256" s="20"/>
      <c r="J256" s="6"/>
      <c r="K256" s="6"/>
      <c r="L256" s="6"/>
      <c r="M256" s="6"/>
    </row>
    <row r="257" spans="3:13" x14ac:dyDescent="0.2">
      <c r="C257" s="6"/>
      <c r="D257" s="6"/>
      <c r="E257" s="6"/>
      <c r="F257" s="6"/>
      <c r="G257" s="6"/>
      <c r="H257" s="6"/>
      <c r="I257" s="20"/>
      <c r="J257" s="6"/>
      <c r="K257" s="6"/>
      <c r="L257" s="6"/>
      <c r="M257" s="6"/>
    </row>
    <row r="258" spans="3:13" x14ac:dyDescent="0.2">
      <c r="C258" s="6"/>
      <c r="D258" s="6"/>
      <c r="E258" s="6"/>
      <c r="F258" s="6"/>
      <c r="G258" s="6"/>
      <c r="H258" s="6"/>
      <c r="I258" s="20"/>
      <c r="J258" s="6"/>
      <c r="K258" s="6"/>
      <c r="L258" s="6"/>
      <c r="M258" s="6"/>
    </row>
    <row r="259" spans="3:13" x14ac:dyDescent="0.2">
      <c r="C259" s="6"/>
      <c r="D259" s="6"/>
      <c r="E259" s="6"/>
      <c r="F259" s="6"/>
      <c r="G259" s="6"/>
      <c r="H259" s="6"/>
      <c r="I259" s="20"/>
      <c r="J259" s="6"/>
      <c r="K259" s="6"/>
      <c r="L259" s="6"/>
      <c r="M259" s="6"/>
    </row>
    <row r="260" spans="3:13" x14ac:dyDescent="0.2">
      <c r="C260" s="6"/>
      <c r="D260" s="6"/>
      <c r="E260" s="6"/>
      <c r="F260" s="6"/>
      <c r="G260" s="6"/>
      <c r="H260" s="6"/>
      <c r="I260" s="20"/>
      <c r="J260" s="6"/>
      <c r="K260" s="6"/>
      <c r="L260" s="6"/>
      <c r="M260" s="6"/>
    </row>
    <row r="261" spans="3:13" x14ac:dyDescent="0.2">
      <c r="C261" s="6"/>
      <c r="D261" s="6"/>
      <c r="E261" s="6"/>
      <c r="F261" s="6"/>
      <c r="G261" s="6"/>
      <c r="H261" s="6"/>
      <c r="I261" s="20"/>
      <c r="J261" s="6"/>
      <c r="K261" s="6"/>
      <c r="L261" s="6"/>
      <c r="M261" s="6"/>
    </row>
    <row r="262" spans="3:13" x14ac:dyDescent="0.2">
      <c r="C262" s="6"/>
      <c r="D262" s="6"/>
      <c r="E262" s="6"/>
      <c r="F262" s="6"/>
      <c r="G262" s="6"/>
      <c r="H262" s="6"/>
      <c r="I262" s="20"/>
      <c r="J262" s="6"/>
      <c r="K262" s="6"/>
      <c r="L262" s="6"/>
      <c r="M262" s="6"/>
    </row>
    <row r="263" spans="3:13" x14ac:dyDescent="0.2">
      <c r="C263" s="6"/>
      <c r="D263" s="6"/>
      <c r="E263" s="6"/>
      <c r="F263" s="6"/>
      <c r="G263" s="6"/>
      <c r="H263" s="6"/>
      <c r="I263" s="20"/>
      <c r="J263" s="6"/>
      <c r="K263" s="6"/>
      <c r="L263" s="6"/>
      <c r="M263" s="6"/>
    </row>
    <row r="264" spans="3:13" x14ac:dyDescent="0.2">
      <c r="C264" s="6"/>
      <c r="D264" s="6"/>
      <c r="E264" s="6"/>
      <c r="F264" s="6"/>
      <c r="G264" s="6"/>
      <c r="H264" s="6"/>
      <c r="I264" s="20"/>
      <c r="J264" s="6"/>
      <c r="K264" s="6"/>
      <c r="L264" s="6"/>
      <c r="M264" s="6"/>
    </row>
    <row r="265" spans="3:13" x14ac:dyDescent="0.2">
      <c r="C265" s="6"/>
      <c r="D265" s="6"/>
      <c r="E265" s="6"/>
      <c r="F265" s="6"/>
      <c r="G265" s="6"/>
      <c r="H265" s="6"/>
      <c r="I265" s="20"/>
      <c r="J265" s="6"/>
      <c r="K265" s="6"/>
      <c r="L265" s="6"/>
      <c r="M265" s="6"/>
    </row>
    <row r="266" spans="3:13" x14ac:dyDescent="0.2">
      <c r="C266" s="6"/>
      <c r="D266" s="6"/>
      <c r="E266" s="6"/>
      <c r="F266" s="6"/>
      <c r="G266" s="6"/>
      <c r="H266" s="6"/>
      <c r="I266" s="20"/>
      <c r="J266" s="6"/>
      <c r="K266" s="6"/>
      <c r="L266" s="6"/>
      <c r="M266" s="6"/>
    </row>
    <row r="267" spans="3:13" x14ac:dyDescent="0.2">
      <c r="C267" s="6"/>
      <c r="D267" s="6"/>
      <c r="E267" s="6"/>
      <c r="F267" s="6"/>
      <c r="G267" s="6"/>
      <c r="H267" s="6"/>
      <c r="I267" s="20"/>
      <c r="J267" s="6"/>
      <c r="K267" s="6"/>
      <c r="L267" s="6"/>
      <c r="M267" s="6"/>
    </row>
    <row r="268" spans="3:13" x14ac:dyDescent="0.2">
      <c r="C268" s="6"/>
      <c r="D268" s="6"/>
      <c r="E268" s="6"/>
      <c r="F268" s="6"/>
      <c r="G268" s="6"/>
      <c r="H268" s="6"/>
      <c r="I268" s="20"/>
      <c r="J268" s="6"/>
      <c r="K268" s="6"/>
      <c r="L268" s="6"/>
      <c r="M268" s="6"/>
    </row>
    <row r="269" spans="3:13" x14ac:dyDescent="0.2">
      <c r="C269" s="6"/>
      <c r="D269" s="6"/>
      <c r="E269" s="6"/>
      <c r="F269" s="6"/>
      <c r="G269" s="6"/>
      <c r="H269" s="6"/>
      <c r="I269" s="20"/>
      <c r="J269" s="6"/>
      <c r="K269" s="6"/>
      <c r="L269" s="6"/>
      <c r="M269" s="6"/>
    </row>
    <row r="270" spans="3:13" x14ac:dyDescent="0.2">
      <c r="C270" s="6"/>
      <c r="D270" s="6"/>
      <c r="E270" s="6"/>
      <c r="F270" s="6"/>
      <c r="G270" s="6"/>
      <c r="H270" s="6"/>
      <c r="I270" s="20"/>
      <c r="J270" s="6"/>
      <c r="K270" s="6"/>
      <c r="L270" s="6"/>
      <c r="M270" s="6"/>
    </row>
    <row r="271" spans="3:13" x14ac:dyDescent="0.2">
      <c r="C271" s="6"/>
      <c r="D271" s="6"/>
      <c r="E271" s="6"/>
      <c r="F271" s="6"/>
      <c r="G271" s="6"/>
      <c r="H271" s="6"/>
      <c r="I271" s="20"/>
      <c r="J271" s="6"/>
      <c r="K271" s="6"/>
      <c r="L271" s="6"/>
      <c r="M271" s="6"/>
    </row>
    <row r="272" spans="3:13" x14ac:dyDescent="0.2">
      <c r="C272" s="6"/>
      <c r="D272" s="6"/>
      <c r="E272" s="6"/>
      <c r="F272" s="6"/>
      <c r="G272" s="6"/>
      <c r="H272" s="6"/>
      <c r="I272" s="20"/>
      <c r="J272" s="6"/>
      <c r="K272" s="6"/>
      <c r="L272" s="6"/>
      <c r="M272" s="6"/>
    </row>
    <row r="273" spans="3:13" x14ac:dyDescent="0.2">
      <c r="C273" s="6"/>
      <c r="D273" s="6"/>
      <c r="E273" s="6"/>
      <c r="F273" s="6"/>
      <c r="G273" s="6"/>
      <c r="H273" s="6"/>
      <c r="I273" s="20"/>
      <c r="J273" s="6"/>
      <c r="K273" s="6"/>
      <c r="L273" s="6"/>
      <c r="M273" s="6"/>
    </row>
    <row r="274" spans="3:13" x14ac:dyDescent="0.2">
      <c r="C274" s="6"/>
      <c r="D274" s="6"/>
      <c r="E274" s="6"/>
      <c r="F274" s="6"/>
      <c r="G274" s="6"/>
      <c r="H274" s="6"/>
      <c r="I274" s="20"/>
      <c r="J274" s="6"/>
      <c r="K274" s="6"/>
      <c r="L274" s="6"/>
      <c r="M274" s="6"/>
    </row>
    <row r="275" spans="3:13" x14ac:dyDescent="0.2">
      <c r="C275" s="6"/>
      <c r="D275" s="6"/>
      <c r="E275" s="6"/>
      <c r="F275" s="6"/>
      <c r="G275" s="6"/>
      <c r="H275" s="6"/>
      <c r="I275" s="20"/>
      <c r="J275" s="6"/>
      <c r="K275" s="6"/>
      <c r="L275" s="6"/>
      <c r="M275" s="6"/>
    </row>
    <row r="276" spans="3:13" x14ac:dyDescent="0.2">
      <c r="C276" s="6"/>
      <c r="D276" s="6"/>
      <c r="E276" s="6"/>
      <c r="F276" s="6"/>
      <c r="G276" s="6"/>
      <c r="H276" s="6"/>
      <c r="I276" s="20"/>
      <c r="J276" s="6"/>
      <c r="K276" s="6"/>
      <c r="L276" s="6"/>
      <c r="M276" s="6"/>
    </row>
    <row r="277" spans="3:13" x14ac:dyDescent="0.2">
      <c r="C277" s="6"/>
      <c r="D277" s="6"/>
      <c r="E277" s="6"/>
      <c r="F277" s="6"/>
      <c r="G277" s="6"/>
      <c r="H277" s="6"/>
      <c r="I277" s="20"/>
      <c r="J277" s="6"/>
      <c r="K277" s="6"/>
      <c r="L277" s="6"/>
      <c r="M277" s="6"/>
    </row>
    <row r="278" spans="3:13" x14ac:dyDescent="0.2">
      <c r="C278" s="6"/>
      <c r="D278" s="6"/>
      <c r="E278" s="6"/>
      <c r="F278" s="6"/>
      <c r="G278" s="6"/>
      <c r="H278" s="6"/>
      <c r="I278" s="20"/>
      <c r="J278" s="6"/>
      <c r="K278" s="6"/>
      <c r="L278" s="6"/>
      <c r="M278" s="6"/>
    </row>
    <row r="279" spans="3:13" x14ac:dyDescent="0.2">
      <c r="C279" s="6"/>
      <c r="D279" s="6"/>
      <c r="E279" s="6"/>
      <c r="F279" s="6"/>
      <c r="G279" s="6"/>
      <c r="H279" s="6"/>
      <c r="I279" s="20"/>
      <c r="J279" s="6"/>
      <c r="K279" s="6"/>
      <c r="L279" s="6"/>
      <c r="M279" s="6"/>
    </row>
    <row r="280" spans="3:13" x14ac:dyDescent="0.2">
      <c r="C280" s="6"/>
      <c r="D280" s="6"/>
      <c r="E280" s="6"/>
      <c r="F280" s="6"/>
      <c r="G280" s="6"/>
      <c r="H280" s="6"/>
      <c r="I280" s="20"/>
      <c r="J280" s="6"/>
      <c r="K280" s="6"/>
      <c r="L280" s="6"/>
      <c r="M280" s="6"/>
    </row>
    <row r="281" spans="3:13" x14ac:dyDescent="0.2">
      <c r="C281" s="6"/>
      <c r="D281" s="6"/>
      <c r="E281" s="6"/>
      <c r="F281" s="6"/>
      <c r="G281" s="6"/>
      <c r="H281" s="6"/>
      <c r="I281" s="20"/>
      <c r="J281" s="6"/>
      <c r="K281" s="6"/>
      <c r="L281" s="6"/>
      <c r="M281" s="6"/>
    </row>
    <row r="282" spans="3:13" x14ac:dyDescent="0.2">
      <c r="C282" s="6"/>
      <c r="D282" s="6"/>
      <c r="E282" s="6"/>
      <c r="F282" s="6"/>
      <c r="G282" s="6"/>
      <c r="H282" s="6"/>
      <c r="I282" s="20"/>
      <c r="J282" s="6"/>
      <c r="K282" s="6"/>
      <c r="L282" s="6"/>
      <c r="M282" s="6"/>
    </row>
    <row r="283" spans="3:13" x14ac:dyDescent="0.2">
      <c r="C283" s="6"/>
      <c r="D283" s="6"/>
      <c r="E283" s="6"/>
      <c r="F283" s="6"/>
      <c r="G283" s="6"/>
      <c r="H283" s="6"/>
      <c r="I283" s="20"/>
      <c r="J283" s="6"/>
      <c r="K283" s="6"/>
      <c r="L283" s="6"/>
      <c r="M283" s="6"/>
    </row>
    <row r="284" spans="3:13" x14ac:dyDescent="0.2">
      <c r="C284" s="6"/>
      <c r="D284" s="6"/>
      <c r="E284" s="6"/>
      <c r="F284" s="6"/>
      <c r="G284" s="6"/>
      <c r="H284" s="6"/>
      <c r="I284" s="20"/>
      <c r="J284" s="6"/>
      <c r="K284" s="6"/>
      <c r="L284" s="6"/>
      <c r="M284" s="6"/>
    </row>
    <row r="285" spans="3:13" x14ac:dyDescent="0.2">
      <c r="C285" s="6"/>
      <c r="D285" s="6"/>
      <c r="E285" s="6"/>
      <c r="F285" s="6"/>
      <c r="G285" s="6"/>
      <c r="H285" s="6"/>
      <c r="I285" s="20"/>
      <c r="J285" s="6"/>
      <c r="K285" s="6"/>
      <c r="L285" s="6"/>
      <c r="M285" s="6"/>
    </row>
    <row r="286" spans="3:13" x14ac:dyDescent="0.2">
      <c r="C286" s="6"/>
      <c r="D286" s="6"/>
      <c r="E286" s="6"/>
      <c r="F286" s="6"/>
      <c r="G286" s="6"/>
      <c r="H286" s="6"/>
      <c r="I286" s="20"/>
      <c r="J286" s="6"/>
      <c r="K286" s="6"/>
      <c r="L286" s="6"/>
      <c r="M286" s="6"/>
    </row>
    <row r="287" spans="3:13" x14ac:dyDescent="0.2">
      <c r="C287" s="6"/>
      <c r="D287" s="6"/>
      <c r="E287" s="6"/>
      <c r="F287" s="6"/>
      <c r="G287" s="6"/>
      <c r="H287" s="6"/>
      <c r="I287" s="20"/>
      <c r="J287" s="6"/>
      <c r="K287" s="6"/>
      <c r="L287" s="6"/>
      <c r="M287" s="6"/>
    </row>
    <row r="288" spans="3:13" x14ac:dyDescent="0.2">
      <c r="C288" s="6"/>
      <c r="D288" s="6"/>
      <c r="E288" s="6"/>
      <c r="F288" s="6"/>
      <c r="G288" s="6"/>
      <c r="H288" s="6"/>
      <c r="I288" s="20"/>
      <c r="J288" s="6"/>
      <c r="K288" s="6"/>
      <c r="L288" s="6"/>
      <c r="M288" s="6"/>
    </row>
    <row r="289" spans="3:13" x14ac:dyDescent="0.2">
      <c r="C289" s="6"/>
      <c r="D289" s="6"/>
      <c r="E289" s="6"/>
      <c r="F289" s="6"/>
      <c r="G289" s="6"/>
      <c r="H289" s="6"/>
      <c r="I289" s="20"/>
      <c r="J289" s="6"/>
      <c r="K289" s="6"/>
      <c r="L289" s="6"/>
      <c r="M289" s="6"/>
    </row>
    <row r="290" spans="3:13" x14ac:dyDescent="0.2">
      <c r="C290" s="6"/>
      <c r="D290" s="6"/>
      <c r="E290" s="6"/>
      <c r="F290" s="6"/>
      <c r="G290" s="6"/>
      <c r="H290" s="6"/>
      <c r="I290" s="20"/>
      <c r="J290" s="6"/>
      <c r="K290" s="6"/>
      <c r="L290" s="6"/>
      <c r="M290" s="6"/>
    </row>
    <row r="291" spans="3:13" x14ac:dyDescent="0.2">
      <c r="C291" s="6"/>
      <c r="D291" s="6"/>
      <c r="E291" s="6"/>
      <c r="F291" s="6"/>
      <c r="G291" s="6"/>
      <c r="H291" s="6"/>
      <c r="I291" s="20"/>
      <c r="J291" s="6"/>
      <c r="K291" s="6"/>
      <c r="L291" s="6"/>
      <c r="M291" s="6"/>
    </row>
    <row r="292" spans="3:13" x14ac:dyDescent="0.2">
      <c r="C292" s="6"/>
      <c r="D292" s="6"/>
      <c r="E292" s="6"/>
      <c r="F292" s="6"/>
      <c r="G292" s="6"/>
      <c r="H292" s="6"/>
      <c r="I292" s="20"/>
      <c r="J292" s="6"/>
      <c r="K292" s="6"/>
      <c r="L292" s="6"/>
      <c r="M292" s="6"/>
    </row>
    <row r="293" spans="3:13" x14ac:dyDescent="0.2">
      <c r="C293" s="6"/>
      <c r="D293" s="6"/>
      <c r="E293" s="6"/>
      <c r="F293" s="6"/>
      <c r="G293" s="6"/>
      <c r="H293" s="6"/>
      <c r="I293" s="20"/>
      <c r="J293" s="6"/>
      <c r="K293" s="6"/>
      <c r="L293" s="6"/>
      <c r="M293" s="6"/>
    </row>
    <row r="294" spans="3:13" x14ac:dyDescent="0.2">
      <c r="C294" s="6"/>
      <c r="D294" s="6"/>
      <c r="E294" s="6"/>
      <c r="F294" s="6"/>
      <c r="G294" s="6"/>
      <c r="H294" s="6"/>
      <c r="I294" s="20"/>
      <c r="J294" s="6"/>
      <c r="K294" s="6"/>
      <c r="L294" s="6"/>
      <c r="M294" s="6"/>
    </row>
    <row r="295" spans="3:13" x14ac:dyDescent="0.2">
      <c r="C295" s="6"/>
      <c r="D295" s="6"/>
      <c r="E295" s="6"/>
      <c r="F295" s="6"/>
      <c r="G295" s="6"/>
      <c r="H295" s="6"/>
      <c r="I295" s="20"/>
      <c r="J295" s="6"/>
      <c r="K295" s="6"/>
      <c r="L295" s="6"/>
      <c r="M295" s="6"/>
    </row>
    <row r="296" spans="3:13" x14ac:dyDescent="0.2">
      <c r="C296" s="6"/>
      <c r="D296" s="6"/>
      <c r="E296" s="6"/>
      <c r="F296" s="6"/>
      <c r="G296" s="6"/>
      <c r="H296" s="6"/>
      <c r="I296" s="20"/>
      <c r="J296" s="6"/>
      <c r="K296" s="6"/>
      <c r="L296" s="6"/>
      <c r="M296" s="6"/>
    </row>
    <row r="297" spans="3:13" x14ac:dyDescent="0.2">
      <c r="C297" s="6"/>
      <c r="D297" s="6"/>
      <c r="E297" s="6"/>
      <c r="F297" s="6"/>
      <c r="G297" s="6"/>
      <c r="H297" s="6"/>
      <c r="I297" s="20"/>
      <c r="J297" s="6"/>
      <c r="K297" s="6"/>
      <c r="L297" s="6"/>
      <c r="M297" s="6"/>
    </row>
    <row r="298" spans="3:13" x14ac:dyDescent="0.2">
      <c r="C298" s="6"/>
      <c r="D298" s="6"/>
      <c r="E298" s="6"/>
      <c r="F298" s="6"/>
      <c r="G298" s="6"/>
      <c r="H298" s="6"/>
      <c r="I298" s="20"/>
      <c r="J298" s="6"/>
      <c r="K298" s="6"/>
      <c r="L298" s="6"/>
      <c r="M298" s="6"/>
    </row>
    <row r="299" spans="3:13" x14ac:dyDescent="0.2">
      <c r="C299" s="6"/>
      <c r="D299" s="6"/>
      <c r="E299" s="6"/>
      <c r="F299" s="6"/>
      <c r="G299" s="6"/>
      <c r="H299" s="6"/>
      <c r="I299" s="20"/>
      <c r="J299" s="6"/>
      <c r="K299" s="6"/>
      <c r="L299" s="6"/>
      <c r="M299" s="6"/>
    </row>
    <row r="300" spans="3:13" x14ac:dyDescent="0.2">
      <c r="C300" s="6"/>
      <c r="D300" s="6"/>
      <c r="E300" s="6"/>
      <c r="F300" s="6"/>
      <c r="G300" s="6"/>
      <c r="H300" s="6"/>
      <c r="I300" s="20"/>
      <c r="J300" s="6"/>
      <c r="K300" s="6"/>
      <c r="L300" s="6"/>
      <c r="M300" s="6"/>
    </row>
    <row r="301" spans="3:13" x14ac:dyDescent="0.2">
      <c r="C301" s="6"/>
      <c r="D301" s="6"/>
      <c r="E301" s="6"/>
      <c r="F301" s="6"/>
      <c r="G301" s="6"/>
      <c r="H301" s="6"/>
      <c r="I301" s="20"/>
      <c r="J301" s="6"/>
      <c r="K301" s="6"/>
      <c r="L301" s="6"/>
      <c r="M301" s="6"/>
    </row>
    <row r="302" spans="3:13" x14ac:dyDescent="0.2">
      <c r="C302" s="6"/>
      <c r="D302" s="6"/>
      <c r="E302" s="6"/>
      <c r="F302" s="6"/>
      <c r="G302" s="6"/>
      <c r="H302" s="6"/>
      <c r="I302" s="20"/>
      <c r="J302" s="6"/>
      <c r="K302" s="6"/>
      <c r="L302" s="6"/>
      <c r="M302" s="6"/>
    </row>
    <row r="303" spans="3:13" x14ac:dyDescent="0.2">
      <c r="C303" s="6"/>
      <c r="D303" s="6"/>
      <c r="E303" s="6"/>
      <c r="F303" s="6"/>
      <c r="G303" s="6"/>
      <c r="H303" s="6"/>
      <c r="I303" s="20"/>
      <c r="J303" s="6"/>
      <c r="K303" s="6"/>
      <c r="L303" s="6"/>
      <c r="M303" s="6"/>
    </row>
    <row r="304" spans="3:13" x14ac:dyDescent="0.2">
      <c r="C304" s="6"/>
      <c r="D304" s="6"/>
      <c r="E304" s="6"/>
      <c r="F304" s="6"/>
      <c r="G304" s="6"/>
      <c r="H304" s="6"/>
      <c r="I304" s="20"/>
      <c r="J304" s="6"/>
      <c r="K304" s="6"/>
      <c r="L304" s="6"/>
      <c r="M304" s="6"/>
    </row>
    <row r="305" spans="3:13" x14ac:dyDescent="0.2">
      <c r="C305" s="6"/>
      <c r="D305" s="6"/>
      <c r="E305" s="6"/>
      <c r="F305" s="6"/>
      <c r="G305" s="6"/>
      <c r="H305" s="6"/>
      <c r="I305" s="20"/>
      <c r="J305" s="6"/>
      <c r="K305" s="6"/>
      <c r="L305" s="6"/>
      <c r="M305" s="6"/>
    </row>
    <row r="306" spans="3:13" x14ac:dyDescent="0.2">
      <c r="C306" s="6"/>
      <c r="D306" s="6"/>
      <c r="E306" s="6"/>
      <c r="F306" s="6"/>
      <c r="G306" s="6"/>
      <c r="H306" s="6"/>
      <c r="I306" s="20"/>
      <c r="J306" s="6"/>
      <c r="K306" s="6"/>
      <c r="L306" s="6"/>
      <c r="M306" s="6"/>
    </row>
    <row r="307" spans="3:13" x14ac:dyDescent="0.2">
      <c r="C307" s="6"/>
      <c r="D307" s="6"/>
      <c r="E307" s="6"/>
      <c r="F307" s="6"/>
      <c r="G307" s="6"/>
      <c r="H307" s="6"/>
      <c r="I307" s="20"/>
      <c r="J307" s="6"/>
      <c r="K307" s="6"/>
      <c r="L307" s="6"/>
      <c r="M307" s="6"/>
    </row>
    <row r="308" spans="3:13" x14ac:dyDescent="0.2">
      <c r="C308" s="6"/>
      <c r="D308" s="6"/>
      <c r="E308" s="6"/>
      <c r="F308" s="6"/>
      <c r="G308" s="6"/>
      <c r="H308" s="6"/>
      <c r="I308" s="20"/>
      <c r="J308" s="6"/>
      <c r="K308" s="6"/>
      <c r="L308" s="6"/>
      <c r="M308" s="6"/>
    </row>
    <row r="309" spans="3:13" x14ac:dyDescent="0.2">
      <c r="C309" s="6"/>
      <c r="D309" s="6"/>
      <c r="E309" s="6"/>
      <c r="F309" s="6"/>
      <c r="G309" s="6"/>
      <c r="H309" s="6"/>
      <c r="I309" s="20"/>
      <c r="J309" s="6"/>
      <c r="K309" s="6"/>
      <c r="L309" s="6"/>
      <c r="M309" s="6"/>
    </row>
    <row r="310" spans="3:13" x14ac:dyDescent="0.2">
      <c r="C310" s="6"/>
      <c r="D310" s="6"/>
      <c r="E310" s="6"/>
      <c r="F310" s="6"/>
      <c r="G310" s="6"/>
      <c r="H310" s="6"/>
      <c r="I310" s="20"/>
      <c r="J310" s="6"/>
      <c r="K310" s="6"/>
      <c r="L310" s="6"/>
      <c r="M310" s="6"/>
    </row>
    <row r="311" spans="3:13" x14ac:dyDescent="0.2">
      <c r="C311" s="6"/>
      <c r="D311" s="6"/>
      <c r="E311" s="6"/>
      <c r="F311" s="6"/>
      <c r="G311" s="6"/>
      <c r="H311" s="6"/>
      <c r="I311" s="20"/>
      <c r="J311" s="6"/>
      <c r="K311" s="6"/>
      <c r="L311" s="6"/>
      <c r="M311" s="6"/>
    </row>
    <row r="312" spans="3:13" x14ac:dyDescent="0.2">
      <c r="C312" s="6"/>
      <c r="D312" s="6"/>
      <c r="E312" s="6"/>
      <c r="F312" s="6"/>
      <c r="G312" s="6"/>
      <c r="H312" s="6"/>
      <c r="I312" s="20"/>
      <c r="J312" s="6"/>
      <c r="K312" s="6"/>
      <c r="L312" s="6"/>
      <c r="M312" s="6"/>
    </row>
    <row r="313" spans="3:13" x14ac:dyDescent="0.2">
      <c r="C313" s="6"/>
      <c r="D313" s="6"/>
      <c r="E313" s="6"/>
      <c r="F313" s="6"/>
      <c r="G313" s="6"/>
      <c r="H313" s="6"/>
      <c r="I313" s="20"/>
      <c r="J313" s="6"/>
      <c r="K313" s="6"/>
      <c r="L313" s="6"/>
      <c r="M313" s="6"/>
    </row>
    <row r="314" spans="3:13" x14ac:dyDescent="0.2">
      <c r="C314" s="6"/>
      <c r="D314" s="6"/>
      <c r="E314" s="6"/>
      <c r="F314" s="6"/>
      <c r="G314" s="6"/>
      <c r="H314" s="6"/>
      <c r="I314" s="20"/>
      <c r="J314" s="6"/>
      <c r="K314" s="6"/>
      <c r="L314" s="6"/>
      <c r="M314" s="6"/>
    </row>
    <row r="315" spans="3:13" x14ac:dyDescent="0.2">
      <c r="C315" s="6"/>
      <c r="D315" s="6"/>
      <c r="E315" s="6"/>
      <c r="F315" s="6"/>
      <c r="G315" s="6"/>
      <c r="H315" s="6"/>
      <c r="I315" s="20"/>
      <c r="J315" s="6"/>
      <c r="K315" s="6"/>
      <c r="L315" s="6"/>
      <c r="M315" s="6"/>
    </row>
    <row r="316" spans="3:13" x14ac:dyDescent="0.2">
      <c r="C316" s="6"/>
      <c r="D316" s="6"/>
      <c r="E316" s="6"/>
      <c r="F316" s="6"/>
      <c r="G316" s="6"/>
      <c r="H316" s="6"/>
      <c r="I316" s="20"/>
      <c r="J316" s="6"/>
      <c r="K316" s="6"/>
      <c r="L316" s="6"/>
      <c r="M316" s="6"/>
    </row>
    <row r="317" spans="3:13" x14ac:dyDescent="0.2">
      <c r="C317" s="6"/>
      <c r="D317" s="6"/>
      <c r="E317" s="6"/>
      <c r="F317" s="6"/>
      <c r="G317" s="6"/>
      <c r="H317" s="6"/>
      <c r="I317" s="20"/>
      <c r="J317" s="6"/>
      <c r="K317" s="6"/>
      <c r="L317" s="6"/>
      <c r="M317" s="6"/>
    </row>
    <row r="318" spans="3:13" x14ac:dyDescent="0.2">
      <c r="C318" s="6"/>
      <c r="D318" s="6"/>
      <c r="E318" s="6"/>
      <c r="F318" s="6"/>
      <c r="G318" s="6"/>
      <c r="H318" s="6"/>
      <c r="I318" s="20"/>
      <c r="J318" s="6"/>
      <c r="K318" s="6"/>
      <c r="L318" s="6"/>
      <c r="M318" s="6"/>
    </row>
  </sheetData>
  <sheetProtection algorithmName="SHA-512" hashValue="cQtirMZjny2O3UIBLdhQpbF3zVDE2GQbwQygSkE+7ZBp70FG9VktiQDgNlEULNJ4A9DJxzliSdsna7Q7ZcJdZg==" saltValue="MBP9vw4C0arz6syTm04lPQ==" spinCount="100000" sheet="1" objects="1" scenarios="1" selectLockedCells="1"/>
  <protectedRanges>
    <protectedRange password="CBEB" sqref="I8" name="Bereich3"/>
    <protectedRange password="CBEB" sqref="C22:C23 J8 E22:E23" name="Bereich2"/>
    <protectedRange password="CBEB" sqref="C8:D8" name="Bereich1"/>
  </protectedRanges>
  <mergeCells count="2">
    <mergeCell ref="I11:J11"/>
    <mergeCell ref="G1:L2"/>
  </mergeCells>
  <phoneticPr fontId="2" type="noConversion"/>
  <pageMargins left="0.78740157480314965" right="0.78740157480314965" top="0.98425196850393704" bottom="0.98425196850393704" header="0.51181102362204722" footer="0.51181102362204722"/>
  <pageSetup paperSize="9" scale="70" orientation="portrait" horizontalDpi="300" verticalDpi="300" r:id="rId1"/>
  <headerFooter alignWithMargins="0">
    <oddHeader>&amp;L&amp;"Arial,Fett"&amp;14&amp;G&amp;C&amp;"Arial,Fett"&amp;14Rechentest RTBG/FOS Version3
&amp;R&amp;G</oddHeader>
    <oddFooter>&amp;LR. Hinze, AfL</oddFooter>
  </headerFooter>
  <drawing r:id="rId2"/>
  <legacyDrawing r:id="rId3"/>
  <legacyDrawingHF r:id="rId4"/>
  <controls>
    <mc:AlternateContent xmlns:mc="http://schemas.openxmlformats.org/markup-compatibility/2006">
      <mc:Choice Requires="x14">
        <control shapeId="44084" r:id="rId5" name="ComboBox2">
          <controlPr locked="0" defaultSize="0" autoLine="0" linkedCell="I11" listFillRange="Da!$O20:$O48" r:id="rId6">
            <anchor moveWithCells="1">
              <from>
                <xdr:col>8</xdr:col>
                <xdr:colOff>0</xdr:colOff>
                <xdr:row>9</xdr:row>
                <xdr:rowOff>190500</xdr:rowOff>
              </from>
              <to>
                <xdr:col>11</xdr:col>
                <xdr:colOff>542925</xdr:colOff>
                <xdr:row>11</xdr:row>
                <xdr:rowOff>66675</xdr:rowOff>
              </to>
            </anchor>
          </controlPr>
        </control>
      </mc:Choice>
      <mc:Fallback>
        <control shapeId="44084" r:id="rId5" name="ComboBox2"/>
      </mc:Fallback>
    </mc:AlternateContent>
    <mc:AlternateContent xmlns:mc="http://schemas.openxmlformats.org/markup-compatibility/2006">
      <mc:Choice Requires="x14">
        <control shapeId="44094" r:id="rId7" name="ComboBox1">
          <controlPr locked="0" defaultSize="0" autoLine="0" linkedCell="C11" listFillRange="Da!$C70:$C75" r:id="rId8">
            <anchor moveWithCells="1">
              <from>
                <xdr:col>1</xdr:col>
                <xdr:colOff>266700</xdr:colOff>
                <xdr:row>9</xdr:row>
                <xdr:rowOff>190500</xdr:rowOff>
              </from>
              <to>
                <xdr:col>4</xdr:col>
                <xdr:colOff>114300</xdr:colOff>
                <xdr:row>11</xdr:row>
                <xdr:rowOff>85725</xdr:rowOff>
              </to>
            </anchor>
          </controlPr>
        </control>
      </mc:Choice>
      <mc:Fallback>
        <control shapeId="44094" r:id="rId7" name="ComboBox1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>
    <tabColor indexed="15"/>
  </sheetPr>
  <dimension ref="B1:V152"/>
  <sheetViews>
    <sheetView zoomScale="50" zoomScaleNormal="50" zoomScaleSheetLayoutView="30" zoomScalePageLayoutView="40" workbookViewId="0">
      <selection activeCell="J26" sqref="J26:K26"/>
    </sheetView>
  </sheetViews>
  <sheetFormatPr baseColWidth="10" defaultRowHeight="12.75" x14ac:dyDescent="0.2"/>
  <cols>
    <col min="1" max="1" width="1.28515625" customWidth="1"/>
    <col min="2" max="2" width="13" customWidth="1"/>
    <col min="3" max="3" width="40.7109375" customWidth="1"/>
    <col min="4" max="4" width="11.5703125" customWidth="1"/>
    <col min="6" max="6" width="9.85546875" customWidth="1"/>
    <col min="7" max="7" width="2.140625" customWidth="1"/>
    <col min="8" max="8" width="10.7109375" customWidth="1"/>
    <col min="9" max="9" width="9.42578125" customWidth="1"/>
    <col min="10" max="10" width="20" customWidth="1"/>
    <col min="11" max="11" width="19.85546875" style="39" customWidth="1"/>
    <col min="12" max="12" width="83.85546875" customWidth="1"/>
    <col min="13" max="13" width="2.28515625" customWidth="1"/>
    <col min="14" max="14" width="33.140625" style="52" customWidth="1"/>
  </cols>
  <sheetData>
    <row r="1" spans="2:17" s="2" customFormat="1" ht="26.25" customHeight="1" thickBot="1" x14ac:dyDescent="0.45">
      <c r="B1" s="180" t="s">
        <v>2</v>
      </c>
      <c r="C1" s="721">
        <f>Da!C24</f>
        <v>0</v>
      </c>
      <c r="D1" s="721"/>
      <c r="E1" s="721"/>
      <c r="F1" s="721"/>
      <c r="G1" s="721"/>
      <c r="H1" s="722"/>
      <c r="I1" s="204" t="s">
        <v>5</v>
      </c>
      <c r="J1" s="205"/>
      <c r="K1" s="206">
        <f>Da!C8</f>
        <v>0</v>
      </c>
      <c r="L1" s="405" t="s">
        <v>25</v>
      </c>
      <c r="M1" s="407"/>
      <c r="N1" s="406"/>
      <c r="O1" s="44"/>
      <c r="P1" s="44"/>
      <c r="Q1" s="44"/>
    </row>
    <row r="2" spans="2:17" s="2" customFormat="1" ht="24" customHeight="1" thickBot="1" x14ac:dyDescent="0.3">
      <c r="B2" s="179"/>
      <c r="C2" s="208" t="s">
        <v>11</v>
      </c>
      <c r="D2" s="729" t="str">
        <f>Da!G24</f>
        <v>Realschulabschluss</v>
      </c>
      <c r="E2" s="729"/>
      <c r="F2" s="729"/>
      <c r="G2" s="729"/>
      <c r="H2" s="730"/>
      <c r="I2" s="207" t="s">
        <v>45</v>
      </c>
      <c r="J2" s="205"/>
      <c r="K2" s="206">
        <f>Da!C5</f>
        <v>0</v>
      </c>
      <c r="L2" s="727" t="str">
        <f>Da!I11</f>
        <v>RS 10</v>
      </c>
      <c r="M2" s="407"/>
      <c r="N2" s="241"/>
      <c r="O2" s="213"/>
      <c r="P2" s="213"/>
      <c r="Q2" s="44"/>
    </row>
    <row r="3" spans="2:17" s="2" customFormat="1" ht="22.5" customHeight="1" thickBot="1" x14ac:dyDescent="0.3">
      <c r="B3" s="181"/>
      <c r="C3" s="209" t="s">
        <v>69</v>
      </c>
      <c r="D3" s="210">
        <f>Da!I24</f>
        <v>0</v>
      </c>
      <c r="E3" s="211"/>
      <c r="F3" s="211"/>
      <c r="G3" s="211"/>
      <c r="H3" s="212"/>
      <c r="I3" s="208" t="s">
        <v>4</v>
      </c>
      <c r="J3" s="205"/>
      <c r="K3" s="206">
        <f>Da!I8</f>
        <v>0</v>
      </c>
      <c r="L3" s="728"/>
      <c r="M3" s="407"/>
      <c r="N3" s="190"/>
      <c r="O3" s="190"/>
      <c r="P3" s="187"/>
      <c r="Q3" s="44"/>
    </row>
    <row r="4" spans="2:17" s="3" customFormat="1" ht="16.149999999999999" customHeight="1" x14ac:dyDescent="0.25">
      <c r="B4" s="187"/>
      <c r="C4" s="187"/>
      <c r="D4" s="188"/>
      <c r="E4" s="51"/>
      <c r="F4" s="51"/>
      <c r="G4" s="51"/>
      <c r="H4" s="51"/>
      <c r="I4" s="189"/>
      <c r="J4" s="51"/>
      <c r="K4" s="190"/>
      <c r="L4" s="191"/>
      <c r="M4" s="191"/>
      <c r="N4" s="190"/>
      <c r="O4" s="190"/>
      <c r="P4" s="187"/>
      <c r="Q4" s="51"/>
    </row>
    <row r="5" spans="2:17" s="2" customFormat="1" ht="16.5" customHeight="1" x14ac:dyDescent="0.25">
      <c r="K5" s="74"/>
      <c r="L5" s="1"/>
      <c r="N5" s="242"/>
    </row>
    <row r="6" spans="2:17" s="2" customFormat="1" ht="16.5" customHeight="1" x14ac:dyDescent="0.25">
      <c r="K6" s="74"/>
      <c r="L6" s="1"/>
      <c r="N6" s="242"/>
    </row>
    <row r="7" spans="2:17" s="2" customFormat="1" ht="16.5" customHeight="1" x14ac:dyDescent="0.25">
      <c r="K7" s="74"/>
      <c r="L7" s="1"/>
      <c r="N7" s="242"/>
    </row>
    <row r="8" spans="2:17" s="2" customFormat="1" ht="28.5" customHeight="1" x14ac:dyDescent="0.25">
      <c r="K8" s="74"/>
      <c r="L8" s="1"/>
      <c r="N8" s="242"/>
    </row>
    <row r="9" spans="2:17" s="2" customFormat="1" ht="16.5" customHeight="1" x14ac:dyDescent="0.25">
      <c r="K9" s="74"/>
      <c r="L9" s="1"/>
      <c r="N9" s="242"/>
    </row>
    <row r="10" spans="2:17" s="2" customFormat="1" ht="16.5" customHeight="1" x14ac:dyDescent="0.25">
      <c r="K10" s="74"/>
      <c r="L10" s="1"/>
      <c r="N10" s="242"/>
    </row>
    <row r="11" spans="2:17" s="2" customFormat="1" ht="16.5" customHeight="1" x14ac:dyDescent="0.25">
      <c r="K11" s="74"/>
      <c r="L11" s="1"/>
      <c r="N11" s="242"/>
    </row>
    <row r="12" spans="2:17" s="2" customFormat="1" ht="16.5" customHeight="1" x14ac:dyDescent="0.25">
      <c r="K12" s="74"/>
      <c r="L12" s="1"/>
      <c r="N12" s="242"/>
    </row>
    <row r="13" spans="2:17" s="2" customFormat="1" ht="16.5" customHeight="1" x14ac:dyDescent="0.25">
      <c r="K13" s="74"/>
      <c r="L13" s="1"/>
      <c r="N13" s="242"/>
    </row>
    <row r="14" spans="2:17" s="2" customFormat="1" ht="16.5" customHeight="1" x14ac:dyDescent="0.25">
      <c r="K14" s="74"/>
      <c r="L14" s="1"/>
      <c r="N14" s="242"/>
    </row>
    <row r="15" spans="2:17" s="2" customFormat="1" ht="16.5" customHeight="1" x14ac:dyDescent="0.25">
      <c r="K15" s="74"/>
      <c r="L15" s="1"/>
      <c r="N15" s="242"/>
    </row>
    <row r="16" spans="2:17" s="2" customFormat="1" ht="16.5" customHeight="1" x14ac:dyDescent="0.25">
      <c r="K16" s="74"/>
      <c r="L16" s="1"/>
      <c r="N16" s="242"/>
    </row>
    <row r="17" spans="2:22" s="2" customFormat="1" ht="16.5" customHeight="1" x14ac:dyDescent="0.25">
      <c r="K17" s="74"/>
      <c r="L17" s="1"/>
      <c r="N17" s="242"/>
    </row>
    <row r="18" spans="2:22" s="2" customFormat="1" ht="16.5" customHeight="1" x14ac:dyDescent="0.25">
      <c r="K18" s="74"/>
      <c r="L18" s="1"/>
      <c r="N18" s="242"/>
    </row>
    <row r="19" spans="2:22" s="2" customFormat="1" ht="16.5" customHeight="1" x14ac:dyDescent="0.25">
      <c r="K19" s="74"/>
      <c r="L19" s="1"/>
      <c r="N19" s="242"/>
    </row>
    <row r="20" spans="2:22" s="2" customFormat="1" ht="16.5" customHeight="1" x14ac:dyDescent="0.25">
      <c r="K20" s="74"/>
      <c r="L20" s="1"/>
      <c r="N20" s="242"/>
    </row>
    <row r="21" spans="2:22" s="2" customFormat="1" ht="16.5" customHeight="1" x14ac:dyDescent="0.25">
      <c r="K21" s="74"/>
      <c r="L21" s="1"/>
      <c r="N21" s="242"/>
    </row>
    <row r="22" spans="2:22" s="2" customFormat="1" ht="16.5" customHeight="1" x14ac:dyDescent="0.25">
      <c r="K22" s="74"/>
      <c r="L22" s="1"/>
      <c r="N22" s="242"/>
    </row>
    <row r="23" spans="2:22" s="2" customFormat="1" ht="16.5" customHeight="1" x14ac:dyDescent="0.25">
      <c r="K23" s="74"/>
      <c r="L23" s="1"/>
      <c r="N23" s="242"/>
      <c r="O23" s="156"/>
      <c r="P23" s="184"/>
      <c r="Q23" s="156"/>
      <c r="R23" s="214"/>
      <c r="S23" s="215"/>
      <c r="T23" s="214"/>
      <c r="U23" s="215"/>
      <c r="V23" s="216"/>
    </row>
    <row r="24" spans="2:22" s="2" customFormat="1" ht="16.5" customHeight="1" x14ac:dyDescent="0.25">
      <c r="K24" s="74"/>
      <c r="L24" s="1"/>
      <c r="N24" s="250"/>
      <c r="O24" s="251"/>
      <c r="P24" s="184"/>
      <c r="Q24" s="156"/>
      <c r="R24" s="214"/>
      <c r="S24" s="215"/>
      <c r="T24" s="214"/>
      <c r="U24" s="215"/>
      <c r="V24" s="216"/>
    </row>
    <row r="25" spans="2:22" s="2" customFormat="1" ht="16.5" customHeight="1" thickBot="1" x14ac:dyDescent="0.3">
      <c r="G25" s="44"/>
      <c r="K25" s="74"/>
      <c r="L25" s="1"/>
      <c r="N25" s="250"/>
      <c r="O25" s="251"/>
      <c r="P25" s="184"/>
      <c r="Q25" s="156"/>
      <c r="R25" s="214"/>
      <c r="S25" s="215"/>
      <c r="T25" s="214"/>
      <c r="U25" s="215"/>
      <c r="V25" s="216"/>
    </row>
    <row r="26" spans="2:22" s="2" customFormat="1" ht="16.5" customHeight="1" x14ac:dyDescent="0.25">
      <c r="E26" s="725" t="s">
        <v>62</v>
      </c>
      <c r="F26" s="726"/>
      <c r="G26" s="382"/>
      <c r="H26" s="725" t="s">
        <v>63</v>
      </c>
      <c r="I26" s="726"/>
      <c r="J26" s="735" t="s">
        <v>378</v>
      </c>
      <c r="K26" s="736"/>
      <c r="L26" s="733" t="s">
        <v>395</v>
      </c>
      <c r="M26" s="734"/>
      <c r="N26" s="246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2" customFormat="1" ht="16.5" customHeight="1" x14ac:dyDescent="0.25">
      <c r="E27" s="731">
        <f>Da!$C$22</f>
        <v>0</v>
      </c>
      <c r="F27" s="732"/>
      <c r="G27" s="383"/>
      <c r="H27" s="731">
        <f>Da!$E$22</f>
        <v>0</v>
      </c>
      <c r="I27" s="732"/>
      <c r="J27" s="583"/>
      <c r="K27" s="583"/>
      <c r="L27" s="584" t="s">
        <v>394</v>
      </c>
      <c r="M27" s="583"/>
      <c r="N27" s="247" t="s">
        <v>71</v>
      </c>
      <c r="O27" s="252"/>
      <c r="P27" s="44"/>
      <c r="Q27" s="44"/>
      <c r="R27" s="44"/>
      <c r="S27" s="44"/>
      <c r="T27" s="44"/>
      <c r="U27" s="44"/>
      <c r="V27" s="44"/>
    </row>
    <row r="28" spans="2:22" s="24" customFormat="1" ht="21.75" customHeight="1" thickBot="1" x14ac:dyDescent="0.3">
      <c r="B28" s="739" t="s">
        <v>250</v>
      </c>
      <c r="C28" s="739"/>
      <c r="D28" s="217" t="s">
        <v>0</v>
      </c>
      <c r="E28" s="723" t="s">
        <v>61</v>
      </c>
      <c r="F28" s="724"/>
      <c r="G28" s="384"/>
      <c r="H28" s="723" t="s">
        <v>61</v>
      </c>
      <c r="I28" s="724"/>
      <c r="J28" s="435" t="s">
        <v>47</v>
      </c>
      <c r="K28" s="585"/>
      <c r="L28" s="586" t="s">
        <v>379</v>
      </c>
      <c r="M28" s="587"/>
      <c r="N28" s="248" t="s">
        <v>73</v>
      </c>
      <c r="O28" s="253"/>
    </row>
    <row r="29" spans="2:22" s="2" customFormat="1" ht="26.25" customHeight="1" thickBot="1" x14ac:dyDescent="0.3">
      <c r="B29" s="199"/>
      <c r="C29" s="200" t="str">
        <f>Pro!B3</f>
        <v>Grundrechenarten</v>
      </c>
      <c r="D29" s="201"/>
      <c r="E29" s="202"/>
      <c r="F29" s="363"/>
      <c r="G29" s="385"/>
      <c r="H29" s="408"/>
      <c r="I29" s="409"/>
      <c r="J29" s="392"/>
      <c r="K29" s="717"/>
      <c r="L29" s="718"/>
      <c r="M29" s="239" t="str">
        <f>IF(H27&gt;1,"","T")</f>
        <v>T</v>
      </c>
      <c r="N29" s="522"/>
      <c r="O29" s="254"/>
    </row>
    <row r="30" spans="2:22" s="2" customFormat="1" ht="26.25" customHeight="1" x14ac:dyDescent="0.25">
      <c r="B30" s="410">
        <f>Werte1!EF3</f>
        <v>1</v>
      </c>
      <c r="C30" s="364" t="str">
        <f>Werte1!EF2</f>
        <v>Punkt vor Strich</v>
      </c>
      <c r="D30" s="608" t="s">
        <v>414</v>
      </c>
      <c r="E30" s="378">
        <f>Werte1!EF5</f>
        <v>0</v>
      </c>
      <c r="F30" s="379">
        <f>E30/1</f>
        <v>0</v>
      </c>
      <c r="G30" s="386"/>
      <c r="H30" s="240">
        <f>Werte2!EF5</f>
        <v>0</v>
      </c>
      <c r="I30" s="197">
        <f>H30/1</f>
        <v>0</v>
      </c>
      <c r="J30" s="393">
        <f>(IF($L$2=Da!$O$20,Pro!$F$4)+IF($L$2=Da!$O$21,Pro!$H$4)+IF($L$2=Da!$O$22,Pro!$J$4)+IF($L$2=Da!$O$23,Pro!$L$4)+IF($L$2=Da!$O$24,Pro!$N$4))</f>
        <v>1</v>
      </c>
      <c r="K30" s="713" t="str">
        <f>IF(F30&lt;J30,N30,"")</f>
        <v>1) S.15, 20, 48, 49</v>
      </c>
      <c r="L30" s="714"/>
      <c r="M30" s="239" t="str">
        <f t="shared" ref="M30:M79" si="0">IF(H28&gt;1,"","T")</f>
        <v/>
      </c>
      <c r="N30" s="579" t="s">
        <v>380</v>
      </c>
      <c r="O30" s="254"/>
    </row>
    <row r="31" spans="2:22" s="2" customFormat="1" ht="26.25" customHeight="1" x14ac:dyDescent="0.25">
      <c r="B31" s="203">
        <f>Werte1!EG3</f>
        <v>2</v>
      </c>
      <c r="C31" s="198" t="str">
        <f>Werte1!EG2</f>
        <v>Dezimalsystem</v>
      </c>
      <c r="D31" s="609" t="s">
        <v>415</v>
      </c>
      <c r="E31" s="240">
        <f>Werte1!EG5</f>
        <v>0</v>
      </c>
      <c r="F31" s="197">
        <f>E31/3</f>
        <v>0</v>
      </c>
      <c r="G31" s="387"/>
      <c r="H31" s="240">
        <f>Werte2!EG5</f>
        <v>0</v>
      </c>
      <c r="I31" s="197">
        <f>H31/3</f>
        <v>0</v>
      </c>
      <c r="J31" s="394">
        <f>(IF($L$2=Da!$O$20,Pro!$F$5)+IF($L$2=Da!$O$21,Pro!$H$5)+IF($L$2=Da!$O$22,Pro!$J$5)+IF($L$2=Da!$O$23,Pro!$L$5)+IF($L$2=Da!$O$24,Pro!$N$5))</f>
        <v>1</v>
      </c>
      <c r="K31" s="713" t="str">
        <f t="shared" ref="K31:K79" si="1">IF(F31&lt;J31,N31,"")</f>
        <v>1) S. 44, 50, 51</v>
      </c>
      <c r="L31" s="714"/>
      <c r="M31" s="239" t="str">
        <f t="shared" si="0"/>
        <v>T</v>
      </c>
      <c r="N31" s="579" t="s">
        <v>381</v>
      </c>
      <c r="O31" s="254"/>
    </row>
    <row r="32" spans="2:22" s="2" customFormat="1" ht="26.25" customHeight="1" x14ac:dyDescent="0.25">
      <c r="B32" s="203">
        <f>Werte1!EH3</f>
        <v>3</v>
      </c>
      <c r="C32" s="198" t="str">
        <f>Werte1!EH2</f>
        <v>negative Zahlen</v>
      </c>
      <c r="D32" s="609" t="s">
        <v>416</v>
      </c>
      <c r="E32" s="240">
        <f>Werte1!EH5</f>
        <v>0</v>
      </c>
      <c r="F32" s="197">
        <f>E32/4</f>
        <v>0</v>
      </c>
      <c r="G32" s="387"/>
      <c r="H32" s="240">
        <f>Werte2!EH5</f>
        <v>0</v>
      </c>
      <c r="I32" s="197">
        <f>H32/4</f>
        <v>0</v>
      </c>
      <c r="J32" s="394">
        <f>(IF($L$2=Da!$O$20,Pro!F6)+IF($L$2=Da!$O$21,Pro!H6)+IF($L$2=Da!$O$22,Pro!J6)+IF($L$2=Da!$O$23,Pro!L6)+IF($L$2=Da!$O$24,Pro!N6))</f>
        <v>0.75</v>
      </c>
      <c r="K32" s="713" t="str">
        <f t="shared" si="1"/>
        <v>1) S.16-20 oder   2) S. 32 - 39</v>
      </c>
      <c r="L32" s="714"/>
      <c r="M32" s="239" t="str">
        <f t="shared" si="0"/>
        <v>T</v>
      </c>
      <c r="N32" s="579" t="s">
        <v>401</v>
      </c>
      <c r="O32" s="254"/>
    </row>
    <row r="33" spans="2:15" s="2" customFormat="1" ht="26.25" customHeight="1" x14ac:dyDescent="0.25">
      <c r="B33" s="203">
        <f>Werte1!EI3</f>
        <v>4</v>
      </c>
      <c r="C33" s="198" t="str">
        <f>Werte1!EI2</f>
        <v>Rechnen mit Buchstaben</v>
      </c>
      <c r="D33" s="609" t="s">
        <v>417</v>
      </c>
      <c r="E33" s="240">
        <f>Werte1!EI5</f>
        <v>0</v>
      </c>
      <c r="F33" s="197">
        <f>E33/3</f>
        <v>0</v>
      </c>
      <c r="G33" s="387"/>
      <c r="H33" s="240">
        <f>Werte2!EI5</f>
        <v>0</v>
      </c>
      <c r="I33" s="197">
        <f>H33/3</f>
        <v>0</v>
      </c>
      <c r="J33" s="394">
        <f>(IF($L$2=Da!$O$20,Pro!F7)+IF($L$2=Da!$O$21,Pro!H7)+IF($L$2=Da!$O$22,Pro!J7)+IF($L$2=Da!$O$23,Pro!L7)+IF($L$2=Da!$O$24,Pro!N7))</f>
        <v>0.66666666666666663</v>
      </c>
      <c r="K33" s="713" t="str">
        <f t="shared" si="1"/>
        <v>2) S. 48 - 50</v>
      </c>
      <c r="L33" s="714"/>
      <c r="M33" s="239" t="str">
        <f t="shared" si="0"/>
        <v>T</v>
      </c>
      <c r="N33" s="249" t="s">
        <v>382</v>
      </c>
      <c r="O33" s="254"/>
    </row>
    <row r="34" spans="2:15" s="2" customFormat="1" ht="26.25" customHeight="1" x14ac:dyDescent="0.25">
      <c r="B34" s="411"/>
      <c r="C34" s="365" t="str">
        <f>Pro!B8</f>
        <v>Wurzeln und Potenzen</v>
      </c>
      <c r="D34" s="607"/>
      <c r="E34" s="380"/>
      <c r="F34" s="381"/>
      <c r="G34" s="387"/>
      <c r="H34" s="380"/>
      <c r="I34" s="381"/>
      <c r="J34" s="395"/>
      <c r="K34" s="719"/>
      <c r="L34" s="720"/>
      <c r="M34" s="239" t="str">
        <f t="shared" si="0"/>
        <v>T</v>
      </c>
      <c r="N34" s="523"/>
      <c r="O34" s="254"/>
    </row>
    <row r="35" spans="2:15" s="2" customFormat="1" ht="26.25" customHeight="1" x14ac:dyDescent="0.25">
      <c r="B35" s="203">
        <f>Werte1!EJ3</f>
        <v>5</v>
      </c>
      <c r="C35" s="198" t="str">
        <f>Werte1!EJ2</f>
        <v>Potenzen</v>
      </c>
      <c r="D35" s="609" t="s">
        <v>418</v>
      </c>
      <c r="E35" s="240">
        <f>Werte1!EJ5</f>
        <v>0</v>
      </c>
      <c r="F35" s="197">
        <f>E35/7</f>
        <v>0</v>
      </c>
      <c r="G35" s="387"/>
      <c r="H35" s="240">
        <f>Werte2!EJ5</f>
        <v>0</v>
      </c>
      <c r="I35" s="197">
        <f>H35/7</f>
        <v>0</v>
      </c>
      <c r="J35" s="394">
        <f>(IF($L$2=Da!$O$20,Pro!F9)+IF($L$2=Da!$O$21,Pro!H9)+IF($L$2=Da!$O$22,Pro!J9)+IF($L$2=Da!$O$23,Pro!L9)+IF($L$2=Da!$O$24,Pro!N9))</f>
        <v>0.5714285714285714</v>
      </c>
      <c r="K35" s="713" t="str">
        <f t="shared" si="1"/>
        <v>1) S.21  oder   2) S.40 - 47 oder   3) M.1.10</v>
      </c>
      <c r="L35" s="714"/>
      <c r="M35" s="239" t="str">
        <f t="shared" si="0"/>
        <v>T</v>
      </c>
      <c r="N35" s="579" t="s">
        <v>402</v>
      </c>
      <c r="O35" s="254"/>
    </row>
    <row r="36" spans="2:15" s="2" customFormat="1" ht="26.25" customHeight="1" x14ac:dyDescent="0.25">
      <c r="B36" s="203">
        <f>Werte1!EK3</f>
        <v>6</v>
      </c>
      <c r="C36" s="198" t="str">
        <f>Werte1!EK2</f>
        <v>Wurzeln</v>
      </c>
      <c r="D36" s="609" t="s">
        <v>419</v>
      </c>
      <c r="E36" s="240">
        <f>Werte1!EK5</f>
        <v>0</v>
      </c>
      <c r="F36" s="197">
        <f>E36/7</f>
        <v>0</v>
      </c>
      <c r="G36" s="387"/>
      <c r="H36" s="240">
        <f>Werte2!EK5</f>
        <v>0</v>
      </c>
      <c r="I36" s="197">
        <f>H36/7</f>
        <v>0</v>
      </c>
      <c r="J36" s="394">
        <f>(IF($L$2=Da!$O$20,Pro!F10)+IF($L$2=Da!$O$21,Pro!H10)+IF($L$2=Da!$O$22,Pro!J10)+IF($L$2=Da!$O$23,Pro!L10)+IF($L$2=Da!$O$24,Pro!N10))</f>
        <v>0.5714285714285714</v>
      </c>
      <c r="K36" s="713" t="str">
        <f t="shared" si="1"/>
        <v>1) S.22 oder   2) S. 257-262 oder    3) M 1.10</v>
      </c>
      <c r="L36" s="714"/>
      <c r="M36" s="239" t="str">
        <f t="shared" si="0"/>
        <v>T</v>
      </c>
      <c r="N36" s="579" t="s">
        <v>403</v>
      </c>
      <c r="O36" s="254"/>
    </row>
    <row r="37" spans="2:15" s="2" customFormat="1" ht="26.25" customHeight="1" x14ac:dyDescent="0.25">
      <c r="B37" s="411"/>
      <c r="C37" s="365" t="str">
        <f>Pro!B11</f>
        <v xml:space="preserve">Klammerrechnung </v>
      </c>
      <c r="D37" s="607"/>
      <c r="E37" s="380"/>
      <c r="F37" s="381"/>
      <c r="G37" s="387"/>
      <c r="H37" s="380"/>
      <c r="I37" s="381"/>
      <c r="J37" s="395"/>
      <c r="K37" s="715"/>
      <c r="L37" s="716"/>
      <c r="M37" s="239" t="str">
        <f t="shared" si="0"/>
        <v>T</v>
      </c>
      <c r="N37" s="523"/>
      <c r="O37" s="254"/>
    </row>
    <row r="38" spans="2:15" s="2" customFormat="1" ht="26.25" customHeight="1" x14ac:dyDescent="0.25">
      <c r="B38" s="203">
        <f>Werte1!EL3</f>
        <v>7</v>
      </c>
      <c r="C38" s="198" t="str">
        <f>Werte1!EL2</f>
        <v>Klammern Addition + Subtraktion</v>
      </c>
      <c r="D38" s="609" t="s">
        <v>93</v>
      </c>
      <c r="E38" s="240">
        <f>Werte1!EL5</f>
        <v>0</v>
      </c>
      <c r="F38" s="197">
        <f>E38/3</f>
        <v>0</v>
      </c>
      <c r="G38" s="387"/>
      <c r="H38" s="240">
        <f>Werte2!EL5</f>
        <v>0</v>
      </c>
      <c r="I38" s="197">
        <f>H38/3</f>
        <v>0</v>
      </c>
      <c r="J38" s="394">
        <f>(IF($L$2=Da!$O$20,Pro!F12)+IF($L$2=Da!$O$21,Pro!H12)+IF($L$2=Da!$O$22,Pro!J12)+IF($L$2=Da!$O$23,Pro!L12)+IF($L$2=Da!$O$24,Pro!N12))</f>
        <v>1</v>
      </c>
      <c r="K38" s="713" t="str">
        <f t="shared" si="1"/>
        <v>1) S.15 oder   2) S.51 -52 oder   3) M 1.9</v>
      </c>
      <c r="L38" s="714"/>
      <c r="M38" s="239" t="str">
        <f t="shared" si="0"/>
        <v>T</v>
      </c>
      <c r="N38" s="249" t="s">
        <v>404</v>
      </c>
      <c r="O38" s="254"/>
    </row>
    <row r="39" spans="2:15" s="2" customFormat="1" ht="26.25" customHeight="1" x14ac:dyDescent="0.25">
      <c r="B39" s="203">
        <f>Werte1!EM3</f>
        <v>8</v>
      </c>
      <c r="C39" s="198" t="str">
        <f>Werte1!EM2</f>
        <v>Klammern Multiplikation</v>
      </c>
      <c r="D39" s="609" t="s">
        <v>95</v>
      </c>
      <c r="E39" s="240">
        <f>Werte1!EM5</f>
        <v>0</v>
      </c>
      <c r="F39" s="197">
        <f>E39/4</f>
        <v>0</v>
      </c>
      <c r="G39" s="387"/>
      <c r="H39" s="240">
        <f>Werte2!EM5</f>
        <v>0</v>
      </c>
      <c r="I39" s="197">
        <f>H39/4</f>
        <v>0</v>
      </c>
      <c r="J39" s="394">
        <f>(IF($L$2=Da!$O$20,Pro!F13)+IF($L$2=Da!$O$21,Pro!H13)+IF($L$2=Da!$O$22,Pro!J13)+IF($L$2=Da!$O$23,Pro!L13)+IF($L$2=Da!$O$24,Pro!N13))</f>
        <v>0.75</v>
      </c>
      <c r="K39" s="713" t="str">
        <f t="shared" si="1"/>
        <v>1) S.15 oder   2) S.51 -52 oder   3) M 1.9</v>
      </c>
      <c r="L39" s="714"/>
      <c r="M39" s="239" t="str">
        <f t="shared" si="0"/>
        <v>T</v>
      </c>
      <c r="N39" s="249" t="s">
        <v>404</v>
      </c>
      <c r="O39" s="254"/>
    </row>
    <row r="40" spans="2:15" s="2" customFormat="1" ht="26.25" customHeight="1" x14ac:dyDescent="0.25">
      <c r="B40" s="203">
        <f>Werte1!EN3</f>
        <v>9</v>
      </c>
      <c r="C40" s="198" t="str">
        <f>Werte1!EN2</f>
        <v>Ausklammern</v>
      </c>
      <c r="D40" s="609" t="s">
        <v>97</v>
      </c>
      <c r="E40" s="240">
        <f>Werte1!EN5</f>
        <v>0</v>
      </c>
      <c r="F40" s="197">
        <f>E40/4</f>
        <v>0</v>
      </c>
      <c r="G40" s="387"/>
      <c r="H40" s="240">
        <f>Werte2!EN5</f>
        <v>0</v>
      </c>
      <c r="I40" s="197">
        <f>H40/4</f>
        <v>0</v>
      </c>
      <c r="J40" s="394">
        <f>(IF($L$2=Da!$O$20,Pro!F14)+IF($L$2=Da!$O$21,Pro!H14)+IF($L$2=Da!$O$22,Pro!J14)+IF($L$2=Da!$O$23,Pro!L14)+IF($L$2=Da!$O$24,Pro!N14))</f>
        <v>0.75</v>
      </c>
      <c r="K40" s="713" t="str">
        <f t="shared" si="1"/>
        <v>1) S.15 oder   2) S.51 -52 oder   3) M 1.9</v>
      </c>
      <c r="L40" s="714"/>
      <c r="M40" s="239" t="str">
        <f t="shared" si="0"/>
        <v>T</v>
      </c>
      <c r="N40" s="249" t="s">
        <v>404</v>
      </c>
      <c r="O40" s="254"/>
    </row>
    <row r="41" spans="2:15" s="2" customFormat="1" ht="26.25" customHeight="1" x14ac:dyDescent="0.25">
      <c r="B41" s="411"/>
      <c r="C41" s="365" t="str">
        <f>Pro!B15</f>
        <v>Binome</v>
      </c>
      <c r="D41" s="607"/>
      <c r="E41" s="380"/>
      <c r="F41" s="381"/>
      <c r="G41" s="387"/>
      <c r="H41" s="380"/>
      <c r="I41" s="381"/>
      <c r="J41" s="395"/>
      <c r="K41" s="715"/>
      <c r="L41" s="716"/>
      <c r="M41" s="239" t="str">
        <f t="shared" si="0"/>
        <v>T</v>
      </c>
      <c r="N41" s="523"/>
      <c r="O41" s="254"/>
    </row>
    <row r="42" spans="2:15" ht="26.25" customHeight="1" x14ac:dyDescent="0.25">
      <c r="B42" s="203">
        <f>Werte1!EO3</f>
        <v>10</v>
      </c>
      <c r="C42" s="198" t="str">
        <f>Werte1!EO2</f>
        <v>Binom. Formeln</v>
      </c>
      <c r="D42" s="609" t="s">
        <v>99</v>
      </c>
      <c r="E42" s="240">
        <f>Werte1!EO5</f>
        <v>0</v>
      </c>
      <c r="F42" s="197">
        <f>E42/6</f>
        <v>0</v>
      </c>
      <c r="G42" s="387"/>
      <c r="H42" s="240">
        <f>Werte2!EO5</f>
        <v>0</v>
      </c>
      <c r="I42" s="197">
        <f>H42/6</f>
        <v>0</v>
      </c>
      <c r="J42" s="394">
        <f>(IF($L$2=Da!$O$20,Pro!F16)+IF($L$2=Da!$O$21,Pro!H16)+IF($L$2=Da!$O$22,Pro!J16)+IF($L$2=Da!$O$23,Pro!L16)+IF($L$2=Da!$O$24,Pro!N16))</f>
        <v>0.5</v>
      </c>
      <c r="K42" s="713" t="str">
        <f t="shared" si="1"/>
        <v>2) S.205 -210</v>
      </c>
      <c r="L42" s="714"/>
      <c r="M42" s="239" t="str">
        <f t="shared" si="0"/>
        <v>T</v>
      </c>
      <c r="N42" s="249" t="s">
        <v>383</v>
      </c>
      <c r="O42" s="255"/>
    </row>
    <row r="43" spans="2:15" ht="26.25" customHeight="1" x14ac:dyDescent="0.25">
      <c r="B43" s="203">
        <f>Werte1!EP3</f>
        <v>11</v>
      </c>
      <c r="C43" s="198" t="str">
        <f>Werte1!EP2</f>
        <v>Binom. Formeln umkehren</v>
      </c>
      <c r="D43" s="609" t="s">
        <v>420</v>
      </c>
      <c r="E43" s="240">
        <f>Werte1!EP5</f>
        <v>0</v>
      </c>
      <c r="F43" s="197">
        <f>E43/2</f>
        <v>0</v>
      </c>
      <c r="G43" s="387"/>
      <c r="H43" s="240">
        <f>Werte2!EP5</f>
        <v>0</v>
      </c>
      <c r="I43" s="197">
        <f>H43/2</f>
        <v>0</v>
      </c>
      <c r="J43" s="394">
        <f>(IF($L$2=Da!$O$20,Pro!F17)+IF($L$2=Da!$O$21,Pro!H17)+IF($L$2=Da!$O$22,Pro!J17)+IF($L$2=Da!$O$23,Pro!L17)+IF($L$2=Da!$O$24,Pro!N17))</f>
        <v>0.5</v>
      </c>
      <c r="K43" s="713" t="str">
        <f t="shared" si="1"/>
        <v>2) S.205 -210</v>
      </c>
      <c r="L43" s="714"/>
      <c r="M43" s="239" t="str">
        <f t="shared" si="0"/>
        <v>T</v>
      </c>
      <c r="N43" s="249" t="s">
        <v>383</v>
      </c>
      <c r="O43" s="255"/>
    </row>
    <row r="44" spans="2:15" ht="26.25" customHeight="1" x14ac:dyDescent="0.25">
      <c r="B44" s="203">
        <f>Werte1!EQ3</f>
        <v>12</v>
      </c>
      <c r="C44" s="198" t="str">
        <f>Werte1!EQ2</f>
        <v>Binom. Formeln ergänzen</v>
      </c>
      <c r="D44" s="609" t="s">
        <v>103</v>
      </c>
      <c r="E44" s="240">
        <f>Werte1!EQ5</f>
        <v>0</v>
      </c>
      <c r="F44" s="197">
        <f>E44/3</f>
        <v>0</v>
      </c>
      <c r="G44" s="387"/>
      <c r="H44" s="240">
        <f>Werte2!EQ5</f>
        <v>0</v>
      </c>
      <c r="I44" s="197">
        <f>H44/3</f>
        <v>0</v>
      </c>
      <c r="J44" s="394">
        <f>(IF($L$2=Da!$O$20,Pro!F18)+IF($L$2=Da!$O$21,Pro!H18)+IF($L$2=Da!$O$22,Pro!J18)+IF($L$2=Da!$O$23,Pro!L18)+IF($L$2=Da!$O$24,Pro!N18))</f>
        <v>0.33333333333333331</v>
      </c>
      <c r="K44" s="713" t="str">
        <f t="shared" si="1"/>
        <v>2) S.205 -210</v>
      </c>
      <c r="L44" s="714"/>
      <c r="M44" s="239" t="str">
        <f t="shared" si="0"/>
        <v>T</v>
      </c>
      <c r="N44" s="249" t="s">
        <v>383</v>
      </c>
      <c r="O44" s="255"/>
    </row>
    <row r="45" spans="2:15" ht="26.25" customHeight="1" x14ac:dyDescent="0.25">
      <c r="B45" s="411"/>
      <c r="C45" s="365" t="str">
        <f>Pro!B19</f>
        <v>Bruchrechnen I</v>
      </c>
      <c r="D45" s="607"/>
      <c r="E45" s="380"/>
      <c r="F45" s="381"/>
      <c r="G45" s="387"/>
      <c r="H45" s="380"/>
      <c r="I45" s="381"/>
      <c r="J45" s="395"/>
      <c r="K45" s="715"/>
      <c r="L45" s="716"/>
      <c r="M45" s="239" t="str">
        <f t="shared" si="0"/>
        <v>T</v>
      </c>
      <c r="N45" s="523"/>
      <c r="O45" s="255"/>
    </row>
    <row r="46" spans="2:15" ht="26.25" customHeight="1" x14ac:dyDescent="0.25">
      <c r="B46" s="412">
        <f>Werte1!ER3</f>
        <v>13</v>
      </c>
      <c r="C46" s="198" t="str">
        <f>Werte1!ER2</f>
        <v>Brüche Basisvorstellung</v>
      </c>
      <c r="D46" s="610" t="s">
        <v>139</v>
      </c>
      <c r="E46" s="240">
        <f>Werte1!ER5</f>
        <v>0</v>
      </c>
      <c r="F46" s="197">
        <f>E46/3</f>
        <v>0</v>
      </c>
      <c r="G46" s="387"/>
      <c r="H46" s="240">
        <f>Werte2!ER5</f>
        <v>0</v>
      </c>
      <c r="I46" s="197">
        <f>H46/3</f>
        <v>0</v>
      </c>
      <c r="J46" s="394">
        <f>(IF($L$2=Da!$O$20,Pro!F20)+IF($L$2=Da!$O$21,Pro!H20)+IF($L$2=Da!$O$22,Pro!J20)+IF($L$2=Da!$O$23,Pro!L20)+IF($L$2=Da!$O$24,Pro!N20))</f>
        <v>0.66666666666666663</v>
      </c>
      <c r="K46" s="713" t="str">
        <f t="shared" si="1"/>
        <v>1) S.29 -30</v>
      </c>
      <c r="L46" s="714"/>
      <c r="M46" s="239" t="str">
        <f t="shared" si="0"/>
        <v>T</v>
      </c>
      <c r="N46" s="579" t="s">
        <v>384</v>
      </c>
      <c r="O46" s="255"/>
    </row>
    <row r="47" spans="2:15" ht="26.25" customHeight="1" x14ac:dyDescent="0.25">
      <c r="B47" s="412">
        <f>Werte1!ES3</f>
        <v>14</v>
      </c>
      <c r="C47" s="198" t="str">
        <f>Werte1!ES2</f>
        <v xml:space="preserve">Brüche addieren </v>
      </c>
      <c r="D47" s="610" t="s">
        <v>421</v>
      </c>
      <c r="E47" s="240">
        <f>Werte1!ES5</f>
        <v>0</v>
      </c>
      <c r="F47" s="197">
        <f>E47/2</f>
        <v>0</v>
      </c>
      <c r="G47" s="387"/>
      <c r="H47" s="240">
        <f>Werte2!ES5</f>
        <v>0</v>
      </c>
      <c r="I47" s="197">
        <f>H47/2</f>
        <v>0</v>
      </c>
      <c r="J47" s="394">
        <f>(IF($L$2=Da!$O$20,Pro!F21)+IF($L$2=Da!$O$21,Pro!H21)+IF($L$2=Da!$O$22,Pro!J21)+IF($L$2=Da!$O$23,Pro!L21)+IF($L$2=Da!$O$24,Pro!N21))</f>
        <v>1</v>
      </c>
      <c r="K47" s="713" t="str">
        <f t="shared" si="1"/>
        <v>1) S. 32</v>
      </c>
      <c r="L47" s="714"/>
      <c r="M47" s="239" t="str">
        <f t="shared" si="0"/>
        <v>T</v>
      </c>
      <c r="N47" s="579" t="s">
        <v>385</v>
      </c>
      <c r="O47" s="255"/>
    </row>
    <row r="48" spans="2:15" ht="26.25" customHeight="1" thickBot="1" x14ac:dyDescent="0.3">
      <c r="B48" s="412">
        <f>Werte1!ET3</f>
        <v>15</v>
      </c>
      <c r="C48" s="198" t="str">
        <f>Werte1!ET2</f>
        <v>Brüche multiplizieren + dividieren</v>
      </c>
      <c r="D48" s="610" t="s">
        <v>141</v>
      </c>
      <c r="E48" s="240">
        <f>Werte1!ET5</f>
        <v>0</v>
      </c>
      <c r="F48" s="197">
        <f>E48/5</f>
        <v>0</v>
      </c>
      <c r="G48" s="387"/>
      <c r="H48" s="240">
        <f>Werte2!ET5</f>
        <v>0</v>
      </c>
      <c r="I48" s="197">
        <f>H48/5</f>
        <v>0</v>
      </c>
      <c r="J48" s="394">
        <f>(IF($L$2=Da!$O$20,Pro!F22)+IF($L$2=Da!$O$21,Pro!H22)+IF($L$2=Da!$O$22,Pro!J22)+IF($L$2=Da!$O$23,Pro!L22)+IF($L$2=Da!$O$24,Pro!N22))</f>
        <v>0.6</v>
      </c>
      <c r="K48" s="713" t="str">
        <f t="shared" si="1"/>
        <v>1) S.33 - 34</v>
      </c>
      <c r="L48" s="714"/>
      <c r="M48" s="239" t="str">
        <f t="shared" si="0"/>
        <v>T</v>
      </c>
      <c r="N48" s="579" t="s">
        <v>386</v>
      </c>
      <c r="O48" s="255"/>
    </row>
    <row r="49" spans="2:15" ht="26.25" customHeight="1" thickBot="1" x14ac:dyDescent="0.3">
      <c r="B49" s="411"/>
      <c r="C49" s="365" t="str">
        <f>Pro!B23</f>
        <v>Bruchrechnen II</v>
      </c>
      <c r="D49" s="607"/>
      <c r="E49" s="380"/>
      <c r="F49" s="381"/>
      <c r="G49" s="387"/>
      <c r="H49" s="380"/>
      <c r="I49" s="388"/>
      <c r="J49" s="395"/>
      <c r="K49" s="715"/>
      <c r="L49" s="716"/>
      <c r="M49" s="239" t="str">
        <f t="shared" si="0"/>
        <v>T</v>
      </c>
      <c r="N49" s="524"/>
      <c r="O49" s="255"/>
    </row>
    <row r="50" spans="2:15" ht="26.25" customHeight="1" x14ac:dyDescent="0.25">
      <c r="B50" s="203">
        <f>Werte1!EU3</f>
        <v>16</v>
      </c>
      <c r="C50" s="198" t="str">
        <f>Werte1!EU2</f>
        <v>Brüche kürzen</v>
      </c>
      <c r="D50" s="609" t="s">
        <v>142</v>
      </c>
      <c r="E50" s="240">
        <f>Werte1!EU5</f>
        <v>0</v>
      </c>
      <c r="F50" s="197">
        <f>E50/3</f>
        <v>0</v>
      </c>
      <c r="G50" s="387"/>
      <c r="H50" s="240">
        <f>Werte2!EU5</f>
        <v>0</v>
      </c>
      <c r="I50" s="197">
        <f>H50/3</f>
        <v>0</v>
      </c>
      <c r="J50" s="394">
        <f>(IF($L$2=Da!$O$20,Pro!F24)+IF($L$2=Da!$O$21,Pro!H24)+IF($L$2=Da!$O$22,Pro!J24)+IF($L$2=Da!$O$23,Pro!L24)+IF($L$2=Da!$O$24,Pro!N24))</f>
        <v>1</v>
      </c>
      <c r="K50" s="713" t="str">
        <f t="shared" si="1"/>
        <v>1) S.31</v>
      </c>
      <c r="L50" s="714"/>
      <c r="M50" s="239" t="str">
        <f t="shared" si="0"/>
        <v>T</v>
      </c>
      <c r="N50" s="249" t="s">
        <v>387</v>
      </c>
      <c r="O50" s="255"/>
    </row>
    <row r="51" spans="2:15" ht="26.25" customHeight="1" x14ac:dyDescent="0.25">
      <c r="B51" s="203">
        <f>Werte1!EV3</f>
        <v>17</v>
      </c>
      <c r="C51" s="198" t="str">
        <f>Werte1!EV2</f>
        <v>Brüche erweitern</v>
      </c>
      <c r="D51" s="609" t="s">
        <v>422</v>
      </c>
      <c r="E51" s="240">
        <f>Werte1!EV5</f>
        <v>0</v>
      </c>
      <c r="F51" s="197">
        <f>E51/2</f>
        <v>0</v>
      </c>
      <c r="G51" s="387"/>
      <c r="H51" s="240">
        <f>Werte2!EV5</f>
        <v>0</v>
      </c>
      <c r="I51" s="197">
        <f>H51/2</f>
        <v>0</v>
      </c>
      <c r="J51" s="394">
        <f>(IF($L$2=Da!$O$20,Pro!F25)+IF($L$2=Da!$O$21,Pro!H25)+IF($L$2=Da!$O$22,Pro!J25)+IF($L$2=Da!$O$23,Pro!L25)+IF($L$2=Da!$O$24,Pro!N25))</f>
        <v>1</v>
      </c>
      <c r="K51" s="713" t="str">
        <f t="shared" si="1"/>
        <v>1) S.31</v>
      </c>
      <c r="L51" s="714"/>
      <c r="M51" s="239" t="str">
        <f t="shared" si="0"/>
        <v>T</v>
      </c>
      <c r="N51" s="249" t="s">
        <v>387</v>
      </c>
      <c r="O51" s="255"/>
    </row>
    <row r="52" spans="2:15" ht="26.25" customHeight="1" thickBot="1" x14ac:dyDescent="0.3">
      <c r="B52" s="203">
        <f>Werte1!EW3</f>
        <v>18</v>
      </c>
      <c r="C52" s="198" t="str">
        <f>Werte1!EW2</f>
        <v>Rechnen mit Bruchtermen</v>
      </c>
      <c r="D52" s="609" t="s">
        <v>423</v>
      </c>
      <c r="E52" s="240">
        <f>Werte1!EW5</f>
        <v>0</v>
      </c>
      <c r="F52" s="197">
        <f>E52/6</f>
        <v>0</v>
      </c>
      <c r="G52" s="387"/>
      <c r="H52" s="240">
        <f>Werte2!EW5</f>
        <v>0</v>
      </c>
      <c r="I52" s="197">
        <f>H52/6</f>
        <v>0</v>
      </c>
      <c r="J52" s="394">
        <f>(IF($L$2=Da!$O$20,Pro!F26)+IF($L$2=Da!$O$21,Pro!H26)+IF($L$2=Da!$O$22,Pro!J26)+IF($L$2=Da!$O$23,Pro!L26)+IF($L$2=Da!$O$24,Pro!N26))</f>
        <v>0.5</v>
      </c>
      <c r="K52" s="713" t="str">
        <f t="shared" si="1"/>
        <v>2) S. 198 - 199</v>
      </c>
      <c r="L52" s="714"/>
      <c r="M52" s="239" t="str">
        <f t="shared" si="0"/>
        <v>T</v>
      </c>
      <c r="N52" s="249" t="s">
        <v>398</v>
      </c>
      <c r="O52" s="255"/>
    </row>
    <row r="53" spans="2:15" ht="26.25" customHeight="1" thickBot="1" x14ac:dyDescent="0.3">
      <c r="B53" s="411"/>
      <c r="C53" s="365" t="str">
        <f>Pro!B27</f>
        <v>Dreisatz + Protentrechnen</v>
      </c>
      <c r="D53" s="607"/>
      <c r="E53" s="380"/>
      <c r="F53" s="381"/>
      <c r="G53" s="387"/>
      <c r="H53" s="380"/>
      <c r="I53" s="388"/>
      <c r="J53" s="395"/>
      <c r="K53" s="715"/>
      <c r="L53" s="716"/>
      <c r="M53" s="239" t="str">
        <f t="shared" ref="M53:M66" si="2">IF(H51&gt;1,"","T")</f>
        <v>T</v>
      </c>
      <c r="N53" s="524"/>
      <c r="O53" s="255"/>
    </row>
    <row r="54" spans="2:15" ht="26.25" customHeight="1" x14ac:dyDescent="0.25">
      <c r="B54" s="203">
        <f>Werte1!EX3</f>
        <v>19</v>
      </c>
      <c r="C54" s="198" t="str">
        <f>Werte1!EX2</f>
        <v>Dreisatz proportional</v>
      </c>
      <c r="D54" s="609" t="s">
        <v>424</v>
      </c>
      <c r="E54" s="240">
        <f>Werte1!EX5</f>
        <v>0</v>
      </c>
      <c r="F54" s="197">
        <f>E54/1</f>
        <v>0</v>
      </c>
      <c r="G54" s="387"/>
      <c r="H54" s="240">
        <f>Werte2!EX5</f>
        <v>0</v>
      </c>
      <c r="I54" s="197">
        <f>H54/1</f>
        <v>0</v>
      </c>
      <c r="J54" s="394">
        <f>(IF($L$2=Da!$O$20,Pro!F28)+IF($L$2=Da!$O$21,Pro!H28)+IF($L$2=Da!$O$22,Pro!J28)+IF($L$2=Da!$O$23,Pro!L28)+IF($L$2=Da!$O$24,Pro!N28))</f>
        <v>1</v>
      </c>
      <c r="K54" s="713" t="str">
        <f>IF(F54&lt;J54,N54,"")</f>
        <v>1) S.103-107, 112-118</v>
      </c>
      <c r="L54" s="714"/>
      <c r="M54" s="239" t="str">
        <f t="shared" si="2"/>
        <v>T</v>
      </c>
      <c r="N54" s="579" t="s">
        <v>388</v>
      </c>
      <c r="O54" s="255"/>
    </row>
    <row r="55" spans="2:15" ht="26.25" customHeight="1" x14ac:dyDescent="0.25">
      <c r="B55" s="203">
        <f>Werte1!EY3</f>
        <v>20</v>
      </c>
      <c r="C55" s="198" t="str">
        <f>Werte1!EY2</f>
        <v>Dreisatz antiproportional</v>
      </c>
      <c r="D55" s="609" t="s">
        <v>373</v>
      </c>
      <c r="E55" s="240">
        <f>Werte1!EY5</f>
        <v>0</v>
      </c>
      <c r="F55" s="197">
        <f>E55/1</f>
        <v>0</v>
      </c>
      <c r="G55" s="387"/>
      <c r="H55" s="240">
        <f>Werte2!EY5</f>
        <v>0</v>
      </c>
      <c r="I55" s="197">
        <f>H55/1</f>
        <v>0</v>
      </c>
      <c r="J55" s="394">
        <f>(IF($L$2=Da!$O$20,Pro!F29)+IF($L$2=Da!$O$21,Pro!H29)+IF($L$2=Da!$O$22,Pro!J29)+IF($L$2=Da!$O$23,Pro!L29)+IF($L$2=Da!$O$24,Pro!N29))</f>
        <v>0.5</v>
      </c>
      <c r="K55" s="713" t="str">
        <f>IF(F55&lt;J55,N55,"")</f>
        <v>1) S.108-112, 115, 118</v>
      </c>
      <c r="L55" s="714"/>
      <c r="M55" s="239" t="str">
        <f t="shared" si="2"/>
        <v>T</v>
      </c>
      <c r="N55" s="579" t="s">
        <v>389</v>
      </c>
      <c r="O55" s="255"/>
    </row>
    <row r="56" spans="2:15" ht="26.25" customHeight="1" x14ac:dyDescent="0.25">
      <c r="B56" s="203">
        <f>Werte1!EZ3</f>
        <v>21</v>
      </c>
      <c r="C56" s="198" t="str">
        <f>Werte1!EZ2</f>
        <v>Prozentwert</v>
      </c>
      <c r="D56" s="609" t="s">
        <v>425</v>
      </c>
      <c r="E56" s="240">
        <f>Werte1!EZ5</f>
        <v>0</v>
      </c>
      <c r="F56" s="197">
        <f>E56/1</f>
        <v>0</v>
      </c>
      <c r="G56" s="387"/>
      <c r="H56" s="240">
        <f>Werte2!EZ5</f>
        <v>0</v>
      </c>
      <c r="I56" s="197">
        <f>H56/1</f>
        <v>0</v>
      </c>
      <c r="J56" s="394">
        <f>(IF($L$2=Da!$O$20,Pro!F30)+IF($L$2=Da!$O$21,Pro!H30)+IF($L$2=Da!$O$22,Pro!J30)+IF($L$2=Da!$O$23,Pro!L30)+IF($L$2=Da!$O$24,Pro!N30))</f>
        <v>1</v>
      </c>
      <c r="K56" s="713" t="str">
        <f>IF(F56&lt;J56,N56,"")</f>
        <v>1) S.121-126, 132, 136, 139-143</v>
      </c>
      <c r="L56" s="714"/>
      <c r="M56" s="239" t="str">
        <f t="shared" si="2"/>
        <v>T</v>
      </c>
      <c r="N56" s="579" t="s">
        <v>390</v>
      </c>
      <c r="O56" s="255"/>
    </row>
    <row r="57" spans="2:15" ht="26.25" customHeight="1" x14ac:dyDescent="0.25">
      <c r="B57" s="203">
        <f>Werte1!FA3</f>
        <v>22</v>
      </c>
      <c r="C57" s="198" t="str">
        <f>Werte1!FA2</f>
        <v>Prozentsatz</v>
      </c>
      <c r="D57" s="609" t="s">
        <v>328</v>
      </c>
      <c r="E57" s="240">
        <f>Werte1!FA5</f>
        <v>0</v>
      </c>
      <c r="F57" s="197">
        <f>E57/1</f>
        <v>0</v>
      </c>
      <c r="G57" s="387"/>
      <c r="H57" s="240">
        <f>Werte2!FA5</f>
        <v>0</v>
      </c>
      <c r="I57" s="197">
        <f>H57/1</f>
        <v>0</v>
      </c>
      <c r="J57" s="394">
        <f>(IF($L$2=Da!$O$20,Pro!F31)+IF($L$2=Da!$O$21,Pro!H31)+IF($L$2=Da!$O$22,Pro!J31)+IF($L$2=Da!$O$23,Pro!L31)+IF($L$2=Da!$O$24,Pro!N31))</f>
        <v>1</v>
      </c>
      <c r="K57" s="713" t="str">
        <f>IF(F57&lt;J57,N57,"")</f>
        <v>1) S.127-129, 132, 137, 139-143</v>
      </c>
      <c r="L57" s="714"/>
      <c r="M57" s="239" t="str">
        <f t="shared" si="2"/>
        <v>T</v>
      </c>
      <c r="N57" s="580" t="s">
        <v>391</v>
      </c>
      <c r="O57" s="255"/>
    </row>
    <row r="58" spans="2:15" ht="26.25" customHeight="1" thickBot="1" x14ac:dyDescent="0.3">
      <c r="B58" s="203">
        <f>Werte1!FB3</f>
        <v>23</v>
      </c>
      <c r="C58" s="198" t="str">
        <f>Werte1!FB2</f>
        <v>Grundwert</v>
      </c>
      <c r="D58" s="609" t="s">
        <v>426</v>
      </c>
      <c r="E58" s="240">
        <f>Werte1!FB5</f>
        <v>0</v>
      </c>
      <c r="F58" s="197">
        <f>E58/1</f>
        <v>0</v>
      </c>
      <c r="G58" s="387"/>
      <c r="H58" s="240">
        <f>Werte2!FB5</f>
        <v>0</v>
      </c>
      <c r="I58" s="197">
        <f>H58/1</f>
        <v>0</v>
      </c>
      <c r="J58" s="394">
        <f>(IF($L$2=Da!$O$20,Pro!F32)+IF($L$2=Da!$O$21,Pro!H32)+IF($L$2=Da!$O$22,Pro!J32)+IF($L$2=Da!$O$23,Pro!L32)+IF($L$2=Da!$O$24,Pro!N32))</f>
        <v>0.5</v>
      </c>
      <c r="K58" s="713" t="str">
        <f>IF(F58&lt;J58,N58,"")</f>
        <v>1) S.130-135, 137, 139-143</v>
      </c>
      <c r="L58" s="714"/>
      <c r="M58" s="239" t="str">
        <f t="shared" si="2"/>
        <v>T</v>
      </c>
      <c r="N58" s="579" t="s">
        <v>392</v>
      </c>
      <c r="O58" s="255"/>
    </row>
    <row r="59" spans="2:15" ht="30.75" customHeight="1" thickBot="1" x14ac:dyDescent="0.3">
      <c r="B59" s="411"/>
      <c r="C59" s="365" t="str">
        <f>Pro!B33</f>
        <v>Maße</v>
      </c>
      <c r="D59" s="607"/>
      <c r="E59" s="380"/>
      <c r="F59" s="381"/>
      <c r="G59" s="387"/>
      <c r="H59" s="380"/>
      <c r="I59" s="388"/>
      <c r="J59" s="395"/>
      <c r="K59" s="715"/>
      <c r="L59" s="716"/>
      <c r="M59" s="239" t="str">
        <f t="shared" si="2"/>
        <v>T</v>
      </c>
      <c r="N59" s="524"/>
      <c r="O59" s="255"/>
    </row>
    <row r="60" spans="2:15" s="4" customFormat="1" ht="30.75" customHeight="1" x14ac:dyDescent="0.25">
      <c r="B60" s="203">
        <f>Werte1!FC3</f>
        <v>24</v>
      </c>
      <c r="C60" s="198" t="str">
        <f>Werte1!FC2</f>
        <v>Zeitmaße</v>
      </c>
      <c r="D60" s="609" t="s">
        <v>427</v>
      </c>
      <c r="E60" s="240">
        <f>Werte1!FC5</f>
        <v>0</v>
      </c>
      <c r="F60" s="197">
        <f>E60/3</f>
        <v>0</v>
      </c>
      <c r="G60" s="387"/>
      <c r="H60" s="240">
        <f>Werte2!FC5</f>
        <v>0</v>
      </c>
      <c r="I60" s="197">
        <f>H60/3</f>
        <v>0</v>
      </c>
      <c r="J60" s="394">
        <f>(IF($L$2=Da!$O$20,Pro!F34)+IF($L$2=Da!$O$21,Pro!H34)+IF($L$2=Da!$O$22,Pro!J34)+IF($L$2=Da!$O$23,Pro!L34)+IF($L$2=Da!$O$24,Pro!N34))</f>
        <v>0.66666666666666663</v>
      </c>
      <c r="K60" s="713" t="str">
        <f>IF(F60&lt;J60,N60,"")</f>
        <v>1) S.68-71 oder   3) M 1.13</v>
      </c>
      <c r="L60" s="714"/>
      <c r="M60" s="239" t="str">
        <f t="shared" si="2"/>
        <v>T</v>
      </c>
      <c r="N60" s="579" t="s">
        <v>405</v>
      </c>
      <c r="O60" s="256"/>
    </row>
    <row r="61" spans="2:15" s="4" customFormat="1" ht="30" customHeight="1" x14ac:dyDescent="0.25">
      <c r="B61" s="203">
        <f>Werte1!FD3</f>
        <v>25</v>
      </c>
      <c r="C61" s="198" t="str">
        <f>Werte1!FD2</f>
        <v>Längenmaße</v>
      </c>
      <c r="D61" s="609" t="s">
        <v>428</v>
      </c>
      <c r="E61" s="240">
        <f>Werte1!FD5</f>
        <v>0</v>
      </c>
      <c r="F61" s="197">
        <f>E61/2</f>
        <v>0</v>
      </c>
      <c r="G61" s="387"/>
      <c r="H61" s="240">
        <f>Werte2!FD5</f>
        <v>0</v>
      </c>
      <c r="I61" s="197">
        <f>H61/2</f>
        <v>0</v>
      </c>
      <c r="J61" s="394">
        <f>(IF($L$2=Da!$O$20,Pro!F35)+IF($L$2=Da!$O$21,Pro!H35)+IF($L$2=Da!$O$22,Pro!J35)+IF($L$2=Da!$O$23,Pro!L35)+IF($L$2=Da!$O$24,Pro!N35))</f>
        <v>0.5</v>
      </c>
      <c r="K61" s="713" t="str">
        <f>IF(F61&lt;J61,N61,"")</f>
        <v>1) S.61-63 oder   3) M 1.13</v>
      </c>
      <c r="L61" s="714"/>
      <c r="M61" s="239" t="str">
        <f t="shared" si="2"/>
        <v>T</v>
      </c>
      <c r="N61" s="579" t="s">
        <v>406</v>
      </c>
      <c r="O61" s="256"/>
    </row>
    <row r="62" spans="2:15" s="4" customFormat="1" ht="30.75" customHeight="1" x14ac:dyDescent="0.25">
      <c r="B62" s="203">
        <f>Werte1!FE3</f>
        <v>26</v>
      </c>
      <c r="C62" s="198" t="str">
        <f>Werte1!FE2</f>
        <v>Flächenmaße</v>
      </c>
      <c r="D62" s="609" t="s">
        <v>332</v>
      </c>
      <c r="E62" s="240">
        <f>Werte1!FE5</f>
        <v>0</v>
      </c>
      <c r="F62" s="197">
        <f>E62/1</f>
        <v>0</v>
      </c>
      <c r="G62" s="387"/>
      <c r="H62" s="240">
        <f>Werte2!FE5</f>
        <v>0</v>
      </c>
      <c r="I62" s="197">
        <f>H62/1</f>
        <v>0</v>
      </c>
      <c r="J62" s="394">
        <f>(IF($L$2=Da!$O$20,Pro!F36)+IF($L$2=Da!$O$21,Pro!H36)+IF($L$2=Da!$O$22,Pro!J36)+IF($L$2=Da!$O$23,Pro!L36)+IF($L$2=Da!$O$24,Pro!N36))</f>
        <v>1</v>
      </c>
      <c r="K62" s="713" t="str">
        <f>IF(F62&lt;J62,N62,"")</f>
        <v>1) S.64 oder   M 1.13</v>
      </c>
      <c r="L62" s="714"/>
      <c r="M62" s="239" t="str">
        <f t="shared" si="2"/>
        <v>T</v>
      </c>
      <c r="N62" s="579" t="s">
        <v>407</v>
      </c>
      <c r="O62" s="256"/>
    </row>
    <row r="63" spans="2:15" s="4" customFormat="1" ht="30.75" customHeight="1" x14ac:dyDescent="0.25">
      <c r="B63" s="203">
        <f>Werte1!FF3</f>
        <v>27</v>
      </c>
      <c r="C63" s="198" t="str">
        <f>Werte1!FF2</f>
        <v>Volumenmaße</v>
      </c>
      <c r="D63" s="609" t="s">
        <v>429</v>
      </c>
      <c r="E63" s="240">
        <f>Werte1!FF5</f>
        <v>0</v>
      </c>
      <c r="F63" s="197">
        <f>E63/3</f>
        <v>0</v>
      </c>
      <c r="G63" s="387"/>
      <c r="H63" s="240">
        <f>Werte2!FF5</f>
        <v>0</v>
      </c>
      <c r="I63" s="197">
        <f>H63/3</f>
        <v>0</v>
      </c>
      <c r="J63" s="394">
        <f>(IF($L$2=Da!$O$20,Pro!F37)+IF($L$2=Da!$O$21,Pro!H37)+IF($L$2=Da!$O$22,Pro!J37)+IF($L$2=Da!$O$23,Pro!L37)+IF($L$2=Da!$O$24,Pro!N37))</f>
        <v>0.66666666666666663</v>
      </c>
      <c r="K63" s="713" t="str">
        <f>IF(F63&lt;J63,N63,"")</f>
        <v>1) S.65-66 oder   3) M.1.13</v>
      </c>
      <c r="L63" s="714"/>
      <c r="M63" s="239" t="str">
        <f t="shared" si="2"/>
        <v>T</v>
      </c>
      <c r="N63" s="579" t="s">
        <v>408</v>
      </c>
      <c r="O63" s="256"/>
    </row>
    <row r="64" spans="2:15" ht="26.25" customHeight="1" thickBot="1" x14ac:dyDescent="0.3">
      <c r="B64" s="203">
        <f>Werte1!FG3</f>
        <v>28</v>
      </c>
      <c r="C64" s="198" t="str">
        <f>Werte1!FG2</f>
        <v>Gewichtsmaße</v>
      </c>
      <c r="D64" s="609" t="s">
        <v>430</v>
      </c>
      <c r="E64" s="240">
        <f>Werte1!FG5</f>
        <v>0</v>
      </c>
      <c r="F64" s="197">
        <f>E64/1</f>
        <v>0</v>
      </c>
      <c r="G64" s="387"/>
      <c r="H64" s="240">
        <f>Werte2!FG5</f>
        <v>0</v>
      </c>
      <c r="I64" s="197">
        <f>H64/1</f>
        <v>0</v>
      </c>
      <c r="J64" s="394">
        <f>(IF($L$2=Da!$O$20,Pro!F38)+IF($L$2=Da!$O$21,Pro!H38)+IF($L$2=Da!$O$22,Pro!J38)+IF($L$2=Da!$O$23,Pro!L38)+IF($L$2=Da!$O$24,Pro!N38))</f>
        <v>1</v>
      </c>
      <c r="K64" s="713" t="str">
        <f>IF(F64&lt;J64,N64,"")</f>
        <v>1) S.67 oder   M 1.13</v>
      </c>
      <c r="L64" s="714"/>
      <c r="M64" s="239" t="str">
        <f t="shared" si="2"/>
        <v>T</v>
      </c>
      <c r="N64" s="579" t="s">
        <v>409</v>
      </c>
      <c r="O64" s="255"/>
    </row>
    <row r="65" spans="2:15" ht="26.25" customHeight="1" thickBot="1" x14ac:dyDescent="0.3">
      <c r="B65" s="411"/>
      <c r="C65" s="365" t="str">
        <f>Pro!B39</f>
        <v>Koordinatensystem</v>
      </c>
      <c r="D65" s="607"/>
      <c r="E65" s="380"/>
      <c r="F65" s="381"/>
      <c r="G65" s="387"/>
      <c r="H65" s="380"/>
      <c r="I65" s="388"/>
      <c r="J65" s="395"/>
      <c r="K65" s="715"/>
      <c r="L65" s="716"/>
      <c r="M65" s="239" t="str">
        <f t="shared" si="2"/>
        <v>T</v>
      </c>
      <c r="N65" s="524"/>
      <c r="O65" s="255"/>
    </row>
    <row r="66" spans="2:15" s="168" customFormat="1" ht="26.25" customHeight="1" x14ac:dyDescent="0.25">
      <c r="B66" s="203">
        <f>Werte1!FH3</f>
        <v>29</v>
      </c>
      <c r="C66" s="198" t="str">
        <f>Werte1!FH2</f>
        <v>Koordinaten eintragen</v>
      </c>
      <c r="D66" s="609" t="s">
        <v>359</v>
      </c>
      <c r="E66" s="203">
        <f>Werte1!FH5</f>
        <v>0</v>
      </c>
      <c r="F66" s="197">
        <f>E66/2.5</f>
        <v>0</v>
      </c>
      <c r="G66" s="387"/>
      <c r="H66" s="621">
        <f>Werte2!FH5</f>
        <v>0</v>
      </c>
      <c r="I66" s="197">
        <f>H66/2.5</f>
        <v>0</v>
      </c>
      <c r="J66" s="394">
        <f>(IF($L$2=Da!$O$20,Pro!F40)+IF($L$2=Da!$O$21,Pro!H40)+IF($L$2=Da!$O$22,Pro!J40)+IF($L$2=Da!$O$23,Pro!L40)+IF($L$2=Da!$O$24,Pro!N40))</f>
        <v>0.8</v>
      </c>
      <c r="K66" s="713" t="str">
        <f t="shared" si="1"/>
        <v>1) S.101, 102</v>
      </c>
      <c r="L66" s="714"/>
      <c r="M66" s="239" t="str">
        <f t="shared" si="2"/>
        <v>T</v>
      </c>
      <c r="N66" s="579" t="s">
        <v>393</v>
      </c>
      <c r="O66" s="257"/>
    </row>
    <row r="67" spans="2:15" ht="26.25" customHeight="1" x14ac:dyDescent="0.25">
      <c r="B67" s="203">
        <f>Werte1!FI3</f>
        <v>30</v>
      </c>
      <c r="C67" s="198" t="str">
        <f>Werte1!FI2</f>
        <v>Koordinaten ablesen</v>
      </c>
      <c r="D67" s="609" t="s">
        <v>361</v>
      </c>
      <c r="E67" s="203">
        <f>Werte1!FI5</f>
        <v>0</v>
      </c>
      <c r="F67" s="197">
        <f>E67/1.5</f>
        <v>0</v>
      </c>
      <c r="G67" s="387"/>
      <c r="H67" s="621">
        <f>Werte2!FI5</f>
        <v>0</v>
      </c>
      <c r="I67" s="197">
        <f>H67/1.5</f>
        <v>0</v>
      </c>
      <c r="J67" s="394">
        <f>(IF($L$2=Da!$O$20,Pro!F41)+IF($L$2=Da!$O$21,Pro!H41)+IF($L$2=Da!$O$22,Pro!J41)+IF($L$2=Da!$O$23,Pro!L41)+IF($L$2=Da!$O$24,Pro!N41))</f>
        <v>0.66666666666666663</v>
      </c>
      <c r="K67" s="713" t="str">
        <f t="shared" si="1"/>
        <v>1) S.101, 103</v>
      </c>
      <c r="L67" s="714"/>
      <c r="M67" s="239" t="str">
        <f t="shared" si="0"/>
        <v>T</v>
      </c>
      <c r="N67" s="579" t="s">
        <v>396</v>
      </c>
      <c r="O67" s="255"/>
    </row>
    <row r="68" spans="2:15" ht="26.25" customHeight="1" x14ac:dyDescent="0.25">
      <c r="B68" s="203">
        <f>Werte1!FJ3</f>
        <v>31</v>
      </c>
      <c r="C68" s="198" t="str">
        <f>Werte1!FJ2</f>
        <v>spiegeln</v>
      </c>
      <c r="D68" s="609" t="s">
        <v>360</v>
      </c>
      <c r="E68" s="203">
        <f>Werte1!FJ5</f>
        <v>0</v>
      </c>
      <c r="F68" s="197">
        <f>E68/1</f>
        <v>0</v>
      </c>
      <c r="G68" s="387"/>
      <c r="H68" s="240">
        <f>Werte2!FJ5</f>
        <v>0</v>
      </c>
      <c r="I68" s="197">
        <f>H68/1</f>
        <v>0</v>
      </c>
      <c r="J68" s="394">
        <f>(IF($L$2=Da!$O$20,Pro!F42)+IF($L$2=Da!$O$21,Pro!H42)+IF($L$2=Da!$O$22,Pro!J42)+IF($L$2=Da!$O$23,Pro!L42)+IF($L$2=Da!$O$24,Pro!N42))</f>
        <v>1</v>
      </c>
      <c r="K68" s="713" t="str">
        <f t="shared" si="1"/>
        <v>2) S.162 - 163</v>
      </c>
      <c r="L68" s="714"/>
      <c r="M68" s="239" t="str">
        <f t="shared" si="0"/>
        <v>T</v>
      </c>
      <c r="N68" s="249" t="s">
        <v>397</v>
      </c>
      <c r="O68" s="255"/>
    </row>
    <row r="69" spans="2:15" ht="26.25" customHeight="1" x14ac:dyDescent="0.25">
      <c r="B69" s="203">
        <f>Werte1!FK3</f>
        <v>32</v>
      </c>
      <c r="C69" s="198" t="str">
        <f>Werte1!FK2</f>
        <v>verschieben</v>
      </c>
      <c r="D69" s="609" t="s">
        <v>362</v>
      </c>
      <c r="E69" s="203">
        <f>Werte1!FK5</f>
        <v>0</v>
      </c>
      <c r="F69" s="197">
        <f>E69/1.5</f>
        <v>0</v>
      </c>
      <c r="G69" s="387"/>
      <c r="H69" s="621">
        <f>Werte2!FK5</f>
        <v>0</v>
      </c>
      <c r="I69" s="197">
        <f>H69/1.5</f>
        <v>0</v>
      </c>
      <c r="J69" s="394">
        <f>(IF($L$2=Da!$O$20,Pro!F43)+IF($L$2=Da!$O$21,Pro!H43)+IF($L$2=Da!$O$22,Pro!J43)+IF($L$2=Da!$O$23,Pro!L43)+IF($L$2=Da!$O$24,Pro!N43))</f>
        <v>0.66666666666666663</v>
      </c>
      <c r="K69" s="713">
        <f t="shared" si="1"/>
        <v>0</v>
      </c>
      <c r="L69" s="714"/>
      <c r="M69" s="239" t="str">
        <f t="shared" si="0"/>
        <v>T</v>
      </c>
      <c r="N69" s="249"/>
      <c r="O69" s="255"/>
    </row>
    <row r="70" spans="2:15" ht="26.25" customHeight="1" x14ac:dyDescent="0.25">
      <c r="B70" s="411"/>
      <c r="C70" s="365" t="str">
        <f>Pro!B44</f>
        <v>lineare Gleichungen</v>
      </c>
      <c r="D70" s="607"/>
      <c r="E70" s="380"/>
      <c r="F70" s="381"/>
      <c r="G70" s="387"/>
      <c r="H70" s="380"/>
      <c r="I70" s="381"/>
      <c r="J70" s="395"/>
      <c r="K70" s="715"/>
      <c r="L70" s="716"/>
      <c r="M70" s="239" t="str">
        <f t="shared" si="0"/>
        <v>T</v>
      </c>
      <c r="N70" s="362"/>
      <c r="O70" s="255"/>
    </row>
    <row r="71" spans="2:15" ht="26.25" customHeight="1" x14ac:dyDescent="0.25">
      <c r="B71" s="203">
        <f>Werte1!FL3</f>
        <v>33</v>
      </c>
      <c r="C71" s="198" t="str">
        <f>Werte1!FL2</f>
        <v>Gleichung mit 1 Unbekannten</v>
      </c>
      <c r="D71" s="609" t="s">
        <v>431</v>
      </c>
      <c r="E71" s="240">
        <f>Werte1!FL5</f>
        <v>0</v>
      </c>
      <c r="F71" s="197">
        <f>E71/2</f>
        <v>0</v>
      </c>
      <c r="G71" s="387"/>
      <c r="H71" s="240">
        <f>Werte2!FL5</f>
        <v>0</v>
      </c>
      <c r="I71" s="197">
        <f>H71/2</f>
        <v>0</v>
      </c>
      <c r="J71" s="394">
        <f>(IF($L$2=Da!$O$20,Pro!F45)+IF($L$2=Da!$O$21,Pro!H45)+IF($L$2=Da!$O$22,Pro!J45)+IF($L$2=Da!$O$23,Pro!L45)+IF($L$2=Da!$O$24,Pro!N45))</f>
        <v>0.5</v>
      </c>
      <c r="K71" s="713" t="str">
        <f t="shared" si="1"/>
        <v>1) S.80-98 oder   2) S.184 - 193</v>
      </c>
      <c r="L71" s="714"/>
      <c r="M71" s="239" t="str">
        <f t="shared" si="0"/>
        <v>T</v>
      </c>
      <c r="N71" s="579" t="s">
        <v>410</v>
      </c>
      <c r="O71" s="255"/>
    </row>
    <row r="72" spans="2:15" ht="26.25" customHeight="1" x14ac:dyDescent="0.25">
      <c r="B72" s="203">
        <f>Werte1!FM3</f>
        <v>34</v>
      </c>
      <c r="C72" s="198" t="str">
        <f>Werte1!FM2</f>
        <v>Lösungsverfahren für LGS</v>
      </c>
      <c r="D72" s="609" t="s">
        <v>365</v>
      </c>
      <c r="E72" s="240">
        <f>Werte1!FM5</f>
        <v>0</v>
      </c>
      <c r="F72" s="197">
        <f>E72/3</f>
        <v>0</v>
      </c>
      <c r="G72" s="387"/>
      <c r="H72" s="240">
        <f>Werte2!FM5</f>
        <v>0</v>
      </c>
      <c r="I72" s="197">
        <f>H72/3</f>
        <v>0</v>
      </c>
      <c r="J72" s="394">
        <f>(IF($L$2=Da!$O$20,Pro!F46)+IF($L$2=Da!$O$21,Pro!H46)+IF($L$2=Da!$O$22,Pro!J46)+IF($L$2=Da!$O$23,Pro!L46)+IF($L$2=Da!$O$24,Pro!N46))</f>
        <v>0.33333333333333331</v>
      </c>
      <c r="K72" s="713" t="str">
        <f t="shared" si="1"/>
        <v>2) S. 233 - 245  oder    M 1.15</v>
      </c>
      <c r="L72" s="714"/>
      <c r="M72" s="239" t="str">
        <f t="shared" si="0"/>
        <v>T</v>
      </c>
      <c r="N72" s="249" t="s">
        <v>411</v>
      </c>
      <c r="O72" s="255"/>
    </row>
    <row r="73" spans="2:15" ht="26.25" customHeight="1" x14ac:dyDescent="0.25">
      <c r="B73" s="203">
        <f>Werte1!FN3</f>
        <v>35</v>
      </c>
      <c r="C73" s="198" t="str">
        <f>Werte1!FN2</f>
        <v>LGS mit 2 Unbekannten</v>
      </c>
      <c r="D73" s="609" t="s">
        <v>366</v>
      </c>
      <c r="E73" s="240">
        <f>Werte1!FN5</f>
        <v>0</v>
      </c>
      <c r="F73" s="197">
        <f>E73/1</f>
        <v>0</v>
      </c>
      <c r="G73" s="387"/>
      <c r="H73" s="240">
        <f>Werte2!FN5</f>
        <v>0</v>
      </c>
      <c r="I73" s="197">
        <f>H73/1</f>
        <v>0</v>
      </c>
      <c r="J73" s="394">
        <f>(IF($L$2=Da!$O$20,Pro!F47)+IF($L$2=Da!$O$21,Pro!H47)+IF($L$2=Da!$O$22,Pro!J47)+IF($L$2=Da!$O$23,Pro!L47)+IF($L$2=Da!$O$24,Pro!N47))</f>
        <v>1</v>
      </c>
      <c r="K73" s="713">
        <f t="shared" si="1"/>
        <v>0</v>
      </c>
      <c r="L73" s="714"/>
      <c r="M73" s="239" t="str">
        <f t="shared" si="0"/>
        <v>T</v>
      </c>
      <c r="N73" s="249"/>
      <c r="O73" s="255"/>
    </row>
    <row r="74" spans="2:15" ht="26.25" customHeight="1" x14ac:dyDescent="0.25">
      <c r="B74" s="411"/>
      <c r="C74" s="365" t="str">
        <f>Pro!B48</f>
        <v>lineare Funktionen</v>
      </c>
      <c r="D74" s="607"/>
      <c r="E74" s="380"/>
      <c r="F74" s="381"/>
      <c r="G74" s="387"/>
      <c r="H74" s="380"/>
      <c r="I74" s="381"/>
      <c r="J74" s="395"/>
      <c r="K74" s="715"/>
      <c r="L74" s="716"/>
      <c r="M74" s="239" t="str">
        <f t="shared" si="0"/>
        <v>T</v>
      </c>
      <c r="N74" s="249"/>
      <c r="O74" s="255"/>
    </row>
    <row r="75" spans="2:15" ht="26.25" customHeight="1" x14ac:dyDescent="0.25">
      <c r="B75" s="203">
        <f>Werte1!FO3</f>
        <v>36</v>
      </c>
      <c r="C75" s="198" t="str">
        <f>Werte1!FO2</f>
        <v>Zuordnung Graph  Term</v>
      </c>
      <c r="D75" s="609" t="s">
        <v>367</v>
      </c>
      <c r="E75" s="240">
        <f>Werte1!FO5</f>
        <v>0</v>
      </c>
      <c r="F75" s="197">
        <f>E75/6</f>
        <v>0</v>
      </c>
      <c r="G75" s="387"/>
      <c r="H75" s="240">
        <f>Werte2!FO5</f>
        <v>0</v>
      </c>
      <c r="I75" s="197">
        <f>H75/6</f>
        <v>0</v>
      </c>
      <c r="J75" s="394">
        <f>(IF($L$2=Da!$O$20,Pro!F49)+IF($L$2=Da!$O$21,Pro!H49)+IF($L$2=Da!$O$22,Pro!J49)+IF($L$2=Da!$O$23,Pro!L49)+IF($L$2=Da!$O$24,Pro!N49))</f>
        <v>0.5</v>
      </c>
      <c r="K75" s="713" t="str">
        <f t="shared" si="1"/>
        <v>2) S. 216 - 220  oder   M 1.14</v>
      </c>
      <c r="L75" s="714"/>
      <c r="M75" s="239" t="str">
        <f t="shared" si="0"/>
        <v>T</v>
      </c>
      <c r="N75" s="249" t="s">
        <v>412</v>
      </c>
      <c r="O75" s="255"/>
    </row>
    <row r="76" spans="2:15" ht="26.25" customHeight="1" thickBot="1" x14ac:dyDescent="0.3">
      <c r="B76" s="203">
        <f>Werte1!FP3</f>
        <v>37</v>
      </c>
      <c r="C76" s="198" t="str">
        <f>Werte1!FP2</f>
        <v>Geradengleichung aus 2 Punkten</v>
      </c>
      <c r="D76" s="609" t="s">
        <v>368</v>
      </c>
      <c r="E76" s="240">
        <f>Werte1!FP5</f>
        <v>0</v>
      </c>
      <c r="F76" s="197">
        <f>E76/1</f>
        <v>0</v>
      </c>
      <c r="G76" s="387"/>
      <c r="H76" s="240">
        <f>Werte2!FP5</f>
        <v>0</v>
      </c>
      <c r="I76" s="197">
        <f>H76/1</f>
        <v>0</v>
      </c>
      <c r="J76" s="394">
        <f>(IF($L$2=Da!$O$20,Pro!F50)+IF($L$2=Da!$O$21,Pro!H50)+IF($L$2=Da!$O$22,Pro!J50)+IF($L$2=Da!$O$23,Pro!L50)+IF($L$2=Da!$O$24,Pro!N50))</f>
        <v>0.5</v>
      </c>
      <c r="K76" s="713" t="str">
        <f t="shared" si="1"/>
        <v>2) S 221 - 230  oder    M 1.14</v>
      </c>
      <c r="L76" s="714"/>
      <c r="M76" s="239" t="str">
        <f t="shared" si="0"/>
        <v>T</v>
      </c>
      <c r="N76" s="249" t="s">
        <v>413</v>
      </c>
      <c r="O76" s="255"/>
    </row>
    <row r="77" spans="2:15" ht="26.25" customHeight="1" thickBot="1" x14ac:dyDescent="0.3">
      <c r="B77" s="411"/>
      <c r="C77" s="365" t="str">
        <f>Pro!B51</f>
        <v>quadratische Funktionen</v>
      </c>
      <c r="D77" s="607"/>
      <c r="E77" s="380"/>
      <c r="F77" s="381"/>
      <c r="G77" s="387"/>
      <c r="H77" s="380"/>
      <c r="I77" s="388"/>
      <c r="J77" s="395"/>
      <c r="K77" s="715"/>
      <c r="L77" s="716"/>
      <c r="M77" s="239" t="str">
        <f t="shared" si="0"/>
        <v>T</v>
      </c>
      <c r="N77" s="524"/>
      <c r="O77" s="255"/>
    </row>
    <row r="78" spans="2:15" ht="26.25" customHeight="1" x14ac:dyDescent="0.25">
      <c r="B78" s="203">
        <f>Werte1!FQ3</f>
        <v>38</v>
      </c>
      <c r="C78" s="198" t="str">
        <f>Werte1!FQ2</f>
        <v>Lösungsmengen bestimmen</v>
      </c>
      <c r="D78" s="609" t="s">
        <v>432</v>
      </c>
      <c r="E78" s="240">
        <f>Werte1!FQ5</f>
        <v>0</v>
      </c>
      <c r="F78" s="197">
        <f>E78/3</f>
        <v>0</v>
      </c>
      <c r="G78" s="387"/>
      <c r="H78" s="240">
        <f>Werte2!FQ5</f>
        <v>0</v>
      </c>
      <c r="I78" s="197">
        <f>H78/3</f>
        <v>0</v>
      </c>
      <c r="J78" s="394">
        <f>(IF($L$2=Da!$O$20,Pro!F52)+IF($L$2=Da!$O$21,Pro!H52)+IF($L$2=Da!$O$22,Pro!J52)+IF($L$2=Da!$O$23,Pro!L52)+IF($L$2=Da!$O$24,Pro!N52))</f>
        <v>0.33333333333333331</v>
      </c>
      <c r="K78" s="713" t="str">
        <f t="shared" si="1"/>
        <v>2) S. 248 - 255</v>
      </c>
      <c r="L78" s="714"/>
      <c r="M78" s="239" t="str">
        <f t="shared" si="0"/>
        <v>T</v>
      </c>
      <c r="N78" s="249" t="s">
        <v>399</v>
      </c>
      <c r="O78" s="255"/>
    </row>
    <row r="79" spans="2:15" ht="26.25" customHeight="1" thickBot="1" x14ac:dyDescent="0.3">
      <c r="B79" s="413">
        <f>Werte1!FR3</f>
        <v>39</v>
      </c>
      <c r="C79" s="414" t="str">
        <f>Werte1!FR2</f>
        <v>Zuordnung Graph  Term</v>
      </c>
      <c r="D79" s="611" t="s">
        <v>372</v>
      </c>
      <c r="E79" s="415">
        <f>Werte1!FR5</f>
        <v>0</v>
      </c>
      <c r="F79" s="416">
        <f>E79/6</f>
        <v>0</v>
      </c>
      <c r="G79" s="417"/>
      <c r="H79" s="415">
        <f>Werte2!FR5</f>
        <v>0</v>
      </c>
      <c r="I79" s="416">
        <f>H79/6</f>
        <v>0</v>
      </c>
      <c r="J79" s="418">
        <f>(IF($L$2=Da!$O$20,Pro!F53)+IF($L$2=Da!$O$21,Pro!H53)+IF($L$2=Da!$O$22,Pro!J53)+IF($L$2=Da!$O$23,Pro!L53)+IF($L$2=Da!$O$24,Pro!N53))</f>
        <v>0.33333333333333331</v>
      </c>
      <c r="K79" s="711" t="str">
        <f t="shared" si="1"/>
        <v>2) S. 248 - 256</v>
      </c>
      <c r="L79" s="712"/>
      <c r="M79" s="239" t="str">
        <f t="shared" si="0"/>
        <v>T</v>
      </c>
      <c r="N79" s="249" t="s">
        <v>400</v>
      </c>
      <c r="O79" s="255"/>
    </row>
    <row r="80" spans="2:15" s="403" customFormat="1" ht="26.25" customHeight="1" thickBot="1" x14ac:dyDescent="0.4">
      <c r="B80" s="396"/>
      <c r="C80" s="396" t="s">
        <v>70</v>
      </c>
      <c r="D80" s="397"/>
      <c r="E80" s="398">
        <f>SUM(E29:E79)</f>
        <v>0</v>
      </c>
      <c r="F80" s="399">
        <f>E80/111.5</f>
        <v>0</v>
      </c>
      <c r="G80" s="400"/>
      <c r="H80" s="401">
        <f>SUM(H29:H79)</f>
        <v>0</v>
      </c>
      <c r="I80" s="399">
        <f>H80/111.5</f>
        <v>0</v>
      </c>
      <c r="J80" s="402">
        <f>J98</f>
        <v>0.64125560538116588</v>
      </c>
      <c r="K80" s="581"/>
      <c r="L80" s="582"/>
      <c r="N80" s="404"/>
      <c r="O80" s="40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44" t="s">
        <v>66</v>
      </c>
      <c r="C83" s="745"/>
      <c r="D83" s="746"/>
      <c r="E83" s="747" t="s">
        <v>62</v>
      </c>
      <c r="F83" s="748"/>
      <c r="G83" s="192"/>
      <c r="H83" s="749" t="s">
        <v>63</v>
      </c>
      <c r="I83" s="750"/>
      <c r="J83" s="368" t="s">
        <v>46</v>
      </c>
    </row>
    <row r="84" spans="2:10" ht="18" customHeight="1" thickBot="1" x14ac:dyDescent="0.3">
      <c r="B84" s="173"/>
      <c r="C84" s="174"/>
      <c r="D84" s="172"/>
      <c r="E84" s="740">
        <f>Da!C22</f>
        <v>0</v>
      </c>
      <c r="F84" s="741"/>
      <c r="G84" s="193"/>
      <c r="H84" s="742">
        <f>Da!E22</f>
        <v>0</v>
      </c>
      <c r="I84" s="743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Werte1!$O5</f>
        <v>0</v>
      </c>
      <c r="F86" s="195">
        <f t="shared" ref="F86:F98" si="3">E86/D86</f>
        <v>0</v>
      </c>
      <c r="G86" s="182"/>
      <c r="H86" s="389">
        <f>Werte2!$O5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Werte1!AD5</f>
        <v>0</v>
      </c>
      <c r="F87" s="185">
        <f t="shared" si="3"/>
        <v>0</v>
      </c>
      <c r="G87" s="176"/>
      <c r="H87" s="390">
        <f>Werte2!AD5</f>
        <v>0</v>
      </c>
      <c r="I87" s="183">
        <f t="shared" ref="I87:I97" si="4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Werte1!AP5</f>
        <v>0</v>
      </c>
      <c r="F88" s="185">
        <f t="shared" si="3"/>
        <v>0</v>
      </c>
      <c r="G88" s="176"/>
      <c r="H88" s="390">
        <f>Werte2!AP5</f>
        <v>0</v>
      </c>
      <c r="I88" s="183">
        <f t="shared" si="4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Werte1!BB5</f>
        <v>0</v>
      </c>
      <c r="F89" s="185">
        <f t="shared" si="3"/>
        <v>0</v>
      </c>
      <c r="G89" s="176"/>
      <c r="H89" s="390">
        <f>Werte2!BB5</f>
        <v>0</v>
      </c>
      <c r="I89" s="183">
        <f t="shared" si="4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Werte1!BM5</f>
        <v>0</v>
      </c>
      <c r="F90" s="185">
        <f t="shared" si="3"/>
        <v>0</v>
      </c>
      <c r="G90" s="176"/>
      <c r="H90" s="390">
        <f>Werte2!BM5</f>
        <v>0</v>
      </c>
      <c r="I90" s="183">
        <f t="shared" si="4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Werte1!BY5</f>
        <v>0</v>
      </c>
      <c r="F91" s="185">
        <f t="shared" si="3"/>
        <v>0</v>
      </c>
      <c r="G91" s="176"/>
      <c r="H91" s="390">
        <f>Werte2!BY5</f>
        <v>0</v>
      </c>
      <c r="I91" s="183">
        <f t="shared" si="4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Werte1!DQ5</f>
        <v>0</v>
      </c>
      <c r="F92" s="185">
        <f t="shared" si="3"/>
        <v>0</v>
      </c>
      <c r="G92" s="176"/>
      <c r="H92" s="390">
        <f>Werte2!DQ5</f>
        <v>0</v>
      </c>
      <c r="I92" s="183">
        <f t="shared" si="4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Werte1!EB5</f>
        <v>0</v>
      </c>
      <c r="F93" s="185">
        <f t="shared" si="3"/>
        <v>0</v>
      </c>
      <c r="G93" s="176"/>
      <c r="H93" s="390">
        <f>Werte2!EB5</f>
        <v>0</v>
      </c>
      <c r="I93" s="183">
        <f t="shared" si="4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Werte1!CL5</f>
        <v>0</v>
      </c>
      <c r="F94" s="185">
        <f t="shared" si="3"/>
        <v>0</v>
      </c>
      <c r="G94" s="176"/>
      <c r="H94" s="390">
        <f>Werte2!CL5</f>
        <v>0</v>
      </c>
      <c r="I94" s="183">
        <f t="shared" si="4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Werte1!CS5</f>
        <v>0</v>
      </c>
      <c r="F95" s="185">
        <f t="shared" si="3"/>
        <v>0</v>
      </c>
      <c r="G95" s="176"/>
      <c r="H95" s="390">
        <f>Werte2!CS5</f>
        <v>0</v>
      </c>
      <c r="I95" s="183">
        <f t="shared" si="4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Werte1!DA5</f>
        <v>0</v>
      </c>
      <c r="F96" s="185">
        <f t="shared" si="3"/>
        <v>0</v>
      </c>
      <c r="G96" s="176"/>
      <c r="H96" s="390">
        <f>Werte2!DA5</f>
        <v>0</v>
      </c>
      <c r="I96" s="183">
        <f t="shared" si="4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Werte1!DK5</f>
        <v>0</v>
      </c>
      <c r="F97" s="196">
        <f t="shared" si="3"/>
        <v>0</v>
      </c>
      <c r="G97" s="177"/>
      <c r="H97" s="391">
        <f>Werte2!DK5</f>
        <v>0</v>
      </c>
      <c r="I97" s="221">
        <f t="shared" si="4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3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5"/>
    </row>
    <row r="109" spans="2:11" x14ac:dyDescent="0.2">
      <c r="K109" s="5"/>
    </row>
    <row r="110" spans="2:11" x14ac:dyDescent="0.2">
      <c r="K110" s="5"/>
    </row>
    <row r="111" spans="2:11" x14ac:dyDescent="0.2">
      <c r="K111" s="5"/>
    </row>
    <row r="112" spans="2:11" x14ac:dyDescent="0.2">
      <c r="K112" s="5"/>
    </row>
    <row r="113" spans="11:11" x14ac:dyDescent="0.2">
      <c r="K113" s="5"/>
    </row>
    <row r="114" spans="11:11" x14ac:dyDescent="0.2">
      <c r="K114" s="5"/>
    </row>
    <row r="115" spans="11:11" x14ac:dyDescent="0.2">
      <c r="K115" s="5"/>
    </row>
    <row r="116" spans="11:11" x14ac:dyDescent="0.2">
      <c r="K116" s="5"/>
    </row>
    <row r="117" spans="11:11" x14ac:dyDescent="0.2">
      <c r="K117" s="5"/>
    </row>
    <row r="118" spans="11:11" x14ac:dyDescent="0.2">
      <c r="K118" s="5"/>
    </row>
    <row r="119" spans="11:11" x14ac:dyDescent="0.2">
      <c r="K119" s="5"/>
    </row>
    <row r="120" spans="11:11" x14ac:dyDescent="0.2">
      <c r="K120" s="5"/>
    </row>
    <row r="121" spans="11:11" x14ac:dyDescent="0.2">
      <c r="K121" s="5"/>
    </row>
    <row r="122" spans="11:11" x14ac:dyDescent="0.2">
      <c r="K122" s="5"/>
    </row>
    <row r="123" spans="11:11" x14ac:dyDescent="0.2">
      <c r="K123" s="5"/>
    </row>
    <row r="124" spans="11:11" x14ac:dyDescent="0.2">
      <c r="K124" s="5"/>
    </row>
    <row r="125" spans="11:11" x14ac:dyDescent="0.2">
      <c r="K125" s="5"/>
    </row>
    <row r="126" spans="11:11" x14ac:dyDescent="0.2">
      <c r="K126" s="5"/>
    </row>
    <row r="127" spans="11:11" x14ac:dyDescent="0.2">
      <c r="K127" s="5"/>
    </row>
    <row r="128" spans="11:11" x14ac:dyDescent="0.2">
      <c r="K128" s="5"/>
    </row>
    <row r="129" spans="11:11" x14ac:dyDescent="0.2">
      <c r="K129" s="5"/>
    </row>
    <row r="130" spans="11:11" x14ac:dyDescent="0.2">
      <c r="K130" s="5"/>
    </row>
    <row r="131" spans="11:11" x14ac:dyDescent="0.2">
      <c r="K131" s="5"/>
    </row>
    <row r="132" spans="11:11" x14ac:dyDescent="0.2">
      <c r="K132" s="5"/>
    </row>
    <row r="133" spans="11:11" x14ac:dyDescent="0.2">
      <c r="K133" s="5"/>
    </row>
    <row r="134" spans="11:11" x14ac:dyDescent="0.2">
      <c r="K134" s="5"/>
    </row>
    <row r="135" spans="11:11" x14ac:dyDescent="0.2">
      <c r="K135" s="5"/>
    </row>
    <row r="136" spans="11:11" x14ac:dyDescent="0.2">
      <c r="K136" s="5"/>
    </row>
    <row r="137" spans="11:11" x14ac:dyDescent="0.2">
      <c r="K137" s="5"/>
    </row>
    <row r="138" spans="11:11" x14ac:dyDescent="0.2">
      <c r="K138" s="5"/>
    </row>
    <row r="139" spans="11:11" x14ac:dyDescent="0.2">
      <c r="K139" s="5"/>
    </row>
    <row r="140" spans="11:11" x14ac:dyDescent="0.2">
      <c r="K140" s="5"/>
    </row>
    <row r="141" spans="11:11" x14ac:dyDescent="0.2">
      <c r="K141" s="5"/>
    </row>
    <row r="142" spans="11:11" x14ac:dyDescent="0.2">
      <c r="K142" s="5"/>
    </row>
    <row r="143" spans="11:11" x14ac:dyDescent="0.2">
      <c r="K143" s="5"/>
    </row>
    <row r="144" spans="11:11" x14ac:dyDescent="0.2">
      <c r="K144" s="5"/>
    </row>
    <row r="145" spans="11:11" x14ac:dyDescent="0.2">
      <c r="K145" s="5"/>
    </row>
    <row r="146" spans="11:11" x14ac:dyDescent="0.2">
      <c r="K146" s="5"/>
    </row>
    <row r="147" spans="11:11" x14ac:dyDescent="0.2">
      <c r="K147" s="5"/>
    </row>
    <row r="148" spans="11:11" x14ac:dyDescent="0.2">
      <c r="K148" s="5"/>
    </row>
    <row r="149" spans="11:11" x14ac:dyDescent="0.2">
      <c r="K149" s="5"/>
    </row>
    <row r="150" spans="11:11" x14ac:dyDescent="0.2">
      <c r="K150" s="5"/>
    </row>
    <row r="151" spans="11:11" x14ac:dyDescent="0.2">
      <c r="K151" s="5"/>
    </row>
    <row r="152" spans="11:11" x14ac:dyDescent="0.2">
      <c r="K152" s="5"/>
    </row>
  </sheetData>
  <sheetProtection algorithmName="SHA-512" hashValue="LEvSYZ3NTEGFfdE9mhRxCsnpLAZGnRqdL9SLeoIyT1wIGlmJ/396qrGZ/peSOj3Jt1ys7YQ3hfHZXGTGtG8FwA==" saltValue="QV9Rx21UwaaaQYPMfUVgQg==" spinCount="100000" sheet="1" objects="1" scenarios="1" selectLockedCells="1"/>
  <mergeCells count="69">
    <mergeCell ref="J84:J85"/>
    <mergeCell ref="B28:C28"/>
    <mergeCell ref="K41:L41"/>
    <mergeCell ref="K37:L37"/>
    <mergeCell ref="K39:L39"/>
    <mergeCell ref="K40:L40"/>
    <mergeCell ref="E84:F84"/>
    <mergeCell ref="H84:I84"/>
    <mergeCell ref="B83:D83"/>
    <mergeCell ref="E83:F83"/>
    <mergeCell ref="H83:I83"/>
    <mergeCell ref="K47:L47"/>
    <mergeCell ref="K48:L48"/>
    <mergeCell ref="K49:L49"/>
    <mergeCell ref="K38:L38"/>
    <mergeCell ref="K35:L35"/>
    <mergeCell ref="C1:H1"/>
    <mergeCell ref="E28:F28"/>
    <mergeCell ref="H28:I28"/>
    <mergeCell ref="E26:F26"/>
    <mergeCell ref="L2:L3"/>
    <mergeCell ref="D2:H2"/>
    <mergeCell ref="H26:I26"/>
    <mergeCell ref="E27:F27"/>
    <mergeCell ref="L26:M26"/>
    <mergeCell ref="J26:K26"/>
    <mergeCell ref="H27:I27"/>
    <mergeCell ref="K29:L29"/>
    <mergeCell ref="K34:L34"/>
    <mergeCell ref="K42:L42"/>
    <mergeCell ref="K43:L43"/>
    <mergeCell ref="K44:L44"/>
    <mergeCell ref="K30:L30"/>
    <mergeCell ref="K31:L31"/>
    <mergeCell ref="K32:L32"/>
    <mergeCell ref="K36:L36"/>
    <mergeCell ref="K33:L33"/>
    <mergeCell ref="K45:L45"/>
    <mergeCell ref="K46:L46"/>
    <mergeCell ref="K50:L50"/>
    <mergeCell ref="K51:L51"/>
    <mergeCell ref="K64:L64"/>
    <mergeCell ref="K52:L52"/>
    <mergeCell ref="K53:L53"/>
    <mergeCell ref="K54:L54"/>
    <mergeCell ref="K55:L55"/>
    <mergeCell ref="K56:L56"/>
    <mergeCell ref="K57:L57"/>
    <mergeCell ref="K58:L58"/>
    <mergeCell ref="K74:L74"/>
    <mergeCell ref="K73:L73"/>
    <mergeCell ref="K59:L59"/>
    <mergeCell ref="K60:L60"/>
    <mergeCell ref="K61:L61"/>
    <mergeCell ref="K62:L62"/>
    <mergeCell ref="K63:L63"/>
    <mergeCell ref="K71:L71"/>
    <mergeCell ref="K72:L72"/>
    <mergeCell ref="K66:L66"/>
    <mergeCell ref="K67:L67"/>
    <mergeCell ref="K68:L68"/>
    <mergeCell ref="K69:L69"/>
    <mergeCell ref="K70:L70"/>
    <mergeCell ref="K65:L65"/>
    <mergeCell ref="K79:L79"/>
    <mergeCell ref="K75:L75"/>
    <mergeCell ref="K76:L76"/>
    <mergeCell ref="K77:L77"/>
    <mergeCell ref="K78:L78"/>
  </mergeCells>
  <phoneticPr fontId="2" type="noConversion"/>
  <conditionalFormatting sqref="U23:U26 S23:S26">
    <cfRule type="cellIs" dxfId="499" priority="1" stopIfTrue="1" operator="lessThan">
      <formula>$V23</formula>
    </cfRule>
    <cfRule type="cellIs" dxfId="498" priority="2" stopIfTrue="1" operator="greaterThanOrEqual">
      <formula>$V23</formula>
    </cfRule>
  </conditionalFormatting>
  <conditionalFormatting sqref="I86:I98 F86:G98">
    <cfRule type="cellIs" dxfId="497" priority="3" stopIfTrue="1" operator="lessThan">
      <formula>$J86</formula>
    </cfRule>
    <cfRule type="cellIs" dxfId="496" priority="4" stopIfTrue="1" operator="greaterThanOrEqual">
      <formula>$J86</formula>
    </cfRule>
  </conditionalFormatting>
  <conditionalFormatting sqref="F38:F40 F35:F36 F50:F52 F54:F58 F71:F73 F42:F44 F46:F48 F66:F69 F60:F64 F75:F76 F30:F33 F78:F80">
    <cfRule type="cellIs" dxfId="495" priority="5" stopIfTrue="1" operator="greaterThanOrEqual">
      <formula>J30</formula>
    </cfRule>
    <cfRule type="cellIs" dxfId="494" priority="6" stopIfTrue="1" operator="lessThan">
      <formula>J30</formula>
    </cfRule>
  </conditionalFormatting>
  <conditionalFormatting sqref="I38:I40 I35:I36 I50:I52 I54:I58 I60:I64 I42:I44 I66:I69 I71:I73 I75:I76 I30:I33 I46:I48 I78:I80">
    <cfRule type="expression" dxfId="493" priority="7" stopIfTrue="1">
      <formula>$M$29="T"</formula>
    </cfRule>
    <cfRule type="cellIs" dxfId="492" priority="8" stopIfTrue="1" operator="lessThan">
      <formula>J30</formula>
    </cfRule>
    <cfRule type="cellIs" dxfId="491" priority="9" stopIfTrue="1" operator="greaterThanOrEqual">
      <formula>J30</formula>
    </cfRule>
  </conditionalFormatting>
  <conditionalFormatting sqref="H30:H33 H35:H36 H38:H40 H42:H44 H46:H48 H50:H52 H54:H58 H60:H64 H66:H69 H71:H73 H75:H76 H78:H80">
    <cfRule type="expression" dxfId="490" priority="10" stopIfTrue="1">
      <formula>$M$29="T"</formula>
    </cfRule>
  </conditionalFormatting>
  <pageMargins left="0.70866141732283472" right="0.59055118110236227" top="0.9055118110236221" bottom="0.62992125984251968" header="0.51181102362204722" footer="0.51181102362204722"/>
  <pageSetup paperSize="9" scale="38" fitToHeight="2" orientation="portrait" horizontalDpi="300" verticalDpi="300" r:id="rId1"/>
  <headerFooter alignWithMargins="0">
    <oddHeader>&amp;L&amp;"Arial,Fett"&amp;16&amp;G&amp;C&amp;"Arial,Fett"&amp;20Rechentest BG/FOS
Version 2&amp;18
&amp;R&amp;G</oddHeader>
    <oddFooter>&amp;LR. Hinze, AfL</oddFooter>
  </headerFooter>
  <drawing r:id="rId2"/>
  <legacyDrawing r:id="rId3"/>
  <legacyDrawingHF r:id="rId4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>
    <tabColor indexed="15"/>
  </sheetPr>
  <dimension ref="B1:V152"/>
  <sheetViews>
    <sheetView view="pageBreakPreview" zoomScale="50" zoomScaleNormal="50" zoomScaleSheetLayoutView="50" zoomScalePageLayoutView="62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11.1406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Da!C25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Da!G25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Da!I25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">
        <v>249</v>
      </c>
      <c r="L26" s="589" t="str">
        <f>'S1'!L26:M26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89" t="str">
        <f>'S1'!L27:M27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217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89" t="str">
        <f>'S1'!L28:M28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201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Werte1!$EF6</f>
        <v>0</v>
      </c>
      <c r="F30" s="449">
        <f>E30/1</f>
        <v>0</v>
      </c>
      <c r="G30" s="450"/>
      <c r="H30" s="448">
        <f>Werte2!EF6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Werte1!$EG6</f>
        <v>0</v>
      </c>
      <c r="F31" s="454">
        <f>E31/3</f>
        <v>0</v>
      </c>
      <c r="G31" s="455"/>
      <c r="H31" s="453">
        <f>Werte2!EG6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Werte1!$EH6</f>
        <v>0</v>
      </c>
      <c r="F32" s="454">
        <f>E32/4</f>
        <v>0</v>
      </c>
      <c r="G32" s="455"/>
      <c r="H32" s="453">
        <f>Werte2!EH6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Werte1!$EI6</f>
        <v>0</v>
      </c>
      <c r="F33" s="459">
        <f>E33/3</f>
        <v>0</v>
      </c>
      <c r="G33" s="460"/>
      <c r="H33" s="458">
        <f>Werte2!EI6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Werte1!EJ6</f>
        <v>0</v>
      </c>
      <c r="F35" s="449">
        <f>E35/7</f>
        <v>0</v>
      </c>
      <c r="G35" s="450"/>
      <c r="H35" s="448">
        <f>Werte2!EJ6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Werte1!EK6</f>
        <v>0</v>
      </c>
      <c r="F36" s="459">
        <f>E36/7</f>
        <v>0</v>
      </c>
      <c r="G36" s="460"/>
      <c r="H36" s="458">
        <f>Werte2!EK6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Werte1!EL6</f>
        <v>0</v>
      </c>
      <c r="F38" s="449">
        <f>E38/3</f>
        <v>0</v>
      </c>
      <c r="G38" s="450"/>
      <c r="H38" s="448">
        <f>Werte2!EL6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Werte1!EM6</f>
        <v>0</v>
      </c>
      <c r="F39" s="454">
        <f>E39/4</f>
        <v>0</v>
      </c>
      <c r="G39" s="455"/>
      <c r="H39" s="453">
        <f>Werte2!EM6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Werte1!EN6</f>
        <v>0</v>
      </c>
      <c r="F40" s="459">
        <f>E40/4</f>
        <v>0</v>
      </c>
      <c r="G40" s="460"/>
      <c r="H40" s="458">
        <f>Werte2!EN6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Werte1!EO6</f>
        <v>0</v>
      </c>
      <c r="F42" s="449">
        <f>E42/6</f>
        <v>0</v>
      </c>
      <c r="G42" s="450"/>
      <c r="H42" s="448">
        <f>Werte2!EO6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Werte1!EP6</f>
        <v>0</v>
      </c>
      <c r="F43" s="454">
        <f>E43/2</f>
        <v>0</v>
      </c>
      <c r="G43" s="455"/>
      <c r="H43" s="453">
        <f>Werte2!EP6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Werte1!EQ6</f>
        <v>0</v>
      </c>
      <c r="F44" s="459">
        <f>E44/3</f>
        <v>0</v>
      </c>
      <c r="G44" s="460"/>
      <c r="H44" s="458">
        <f>Werte2!EQ6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Werte1!ER6</f>
        <v>0</v>
      </c>
      <c r="F46" s="449">
        <f>E46/3</f>
        <v>0</v>
      </c>
      <c r="G46" s="450"/>
      <c r="H46" s="448">
        <f>Werte2!ER6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Werte1!ES6</f>
        <v>0</v>
      </c>
      <c r="F47" s="454">
        <f>E47/2</f>
        <v>0</v>
      </c>
      <c r="G47" s="455"/>
      <c r="H47" s="453">
        <f>Werte2!ES6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Werte1!ET6</f>
        <v>0</v>
      </c>
      <c r="F48" s="459">
        <f>E48/5</f>
        <v>0</v>
      </c>
      <c r="G48" s="460"/>
      <c r="H48" s="458">
        <f>Werte2!ET6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Werte1!EU6</f>
        <v>0</v>
      </c>
      <c r="F50" s="449">
        <f>E50/3</f>
        <v>0</v>
      </c>
      <c r="G50" s="450"/>
      <c r="H50" s="448">
        <f>Werte2!EU6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Werte1!EV6</f>
        <v>0</v>
      </c>
      <c r="F51" s="454">
        <f>E51/2</f>
        <v>0</v>
      </c>
      <c r="G51" s="455"/>
      <c r="H51" s="453">
        <f>Werte2!EV6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Werte1!EW6</f>
        <v>0</v>
      </c>
      <c r="F52" s="459">
        <f>E52/6</f>
        <v>0</v>
      </c>
      <c r="G52" s="460"/>
      <c r="H52" s="458">
        <f>Werte2!EW6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Werte1!EX6</f>
        <v>0</v>
      </c>
      <c r="F54" s="449">
        <f>E54/1</f>
        <v>0</v>
      </c>
      <c r="G54" s="450"/>
      <c r="H54" s="448">
        <f>Werte2!EX6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Werte1!EY6</f>
        <v>0</v>
      </c>
      <c r="F55" s="454">
        <f>E55/1</f>
        <v>0</v>
      </c>
      <c r="G55" s="455"/>
      <c r="H55" s="453">
        <f>Werte2!EY6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Werte1!EZ6</f>
        <v>0</v>
      </c>
      <c r="F56" s="454">
        <f>E56/1</f>
        <v>0</v>
      </c>
      <c r="G56" s="455"/>
      <c r="H56" s="453">
        <f>Werte2!EZ6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Werte1!FA6</f>
        <v>0</v>
      </c>
      <c r="F57" s="454">
        <f>E57/1</f>
        <v>0</v>
      </c>
      <c r="G57" s="455"/>
      <c r="H57" s="453">
        <f>Werte2!FA6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Werte1!FB6</f>
        <v>0</v>
      </c>
      <c r="F58" s="459">
        <f>E58/1</f>
        <v>0</v>
      </c>
      <c r="G58" s="460"/>
      <c r="H58" s="458">
        <f>Werte2!FB6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Werte1!FC6</f>
        <v>0</v>
      </c>
      <c r="F60" s="449">
        <f>E60/3</f>
        <v>0</v>
      </c>
      <c r="G60" s="450"/>
      <c r="H60" s="448">
        <f>Werte2!FC6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Werte1!FD6</f>
        <v>0</v>
      </c>
      <c r="F61" s="454">
        <f>E61/2</f>
        <v>0</v>
      </c>
      <c r="G61" s="455"/>
      <c r="H61" s="453">
        <f>Werte2!FD6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Werte1!FE6</f>
        <v>0</v>
      </c>
      <c r="F62" s="454">
        <f>E62/1</f>
        <v>0</v>
      </c>
      <c r="G62" s="455"/>
      <c r="H62" s="453">
        <f>Werte2!FE6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Werte1!FF6</f>
        <v>0</v>
      </c>
      <c r="F63" s="454">
        <f>E63/3</f>
        <v>0</v>
      </c>
      <c r="G63" s="455"/>
      <c r="H63" s="453">
        <f>Werte2!FF6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Werte1!FG6</f>
        <v>0</v>
      </c>
      <c r="F64" s="459">
        <f>E64/1</f>
        <v>0</v>
      </c>
      <c r="G64" s="460"/>
      <c r="H64" s="458">
        <f>Werte2!FG6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Werte1!FH6</f>
        <v>0</v>
      </c>
      <c r="F66" s="449">
        <f>E66/2.5</f>
        <v>0</v>
      </c>
      <c r="G66" s="450"/>
      <c r="H66" s="619">
        <f>Werte2!FH6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Werte1!FI6</f>
        <v>0</v>
      </c>
      <c r="F67" s="454">
        <f>E67/1.5</f>
        <v>0</v>
      </c>
      <c r="G67" s="455"/>
      <c r="H67" s="620">
        <f>Werte2!FI6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Werte1!FJ6</f>
        <v>0</v>
      </c>
      <c r="F68" s="454">
        <f>E68/1</f>
        <v>0</v>
      </c>
      <c r="G68" s="455"/>
      <c r="H68" s="453">
        <f>Werte2!FJ6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Werte1!FK6</f>
        <v>0</v>
      </c>
      <c r="F69" s="459">
        <f>E69/1.5</f>
        <v>0</v>
      </c>
      <c r="G69" s="460"/>
      <c r="H69" s="618">
        <f>Werte2!FK6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Werte1!FL6</f>
        <v>0</v>
      </c>
      <c r="F71" s="449">
        <f>E71/2</f>
        <v>0</v>
      </c>
      <c r="G71" s="450"/>
      <c r="H71" s="448">
        <f>Werte2!FL6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Werte1!FM6</f>
        <v>0</v>
      </c>
      <c r="F72" s="454">
        <f>E72/3</f>
        <v>0</v>
      </c>
      <c r="G72" s="455"/>
      <c r="H72" s="453">
        <f>Werte2!FM6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Werte1!FN6</f>
        <v>0</v>
      </c>
      <c r="F73" s="459">
        <f>E73/1</f>
        <v>0</v>
      </c>
      <c r="G73" s="460"/>
      <c r="H73" s="458">
        <f>Werte2!FN6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Werte1!FO6</f>
        <v>0</v>
      </c>
      <c r="F75" s="449">
        <f>E75/6</f>
        <v>0</v>
      </c>
      <c r="G75" s="450"/>
      <c r="H75" s="448">
        <f>Werte2!FO6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Werte1!FP6</f>
        <v>0</v>
      </c>
      <c r="F76" s="459">
        <f>E76/1</f>
        <v>0</v>
      </c>
      <c r="G76" s="460"/>
      <c r="H76" s="458">
        <f>Werte2!FP6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Werte1!FQ6</f>
        <v>0</v>
      </c>
      <c r="F78" s="449">
        <f>E78/3</f>
        <v>0</v>
      </c>
      <c r="G78" s="450"/>
      <c r="H78" s="448">
        <f>Werte2!FQ6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Werte1!FR6</f>
        <v>0</v>
      </c>
      <c r="F79" s="475">
        <f>E79/6</f>
        <v>0</v>
      </c>
      <c r="G79" s="476"/>
      <c r="H79" s="474">
        <f>Werte2!FR6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Werte1!$O6</f>
        <v>0</v>
      </c>
      <c r="F86" s="195">
        <f t="shared" ref="F86:F98" si="2">E86/D86</f>
        <v>0</v>
      </c>
      <c r="G86" s="182"/>
      <c r="H86" s="389">
        <f>Werte2!$O6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Werte1!AD6</f>
        <v>0</v>
      </c>
      <c r="F87" s="185">
        <f t="shared" si="2"/>
        <v>0</v>
      </c>
      <c r="G87" s="176"/>
      <c r="H87" s="390">
        <f>Werte2!AD6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Werte1!AP6</f>
        <v>0</v>
      </c>
      <c r="F88" s="185">
        <f t="shared" si="2"/>
        <v>0</v>
      </c>
      <c r="G88" s="176"/>
      <c r="H88" s="390">
        <f>Werte2!AP6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Werte1!BB6</f>
        <v>0</v>
      </c>
      <c r="F89" s="185">
        <f t="shared" si="2"/>
        <v>0</v>
      </c>
      <c r="G89" s="176"/>
      <c r="H89" s="390">
        <f>Werte2!BB6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Werte1!BM6</f>
        <v>0</v>
      </c>
      <c r="F90" s="185">
        <f t="shared" si="2"/>
        <v>0</v>
      </c>
      <c r="G90" s="176"/>
      <c r="H90" s="390">
        <f>Werte2!BM6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Werte1!BY6</f>
        <v>0</v>
      </c>
      <c r="F91" s="185">
        <f t="shared" si="2"/>
        <v>0</v>
      </c>
      <c r="G91" s="176"/>
      <c r="H91" s="390">
        <f>Werte2!BY6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Werte1!DQ6</f>
        <v>0</v>
      </c>
      <c r="F92" s="185">
        <f t="shared" si="2"/>
        <v>0</v>
      </c>
      <c r="G92" s="176"/>
      <c r="H92" s="390">
        <f>Werte2!DQ6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Werte1!EB6</f>
        <v>0</v>
      </c>
      <c r="F93" s="185">
        <f t="shared" si="2"/>
        <v>0</v>
      </c>
      <c r="G93" s="176"/>
      <c r="H93" s="390">
        <f>Werte2!EB6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Werte1!CL6</f>
        <v>0</v>
      </c>
      <c r="F94" s="185">
        <f t="shared" si="2"/>
        <v>0</v>
      </c>
      <c r="G94" s="176"/>
      <c r="H94" s="390">
        <f>Werte2!CL6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Werte1!CS6</f>
        <v>0</v>
      </c>
      <c r="F95" s="185">
        <f t="shared" si="2"/>
        <v>0</v>
      </c>
      <c r="G95" s="176"/>
      <c r="H95" s="390">
        <f>Werte2!CS6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Werte1!DA6</f>
        <v>0</v>
      </c>
      <c r="F96" s="185">
        <f t="shared" si="2"/>
        <v>0</v>
      </c>
      <c r="G96" s="176"/>
      <c r="H96" s="390">
        <f>Werte2!DA6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Werte1!DK6</f>
        <v>0</v>
      </c>
      <c r="F97" s="196">
        <f t="shared" si="2"/>
        <v>0</v>
      </c>
      <c r="G97" s="177"/>
      <c r="H97" s="391">
        <f>Werte2!DK6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72hdDtM6bWYz73OUxgjvyZohQgzdfQ7aSx52yU8zvSx/sQLiKAkad1NSaYMWOSPQ/gBoB6O+me5F4TuysIY7Hg==" saltValue="ImE5dcI0x1ijIQjw6YViXQ==" spinCount="100000" sheet="1" objects="1" scenarios="1" selectLockedCells="1"/>
  <mergeCells count="67">
    <mergeCell ref="E84:F84"/>
    <mergeCell ref="H84:I84"/>
    <mergeCell ref="J84:J85"/>
    <mergeCell ref="L2:L3"/>
    <mergeCell ref="K77:L77"/>
    <mergeCell ref="K78:L78"/>
    <mergeCell ref="K79:L79"/>
    <mergeCell ref="K69:L69"/>
    <mergeCell ref="K70:L70"/>
    <mergeCell ref="K71:L71"/>
    <mergeCell ref="K61:L61"/>
    <mergeCell ref="K62:L62"/>
    <mergeCell ref="K63:L63"/>
    <mergeCell ref="K64:L64"/>
    <mergeCell ref="K72:L72"/>
    <mergeCell ref="K65:L65"/>
    <mergeCell ref="B83:D83"/>
    <mergeCell ref="E83:F83"/>
    <mergeCell ref="H83:I83"/>
    <mergeCell ref="K73:L73"/>
    <mergeCell ref="K74:L74"/>
    <mergeCell ref="K75:L75"/>
    <mergeCell ref="K76:L76"/>
    <mergeCell ref="K66:L66"/>
    <mergeCell ref="K67:L67"/>
    <mergeCell ref="K68:L68"/>
    <mergeCell ref="K59:L59"/>
    <mergeCell ref="K60:L60"/>
    <mergeCell ref="K55:L55"/>
    <mergeCell ref="K56:L56"/>
    <mergeCell ref="K57:L57"/>
    <mergeCell ref="K58:L58"/>
    <mergeCell ref="K44:L44"/>
    <mergeCell ref="K50:L50"/>
    <mergeCell ref="K51:L51"/>
    <mergeCell ref="K52:L52"/>
    <mergeCell ref="K53:L53"/>
    <mergeCell ref="K54:L54"/>
    <mergeCell ref="K45:L45"/>
    <mergeCell ref="K46:L46"/>
    <mergeCell ref="K47:L47"/>
    <mergeCell ref="K48:L48"/>
    <mergeCell ref="K49:L49"/>
    <mergeCell ref="C1:H1"/>
    <mergeCell ref="D2:H2"/>
    <mergeCell ref="E26:F26"/>
    <mergeCell ref="H26:I26"/>
    <mergeCell ref="K37:L37"/>
    <mergeCell ref="K36:L36"/>
    <mergeCell ref="E27:F27"/>
    <mergeCell ref="H27:I27"/>
    <mergeCell ref="K32:L32"/>
    <mergeCell ref="K31:L31"/>
    <mergeCell ref="K29:L29"/>
    <mergeCell ref="K30:L30"/>
    <mergeCell ref="K33:L33"/>
    <mergeCell ref="K43:L43"/>
    <mergeCell ref="K34:L34"/>
    <mergeCell ref="B28:C28"/>
    <mergeCell ref="E28:F28"/>
    <mergeCell ref="H28:I28"/>
    <mergeCell ref="K35:L35"/>
    <mergeCell ref="K42:L42"/>
    <mergeCell ref="K38:L38"/>
    <mergeCell ref="K39:L39"/>
    <mergeCell ref="K40:L40"/>
    <mergeCell ref="K41:L41"/>
  </mergeCells>
  <phoneticPr fontId="2" type="noConversion"/>
  <conditionalFormatting sqref="U23:U26 S23:S26">
    <cfRule type="cellIs" dxfId="489" priority="1" stopIfTrue="1" operator="lessThan">
      <formula>$V23</formula>
    </cfRule>
    <cfRule type="cellIs" dxfId="488" priority="2" stopIfTrue="1" operator="greaterThanOrEqual">
      <formula>$V23</formula>
    </cfRule>
  </conditionalFormatting>
  <conditionalFormatting sqref="I86:I98 F86:G98">
    <cfRule type="cellIs" dxfId="487" priority="3" stopIfTrue="1" operator="lessThan">
      <formula>$J86</formula>
    </cfRule>
    <cfRule type="cellIs" dxfId="486" priority="4" stopIfTrue="1" operator="greaterThanOrEqual">
      <formula>$J86</formula>
    </cfRule>
  </conditionalFormatting>
  <conditionalFormatting sqref="H30:H33 H35:H36 H38:H40 H42:H44 H46:H48 H50:H52 H54:H58 H60:H64 H66:H69 H71:H73 H75:H76 H78:H80">
    <cfRule type="expression" dxfId="485" priority="5" stopIfTrue="1">
      <formula>$M$29="T"</formula>
    </cfRule>
  </conditionalFormatting>
  <conditionalFormatting sqref="F38:F40 F35:F36 F50:F52 F54:F58 F71:F73 F42:F44 F46:F48 F66:F69 F60:F64 F75:F76 F30:F33 F78:F80">
    <cfRule type="cellIs" dxfId="484" priority="6" stopIfTrue="1" operator="greaterThanOrEqual">
      <formula>J30</formula>
    </cfRule>
    <cfRule type="cellIs" dxfId="483" priority="7" stopIfTrue="1" operator="lessThan">
      <formula>J30</formula>
    </cfRule>
  </conditionalFormatting>
  <conditionalFormatting sqref="I38:I40 I35:I36 I50:I52 I54:I58 I78:I80 I42:I44 I46:I48 I66:I69 I71:I73 I60:I64 I75:I76 I30:I33">
    <cfRule type="expression" dxfId="482" priority="8" stopIfTrue="1">
      <formula>$M$29="T"</formula>
    </cfRule>
    <cfRule type="cellIs" dxfId="481" priority="9" stopIfTrue="1" operator="lessThan">
      <formula>J30</formula>
    </cfRule>
    <cfRule type="cellIs" dxfId="480" priority="10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300" verticalDpi="300" r:id="rId1"/>
  <headerFooter alignWithMargins="0">
    <oddHeader>&amp;L&amp;"Arial,Fett"&amp;16&amp;G&amp;C&amp;"Arial,Fett"&amp;20Rechentest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C27" sqref="C27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Da!C26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Da!G26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Da!I26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B26" s="422" t="s">
        <v>476</v>
      </c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56" t="s">
        <v>414</v>
      </c>
      <c r="E30" s="448">
        <f>Werte1!$EF7</f>
        <v>0</v>
      </c>
      <c r="F30" s="449">
        <f>E30/1</f>
        <v>0</v>
      </c>
      <c r="G30" s="450"/>
      <c r="H30" s="448">
        <f>Werte2!EF7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57" t="s">
        <v>415</v>
      </c>
      <c r="E31" s="453">
        <f>Werte1!$EG7</f>
        <v>0</v>
      </c>
      <c r="F31" s="454">
        <f>E31/3</f>
        <v>0</v>
      </c>
      <c r="G31" s="455"/>
      <c r="H31" s="453">
        <f>Werte2!EG7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57" t="s">
        <v>416</v>
      </c>
      <c r="E32" s="453">
        <f>Werte1!$EH7</f>
        <v>0</v>
      </c>
      <c r="F32" s="454">
        <f>E32/4</f>
        <v>0</v>
      </c>
      <c r="G32" s="455"/>
      <c r="H32" s="453">
        <f>Werte2!EH7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57" t="s">
        <v>417</v>
      </c>
      <c r="E33" s="458">
        <f>Werte1!$EI7</f>
        <v>0</v>
      </c>
      <c r="F33" s="459">
        <f>E33/3</f>
        <v>0</v>
      </c>
      <c r="G33" s="460"/>
      <c r="H33" s="458">
        <f>Werte2!EI7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58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57" t="s">
        <v>418</v>
      </c>
      <c r="E35" s="448">
        <f>Werte1!EJ7</f>
        <v>0</v>
      </c>
      <c r="F35" s="449">
        <f>E35/7</f>
        <v>0</v>
      </c>
      <c r="G35" s="450"/>
      <c r="H35" s="448">
        <f>Werte2!EJ7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57" t="s">
        <v>419</v>
      </c>
      <c r="E36" s="458">
        <f>Werte1!EK7</f>
        <v>0</v>
      </c>
      <c r="F36" s="459">
        <f>E36/7</f>
        <v>0</v>
      </c>
      <c r="G36" s="460"/>
      <c r="H36" s="458">
        <f>Werte2!EK7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58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57" t="s">
        <v>93</v>
      </c>
      <c r="E38" s="448">
        <f>Werte1!EL7</f>
        <v>0</v>
      </c>
      <c r="F38" s="449">
        <f>E38/3</f>
        <v>0</v>
      </c>
      <c r="G38" s="450"/>
      <c r="H38" s="448">
        <f>Werte2!EL7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57" t="s">
        <v>95</v>
      </c>
      <c r="E39" s="453">
        <f>Werte1!EM7</f>
        <v>0</v>
      </c>
      <c r="F39" s="454">
        <f>E39/4</f>
        <v>0</v>
      </c>
      <c r="G39" s="455"/>
      <c r="H39" s="453">
        <f>Werte2!EM7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57" t="s">
        <v>97</v>
      </c>
      <c r="E40" s="458">
        <f>Werte1!EN7</f>
        <v>0</v>
      </c>
      <c r="F40" s="459">
        <f>E40/4</f>
        <v>0</v>
      </c>
      <c r="G40" s="460"/>
      <c r="H40" s="458">
        <f>Werte2!EN7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58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57" t="s">
        <v>99</v>
      </c>
      <c r="E42" s="448">
        <f>Werte1!EO7</f>
        <v>0</v>
      </c>
      <c r="F42" s="449">
        <f>E42/6</f>
        <v>0</v>
      </c>
      <c r="G42" s="450"/>
      <c r="H42" s="448">
        <f>Werte2!EO7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57" t="s">
        <v>420</v>
      </c>
      <c r="E43" s="453">
        <f>Werte1!EP7</f>
        <v>0</v>
      </c>
      <c r="F43" s="454">
        <f>E43/2</f>
        <v>0</v>
      </c>
      <c r="G43" s="455"/>
      <c r="H43" s="453">
        <f>Werte2!EP7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57" t="s">
        <v>103</v>
      </c>
      <c r="E44" s="458">
        <f>Werte1!EQ7</f>
        <v>0</v>
      </c>
      <c r="F44" s="459">
        <f>E44/3</f>
        <v>0</v>
      </c>
      <c r="G44" s="460"/>
      <c r="H44" s="458">
        <f>Werte2!EQ7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58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59" t="s">
        <v>139</v>
      </c>
      <c r="E46" s="448">
        <f>Werte1!ER7</f>
        <v>0</v>
      </c>
      <c r="F46" s="449">
        <f>E46/3</f>
        <v>0</v>
      </c>
      <c r="G46" s="450"/>
      <c r="H46" s="448">
        <f>Werte2!ER7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59" t="s">
        <v>421</v>
      </c>
      <c r="E47" s="453">
        <f>Werte1!ES7</f>
        <v>0</v>
      </c>
      <c r="F47" s="454">
        <f>E47/2</f>
        <v>0</v>
      </c>
      <c r="G47" s="455"/>
      <c r="H47" s="453">
        <f>Werte2!ES7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59" t="s">
        <v>141</v>
      </c>
      <c r="E48" s="458">
        <f>Werte1!ET7</f>
        <v>0</v>
      </c>
      <c r="F48" s="459">
        <f>E48/5</f>
        <v>0</v>
      </c>
      <c r="G48" s="460"/>
      <c r="H48" s="458">
        <f>Werte2!ET7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58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57" t="s">
        <v>142</v>
      </c>
      <c r="E50" s="448">
        <f>Werte1!EU7</f>
        <v>0</v>
      </c>
      <c r="F50" s="449">
        <f>E50/3</f>
        <v>0</v>
      </c>
      <c r="G50" s="450"/>
      <c r="H50" s="448">
        <f>Werte2!EU7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57" t="s">
        <v>422</v>
      </c>
      <c r="E51" s="453">
        <f>Werte1!EV7</f>
        <v>0</v>
      </c>
      <c r="F51" s="454">
        <f>E51/2</f>
        <v>0</v>
      </c>
      <c r="G51" s="455"/>
      <c r="H51" s="453">
        <f>Werte2!EV7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57" t="s">
        <v>423</v>
      </c>
      <c r="E52" s="458">
        <f>Werte1!EW7</f>
        <v>0</v>
      </c>
      <c r="F52" s="459">
        <f>E52/6</f>
        <v>0</v>
      </c>
      <c r="G52" s="460"/>
      <c r="H52" s="458">
        <f>Werte2!EW7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58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57" t="s">
        <v>424</v>
      </c>
      <c r="E54" s="448">
        <f>Werte1!EX7</f>
        <v>0</v>
      </c>
      <c r="F54" s="449">
        <f>E54/1</f>
        <v>0</v>
      </c>
      <c r="G54" s="450"/>
      <c r="H54" s="448">
        <f>Werte2!EX7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57" t="s">
        <v>373</v>
      </c>
      <c r="E55" s="453">
        <f>Werte1!EY7</f>
        <v>0</v>
      </c>
      <c r="F55" s="454">
        <f>E55/1</f>
        <v>0</v>
      </c>
      <c r="G55" s="455"/>
      <c r="H55" s="453">
        <f>Werte2!EY7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57" t="s">
        <v>425</v>
      </c>
      <c r="E56" s="453">
        <f>Werte1!EZ7</f>
        <v>0</v>
      </c>
      <c r="F56" s="454">
        <f>E56/1</f>
        <v>0</v>
      </c>
      <c r="G56" s="455"/>
      <c r="H56" s="453">
        <f>Werte2!EZ7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57" t="s">
        <v>328</v>
      </c>
      <c r="E57" s="453">
        <f>Werte1!FA7</f>
        <v>0</v>
      </c>
      <c r="F57" s="454">
        <f>E57/1</f>
        <v>0</v>
      </c>
      <c r="G57" s="455"/>
      <c r="H57" s="453">
        <f>Werte2!FA7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57" t="s">
        <v>426</v>
      </c>
      <c r="E58" s="458">
        <f>Werte1!FB7</f>
        <v>0</v>
      </c>
      <c r="F58" s="459">
        <f>E58/1</f>
        <v>0</v>
      </c>
      <c r="G58" s="460"/>
      <c r="H58" s="458">
        <f>Werte2!FB7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58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57" t="s">
        <v>427</v>
      </c>
      <c r="E60" s="448">
        <f>Werte1!FC7</f>
        <v>0</v>
      </c>
      <c r="F60" s="449">
        <f>E60/3</f>
        <v>0</v>
      </c>
      <c r="G60" s="450"/>
      <c r="H60" s="448">
        <f>Werte2!FC7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57" t="s">
        <v>428</v>
      </c>
      <c r="E61" s="453">
        <f>Werte1!FD7</f>
        <v>0</v>
      </c>
      <c r="F61" s="454">
        <f>E61/2</f>
        <v>0</v>
      </c>
      <c r="G61" s="455"/>
      <c r="H61" s="453">
        <f>Werte2!FD7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57" t="s">
        <v>332</v>
      </c>
      <c r="E62" s="453">
        <f>Werte1!FE7</f>
        <v>0</v>
      </c>
      <c r="F62" s="454">
        <f>E62/1</f>
        <v>0</v>
      </c>
      <c r="G62" s="455"/>
      <c r="H62" s="453">
        <f>Werte2!FE7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57" t="s">
        <v>429</v>
      </c>
      <c r="E63" s="453">
        <f>Werte1!FF7</f>
        <v>0</v>
      </c>
      <c r="F63" s="454">
        <f>E63/3</f>
        <v>0</v>
      </c>
      <c r="G63" s="455"/>
      <c r="H63" s="453">
        <f>Werte2!FF7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57" t="s">
        <v>430</v>
      </c>
      <c r="E64" s="458">
        <f>Werte1!FG7</f>
        <v>0</v>
      </c>
      <c r="F64" s="459">
        <f>E64/1</f>
        <v>0</v>
      </c>
      <c r="G64" s="460"/>
      <c r="H64" s="458">
        <f>Werte2!FG7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58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57" t="s">
        <v>359</v>
      </c>
      <c r="E66" s="461">
        <f>Werte1!FH7</f>
        <v>0</v>
      </c>
      <c r="F66" s="449">
        <f>E66/2.5</f>
        <v>0</v>
      </c>
      <c r="G66" s="450"/>
      <c r="H66" s="448">
        <f>Werte2!FH7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57" t="s">
        <v>361</v>
      </c>
      <c r="E67" s="451">
        <f>Werte1!FI7</f>
        <v>0</v>
      </c>
      <c r="F67" s="454">
        <f>E67/1.5</f>
        <v>0</v>
      </c>
      <c r="G67" s="455"/>
      <c r="H67" s="453">
        <f>Werte2!FI7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57" t="s">
        <v>360</v>
      </c>
      <c r="E68" s="508">
        <f>Werte1!FJ7</f>
        <v>0</v>
      </c>
      <c r="F68" s="454">
        <f>E68/1</f>
        <v>0</v>
      </c>
      <c r="G68" s="455"/>
      <c r="H68" s="453">
        <f>Werte2!FJ7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57" t="s">
        <v>362</v>
      </c>
      <c r="E69" s="456">
        <f>Werte1!FK7</f>
        <v>0</v>
      </c>
      <c r="F69" s="459">
        <f>E69/1.5</f>
        <v>0</v>
      </c>
      <c r="G69" s="460"/>
      <c r="H69" s="458">
        <f>Werte2!FK7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58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57" t="s">
        <v>431</v>
      </c>
      <c r="E71" s="448">
        <f>Werte1!FL7</f>
        <v>0</v>
      </c>
      <c r="F71" s="449">
        <f>E71/2</f>
        <v>0</v>
      </c>
      <c r="G71" s="450"/>
      <c r="H71" s="448">
        <f>Werte2!FL7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57" t="s">
        <v>365</v>
      </c>
      <c r="E72" s="453">
        <f>Werte1!FM7</f>
        <v>0</v>
      </c>
      <c r="F72" s="454">
        <f>E72/3</f>
        <v>0</v>
      </c>
      <c r="G72" s="455"/>
      <c r="H72" s="453">
        <f>Werte2!FM7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57" t="s">
        <v>366</v>
      </c>
      <c r="E73" s="458">
        <f>Werte1!FN7</f>
        <v>0</v>
      </c>
      <c r="F73" s="459">
        <f>E73/1</f>
        <v>0</v>
      </c>
      <c r="G73" s="460"/>
      <c r="H73" s="458">
        <f>Werte2!FN7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58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57" t="s">
        <v>367</v>
      </c>
      <c r="E75" s="448">
        <f>Werte1!FO7</f>
        <v>0</v>
      </c>
      <c r="F75" s="449">
        <f>E75/6</f>
        <v>0</v>
      </c>
      <c r="G75" s="450"/>
      <c r="H75" s="448">
        <f>Werte2!FO7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57" t="s">
        <v>368</v>
      </c>
      <c r="E76" s="458">
        <f>Werte1!FP7</f>
        <v>0</v>
      </c>
      <c r="F76" s="459">
        <f>E76/1</f>
        <v>0</v>
      </c>
      <c r="G76" s="460"/>
      <c r="H76" s="458">
        <f>Werte2!FP7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58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57" t="s">
        <v>432</v>
      </c>
      <c r="E78" s="448">
        <f>Werte1!FQ7</f>
        <v>0</v>
      </c>
      <c r="F78" s="449">
        <f>E78/3</f>
        <v>0</v>
      </c>
      <c r="G78" s="450"/>
      <c r="H78" s="448">
        <f>Werte2!FQ7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60" t="s">
        <v>372</v>
      </c>
      <c r="E79" s="474">
        <f>Werte1!FR7</f>
        <v>0</v>
      </c>
      <c r="F79" s="475">
        <f>E79/6</f>
        <v>0</v>
      </c>
      <c r="G79" s="476"/>
      <c r="H79" s="474">
        <f>Werte2!FR7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627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626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Werte1!O7</f>
        <v>0</v>
      </c>
      <c r="F86" s="195">
        <f t="shared" ref="F86:F98" si="2">E86/D86</f>
        <v>0</v>
      </c>
      <c r="G86" s="182"/>
      <c r="H86" s="389">
        <f>Werte2!$O7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Werte1!AD7</f>
        <v>0</v>
      </c>
      <c r="F87" s="185">
        <f t="shared" si="2"/>
        <v>0</v>
      </c>
      <c r="G87" s="176"/>
      <c r="H87" s="390">
        <f>Werte2!AD7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Werte1!AP7</f>
        <v>0</v>
      </c>
      <c r="F88" s="185">
        <f t="shared" si="2"/>
        <v>0</v>
      </c>
      <c r="G88" s="176"/>
      <c r="H88" s="390">
        <f>Werte2!AP7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Werte1!BB7</f>
        <v>0</v>
      </c>
      <c r="F89" s="185">
        <f t="shared" si="2"/>
        <v>0</v>
      </c>
      <c r="G89" s="176"/>
      <c r="H89" s="390">
        <f>Werte2!BB7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Werte1!BM7</f>
        <v>0</v>
      </c>
      <c r="F90" s="185">
        <f t="shared" si="2"/>
        <v>0</v>
      </c>
      <c r="G90" s="176"/>
      <c r="H90" s="390">
        <f>Werte2!BM7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Werte1!BY7</f>
        <v>0</v>
      </c>
      <c r="F91" s="185">
        <f t="shared" si="2"/>
        <v>0</v>
      </c>
      <c r="G91" s="176"/>
      <c r="H91" s="390">
        <f>Werte2!BY7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Werte1!DQ7</f>
        <v>0</v>
      </c>
      <c r="F92" s="185">
        <f t="shared" si="2"/>
        <v>0</v>
      </c>
      <c r="G92" s="176"/>
      <c r="H92" s="390">
        <f>Werte2!DQ7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Werte1!EB7</f>
        <v>0</v>
      </c>
      <c r="F93" s="185">
        <f t="shared" si="2"/>
        <v>0</v>
      </c>
      <c r="G93" s="176"/>
      <c r="H93" s="390">
        <f>Werte2!EB7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Werte1!CL7</f>
        <v>0</v>
      </c>
      <c r="F94" s="185">
        <f t="shared" si="2"/>
        <v>0</v>
      </c>
      <c r="G94" s="176"/>
      <c r="H94" s="390">
        <f>Werte2!CL7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Werte1!CS7</f>
        <v>0</v>
      </c>
      <c r="F95" s="185">
        <f t="shared" si="2"/>
        <v>0</v>
      </c>
      <c r="G95" s="176"/>
      <c r="H95" s="390">
        <f>Werte2!CS7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Werte1!DA7</f>
        <v>0</v>
      </c>
      <c r="F96" s="185">
        <f t="shared" si="2"/>
        <v>0</v>
      </c>
      <c r="G96" s="176"/>
      <c r="H96" s="390">
        <f>Werte2!DA7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Werte1!DK7</f>
        <v>0</v>
      </c>
      <c r="F97" s="196">
        <f t="shared" si="2"/>
        <v>0</v>
      </c>
      <c r="G97" s="177"/>
      <c r="H97" s="391">
        <f>Werte2!DK7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IgKwOd3OVNvJAtDymsM1Rt8gyfBp4VSDdXzOJmjPwSGZjoDfjXYUq08dCu3GIQYRQgtKWU+VA//RJqGdrRSicw==" saltValue="3uYxPfwSlg81jmnKu2hlkg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479" priority="14" stopIfTrue="1" operator="lessThan">
      <formula>$V23</formula>
    </cfRule>
    <cfRule type="cellIs" dxfId="478" priority="15" stopIfTrue="1" operator="greaterThanOrEqual">
      <formula>$V23</formula>
    </cfRule>
  </conditionalFormatting>
  <conditionalFormatting sqref="I86:I98 F86:G98">
    <cfRule type="cellIs" dxfId="477" priority="16" stopIfTrue="1" operator="lessThan">
      <formula>$J86</formula>
    </cfRule>
    <cfRule type="cellIs" dxfId="476" priority="17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475" priority="18" stopIfTrue="1">
      <formula>$M$29="T"</formula>
    </cfRule>
  </conditionalFormatting>
  <conditionalFormatting sqref="F38:F40 F35:F36 F50:F52 F54:F58 F71:F73 F42:F44 F46:F48 F66:F69 F60:F64 F75:F76 F30:F33 F78:F79">
    <cfRule type="cellIs" dxfId="474" priority="10" stopIfTrue="1" operator="greaterThanOrEqual">
      <formula>J30</formula>
    </cfRule>
    <cfRule type="cellIs" dxfId="473" priority="11" stopIfTrue="1" operator="lessThan">
      <formula>J30</formula>
    </cfRule>
  </conditionalFormatting>
  <conditionalFormatting sqref="H80">
    <cfRule type="expression" dxfId="472" priority="4" stopIfTrue="1">
      <formula>$M$29="T"</formula>
    </cfRule>
  </conditionalFormatting>
  <conditionalFormatting sqref="F80">
    <cfRule type="cellIs" dxfId="471" priority="5" stopIfTrue="1" operator="greaterThanOrEqual">
      <formula>J80</formula>
    </cfRule>
    <cfRule type="cellIs" dxfId="470" priority="6" stopIfTrue="1" operator="lessThan">
      <formula>J80</formula>
    </cfRule>
  </conditionalFormatting>
  <conditionalFormatting sqref="I80">
    <cfRule type="expression" dxfId="469" priority="7" stopIfTrue="1">
      <formula>$M$29="T"</formula>
    </cfRule>
    <cfRule type="cellIs" dxfId="468" priority="8" stopIfTrue="1" operator="lessThan">
      <formula>J80</formula>
    </cfRule>
    <cfRule type="cellIs" dxfId="467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466" priority="1" stopIfTrue="1">
      <formula>$M$29="T"</formula>
    </cfRule>
    <cfRule type="cellIs" dxfId="465" priority="2" stopIfTrue="1" operator="lessThan">
      <formula>J30</formula>
    </cfRule>
    <cfRule type="cellIs" dxfId="464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300" verticalDpi="300" r:id="rId1"/>
  <headerFooter alignWithMargins="0">
    <oddHeader>&amp;L&amp;G&amp;C&amp;"Arial,Fett"&amp;20Rechentest RTBG/FOS
Version 3&amp;18
&amp;R&amp;G</oddHeader>
    <oddFooter>&amp;LR. Hinze, AfL</oddFooter>
  </headerFooter>
  <rowBreaks count="1" manualBreakCount="1">
    <brk id="80" max="12" man="1"/>
  </rowBreaks>
  <drawing r:id="rId2"/>
  <legacyDrawing r:id="rId3"/>
  <legacyDrawingHF r:id="rId4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Da!C27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Da!G27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Da!I27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K27" s="429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429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56" t="s">
        <v>414</v>
      </c>
      <c r="E30" s="448">
        <f>Werte1!$EF8</f>
        <v>0</v>
      </c>
      <c r="F30" s="449">
        <f>E30/1</f>
        <v>0</v>
      </c>
      <c r="G30" s="450"/>
      <c r="H30" s="448">
        <f>Werte2!EF8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57" t="s">
        <v>415</v>
      </c>
      <c r="E31" s="453">
        <f>Werte1!$EG8</f>
        <v>0</v>
      </c>
      <c r="F31" s="454">
        <f>E31/3</f>
        <v>0</v>
      </c>
      <c r="G31" s="455"/>
      <c r="H31" s="453">
        <f>Werte2!EG8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57" t="s">
        <v>416</v>
      </c>
      <c r="E32" s="453">
        <f>Werte1!$EH8</f>
        <v>0</v>
      </c>
      <c r="F32" s="454">
        <f>E32/4</f>
        <v>0</v>
      </c>
      <c r="G32" s="455"/>
      <c r="H32" s="453">
        <f>Werte2!EH8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57" t="s">
        <v>417</v>
      </c>
      <c r="E33" s="458">
        <f>Werte1!$EI8</f>
        <v>0</v>
      </c>
      <c r="F33" s="459">
        <f>E33/3</f>
        <v>0</v>
      </c>
      <c r="G33" s="460"/>
      <c r="H33" s="458">
        <f>Werte2!EI8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58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57" t="s">
        <v>418</v>
      </c>
      <c r="E35" s="448">
        <f>Werte1!EJ8</f>
        <v>0</v>
      </c>
      <c r="F35" s="449">
        <f>E35/7</f>
        <v>0</v>
      </c>
      <c r="G35" s="450"/>
      <c r="H35" s="448">
        <f>Werte2!EJ8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57" t="s">
        <v>419</v>
      </c>
      <c r="E36" s="458">
        <f>Werte1!EK8</f>
        <v>0</v>
      </c>
      <c r="F36" s="459">
        <f>E36/7</f>
        <v>0</v>
      </c>
      <c r="G36" s="460"/>
      <c r="H36" s="458">
        <f>Werte2!EK8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58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57" t="s">
        <v>93</v>
      </c>
      <c r="E38" s="448">
        <f>Werte1!EL8</f>
        <v>0</v>
      </c>
      <c r="F38" s="449">
        <f>E38/3</f>
        <v>0</v>
      </c>
      <c r="G38" s="450"/>
      <c r="H38" s="448">
        <f>Werte2!EL8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57" t="s">
        <v>95</v>
      </c>
      <c r="E39" s="453">
        <f>Werte1!EM8</f>
        <v>0</v>
      </c>
      <c r="F39" s="454">
        <f>E39/4</f>
        <v>0</v>
      </c>
      <c r="G39" s="455"/>
      <c r="H39" s="453">
        <f>Werte2!EM8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57" t="s">
        <v>97</v>
      </c>
      <c r="E40" s="458">
        <f>Werte1!EN8</f>
        <v>0</v>
      </c>
      <c r="F40" s="459">
        <f>E40/4</f>
        <v>0</v>
      </c>
      <c r="G40" s="460"/>
      <c r="H40" s="458">
        <f>Werte2!EN8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58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57" t="s">
        <v>99</v>
      </c>
      <c r="E42" s="448">
        <f>Werte1!EO8</f>
        <v>0</v>
      </c>
      <c r="F42" s="449">
        <f>E42/6</f>
        <v>0</v>
      </c>
      <c r="G42" s="450"/>
      <c r="H42" s="448">
        <f>Werte2!EO8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57" t="s">
        <v>420</v>
      </c>
      <c r="E43" s="453">
        <f>Werte1!EP8</f>
        <v>0</v>
      </c>
      <c r="F43" s="454">
        <f>E43/2</f>
        <v>0</v>
      </c>
      <c r="G43" s="455"/>
      <c r="H43" s="453">
        <f>Werte2!EP8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57" t="s">
        <v>103</v>
      </c>
      <c r="E44" s="458">
        <f>Werte1!EQ8</f>
        <v>0</v>
      </c>
      <c r="F44" s="459">
        <f>E44/3</f>
        <v>0</v>
      </c>
      <c r="G44" s="460"/>
      <c r="H44" s="458">
        <f>Werte2!EQ8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58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59" t="s">
        <v>139</v>
      </c>
      <c r="E46" s="448">
        <f>Werte1!ER8</f>
        <v>0</v>
      </c>
      <c r="F46" s="449">
        <f>E46/3</f>
        <v>0</v>
      </c>
      <c r="G46" s="450"/>
      <c r="H46" s="448">
        <f>Werte2!ER8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59" t="s">
        <v>421</v>
      </c>
      <c r="E47" s="453">
        <f>Werte1!ES8</f>
        <v>0</v>
      </c>
      <c r="F47" s="454">
        <f>E47/2</f>
        <v>0</v>
      </c>
      <c r="G47" s="455"/>
      <c r="H47" s="453">
        <f>Werte2!ES8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59" t="s">
        <v>141</v>
      </c>
      <c r="E48" s="458">
        <f>Werte1!ET8</f>
        <v>0</v>
      </c>
      <c r="F48" s="459">
        <f>E48/5</f>
        <v>0</v>
      </c>
      <c r="G48" s="460"/>
      <c r="H48" s="458">
        <f>Werte2!ET8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58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57" t="s">
        <v>142</v>
      </c>
      <c r="E50" s="448">
        <f>Werte1!EU8</f>
        <v>0</v>
      </c>
      <c r="F50" s="449">
        <f>E50/3</f>
        <v>0</v>
      </c>
      <c r="G50" s="450"/>
      <c r="H50" s="448">
        <f>Werte2!EU8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57" t="s">
        <v>422</v>
      </c>
      <c r="E51" s="453">
        <f>Werte1!EV8</f>
        <v>0</v>
      </c>
      <c r="F51" s="454">
        <f>E51/2</f>
        <v>0</v>
      </c>
      <c r="G51" s="455"/>
      <c r="H51" s="453">
        <f>Werte2!EV8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57" t="s">
        <v>423</v>
      </c>
      <c r="E52" s="458">
        <f>Werte1!EW8</f>
        <v>0</v>
      </c>
      <c r="F52" s="459">
        <f>E52/6</f>
        <v>0</v>
      </c>
      <c r="G52" s="460"/>
      <c r="H52" s="458">
        <f>Werte2!EW8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58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57" t="s">
        <v>424</v>
      </c>
      <c r="E54" s="448">
        <f>Werte1!EX8</f>
        <v>0</v>
      </c>
      <c r="F54" s="449">
        <f>E54/1</f>
        <v>0</v>
      </c>
      <c r="G54" s="450"/>
      <c r="H54" s="448">
        <f>Werte2!EX8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57" t="s">
        <v>373</v>
      </c>
      <c r="E55" s="453">
        <f>Werte1!EY8</f>
        <v>0</v>
      </c>
      <c r="F55" s="454">
        <f>E55/1</f>
        <v>0</v>
      </c>
      <c r="G55" s="455"/>
      <c r="H55" s="453">
        <f>Werte2!EY8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57" t="s">
        <v>425</v>
      </c>
      <c r="E56" s="453">
        <f>Werte1!EZ8</f>
        <v>0</v>
      </c>
      <c r="F56" s="454">
        <f>E56/1</f>
        <v>0</v>
      </c>
      <c r="G56" s="455"/>
      <c r="H56" s="453">
        <f>Werte2!EZ8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57" t="s">
        <v>328</v>
      </c>
      <c r="E57" s="453">
        <f>Werte1!FA8</f>
        <v>0</v>
      </c>
      <c r="F57" s="454">
        <f>E57/1</f>
        <v>0</v>
      </c>
      <c r="G57" s="455"/>
      <c r="H57" s="453">
        <f>Werte2!FA8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57" t="s">
        <v>426</v>
      </c>
      <c r="E58" s="458">
        <f>Werte1!FB8</f>
        <v>0</v>
      </c>
      <c r="F58" s="459">
        <f>E58/1</f>
        <v>0</v>
      </c>
      <c r="G58" s="460"/>
      <c r="H58" s="458">
        <f>Werte2!FB8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58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57" t="s">
        <v>427</v>
      </c>
      <c r="E60" s="448">
        <f>Werte1!FC8</f>
        <v>0</v>
      </c>
      <c r="F60" s="449">
        <f>E60/3</f>
        <v>0</v>
      </c>
      <c r="G60" s="450"/>
      <c r="H60" s="448">
        <f>Werte2!FC8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57" t="s">
        <v>428</v>
      </c>
      <c r="E61" s="453">
        <f>Werte1!FD8</f>
        <v>0</v>
      </c>
      <c r="F61" s="454">
        <f>E61/2</f>
        <v>0</v>
      </c>
      <c r="G61" s="455"/>
      <c r="H61" s="453">
        <f>Werte2!FD8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57" t="s">
        <v>332</v>
      </c>
      <c r="E62" s="453">
        <f>Werte1!FE8</f>
        <v>0</v>
      </c>
      <c r="F62" s="454">
        <f>E62/1</f>
        <v>0</v>
      </c>
      <c r="G62" s="455"/>
      <c r="H62" s="453">
        <f>Werte2!FE8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57" t="s">
        <v>429</v>
      </c>
      <c r="E63" s="453">
        <f>Werte1!FF8</f>
        <v>0</v>
      </c>
      <c r="F63" s="454">
        <f>E63/3</f>
        <v>0</v>
      </c>
      <c r="G63" s="455"/>
      <c r="H63" s="453">
        <f>Werte2!FF8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57" t="s">
        <v>430</v>
      </c>
      <c r="E64" s="458">
        <f>Werte1!FG8</f>
        <v>0</v>
      </c>
      <c r="F64" s="459">
        <f>E64/1</f>
        <v>0</v>
      </c>
      <c r="G64" s="460"/>
      <c r="H64" s="458">
        <f>Werte2!FG8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58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57" t="s">
        <v>359</v>
      </c>
      <c r="E66" s="461">
        <f>Werte1!FH8</f>
        <v>0</v>
      </c>
      <c r="F66" s="449">
        <f>E66/2.5</f>
        <v>0</v>
      </c>
      <c r="G66" s="450"/>
      <c r="H66" s="448">
        <f>Werte2!FH8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57" t="s">
        <v>361</v>
      </c>
      <c r="E67" s="451">
        <f>Werte1!FI8</f>
        <v>0</v>
      </c>
      <c r="F67" s="454">
        <f>E67/1.5</f>
        <v>0</v>
      </c>
      <c r="G67" s="455"/>
      <c r="H67" s="453">
        <f>Werte2!FI8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57" t="s">
        <v>360</v>
      </c>
      <c r="E68" s="508">
        <f>Werte1!FJ8</f>
        <v>0</v>
      </c>
      <c r="F68" s="454">
        <f>E68/1</f>
        <v>0</v>
      </c>
      <c r="G68" s="455"/>
      <c r="H68" s="453">
        <f>Werte2!FJ8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57" t="s">
        <v>362</v>
      </c>
      <c r="E69" s="456">
        <f>Werte1!FK8</f>
        <v>0</v>
      </c>
      <c r="F69" s="459">
        <f>E69/1.5</f>
        <v>0</v>
      </c>
      <c r="G69" s="460"/>
      <c r="H69" s="458">
        <f>Werte2!FK8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58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57" t="s">
        <v>431</v>
      </c>
      <c r="E71" s="448">
        <f>Werte1!FL8</f>
        <v>0</v>
      </c>
      <c r="F71" s="449">
        <f>E71/2</f>
        <v>0</v>
      </c>
      <c r="G71" s="450"/>
      <c r="H71" s="448">
        <f>Werte2!FL8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57" t="s">
        <v>365</v>
      </c>
      <c r="E72" s="453">
        <f>Werte1!FM8</f>
        <v>0</v>
      </c>
      <c r="F72" s="454">
        <f>E72/3</f>
        <v>0</v>
      </c>
      <c r="G72" s="455"/>
      <c r="H72" s="453">
        <f>Werte2!FM8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57" t="s">
        <v>366</v>
      </c>
      <c r="E73" s="458">
        <f>Werte1!FN8</f>
        <v>0</v>
      </c>
      <c r="F73" s="459">
        <f>E73/1</f>
        <v>0</v>
      </c>
      <c r="G73" s="460"/>
      <c r="H73" s="458">
        <f>Werte2!FN8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58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57" t="s">
        <v>367</v>
      </c>
      <c r="E75" s="448">
        <f>Werte1!FO8</f>
        <v>0</v>
      </c>
      <c r="F75" s="449">
        <f>E75/6</f>
        <v>0</v>
      </c>
      <c r="G75" s="450"/>
      <c r="H75" s="448">
        <f>Werte2!FO8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57" t="s">
        <v>368</v>
      </c>
      <c r="E76" s="458">
        <f>Werte1!FP8</f>
        <v>0</v>
      </c>
      <c r="F76" s="459">
        <f>E76/1</f>
        <v>0</v>
      </c>
      <c r="G76" s="460"/>
      <c r="H76" s="458">
        <f>Werte2!FP8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58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57" t="s">
        <v>432</v>
      </c>
      <c r="E78" s="448">
        <f>Werte1!FQ8</f>
        <v>0</v>
      </c>
      <c r="F78" s="449">
        <f>E78/3</f>
        <v>0</v>
      </c>
      <c r="G78" s="450"/>
      <c r="H78" s="448">
        <f>Werte2!FQ8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60" t="s">
        <v>372</v>
      </c>
      <c r="E79" s="474">
        <f>Werte1!FR8</f>
        <v>0</v>
      </c>
      <c r="F79" s="475">
        <f>E79/6</f>
        <v>0</v>
      </c>
      <c r="G79" s="476"/>
      <c r="H79" s="474">
        <f>Werte2!FR8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627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626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Werte1!$O8</f>
        <v>0</v>
      </c>
      <c r="F86" s="195">
        <f t="shared" ref="F86:F98" si="2">E86/D86</f>
        <v>0</v>
      </c>
      <c r="G86" s="182"/>
      <c r="H86" s="389">
        <f>Werte2!$O8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Werte1!AD8</f>
        <v>0</v>
      </c>
      <c r="F87" s="185">
        <f t="shared" si="2"/>
        <v>0</v>
      </c>
      <c r="G87" s="176"/>
      <c r="H87" s="390">
        <f>Werte2!AD8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Werte1!AP8</f>
        <v>0</v>
      </c>
      <c r="F88" s="185">
        <f t="shared" si="2"/>
        <v>0</v>
      </c>
      <c r="G88" s="176"/>
      <c r="H88" s="390">
        <f>Werte2!AP8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Werte1!BB8</f>
        <v>0</v>
      </c>
      <c r="F89" s="185">
        <f t="shared" si="2"/>
        <v>0</v>
      </c>
      <c r="G89" s="176"/>
      <c r="H89" s="390">
        <f>Werte2!BB8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Werte1!BM8</f>
        <v>0</v>
      </c>
      <c r="F90" s="185">
        <f t="shared" si="2"/>
        <v>0</v>
      </c>
      <c r="G90" s="176"/>
      <c r="H90" s="390">
        <f>Werte2!BM8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Werte1!BY8</f>
        <v>0</v>
      </c>
      <c r="F91" s="185">
        <f t="shared" si="2"/>
        <v>0</v>
      </c>
      <c r="G91" s="176"/>
      <c r="H91" s="390">
        <f>Werte2!BY8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Werte1!DQ8</f>
        <v>0</v>
      </c>
      <c r="F92" s="185">
        <f t="shared" si="2"/>
        <v>0</v>
      </c>
      <c r="G92" s="176"/>
      <c r="H92" s="390">
        <f>Werte2!DQ8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Werte1!EB8</f>
        <v>0</v>
      </c>
      <c r="F93" s="185">
        <f t="shared" si="2"/>
        <v>0</v>
      </c>
      <c r="G93" s="176"/>
      <c r="H93" s="390">
        <f>Werte2!EB8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Werte1!CL8</f>
        <v>0</v>
      </c>
      <c r="F94" s="185">
        <f t="shared" si="2"/>
        <v>0</v>
      </c>
      <c r="G94" s="176"/>
      <c r="H94" s="390">
        <f>Werte2!CL8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Werte1!CS8</f>
        <v>0</v>
      </c>
      <c r="F95" s="185">
        <f t="shared" si="2"/>
        <v>0</v>
      </c>
      <c r="G95" s="176"/>
      <c r="H95" s="390">
        <f>Werte2!CS8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Werte1!DA8</f>
        <v>0</v>
      </c>
      <c r="F96" s="185">
        <f t="shared" si="2"/>
        <v>0</v>
      </c>
      <c r="G96" s="176"/>
      <c r="H96" s="390">
        <f>Werte2!DA8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Werte1!DK8</f>
        <v>0</v>
      </c>
      <c r="F97" s="196">
        <f t="shared" si="2"/>
        <v>0</v>
      </c>
      <c r="G97" s="177"/>
      <c r="H97" s="391">
        <f>Werte2!DK8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jIkJWxbUukaeheHrBc8VpCnohu2I1FcEMZKByOcLKv8QAN/OXo+oQQiiLA1D4tIazXdudWVEUofFy9sza66Fgw==" saltValue="dXlsKDkH5s+6hE/IulkrDg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463" priority="14" stopIfTrue="1" operator="lessThan">
      <formula>$V23</formula>
    </cfRule>
    <cfRule type="cellIs" dxfId="462" priority="15" stopIfTrue="1" operator="greaterThanOrEqual">
      <formula>$V23</formula>
    </cfRule>
  </conditionalFormatting>
  <conditionalFormatting sqref="I86:I98 F86:G98">
    <cfRule type="cellIs" dxfId="461" priority="16" stopIfTrue="1" operator="lessThan">
      <formula>$J86</formula>
    </cfRule>
    <cfRule type="cellIs" dxfId="460" priority="17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459" priority="18" stopIfTrue="1">
      <formula>$M$29="T"</formula>
    </cfRule>
  </conditionalFormatting>
  <conditionalFormatting sqref="F38:F40 F35:F36 F50:F52 F54:F58 F71:F73 F42:F44 F46:F48 F66:F69 F60:F64 F75:F76 F30:F33 F78:F79">
    <cfRule type="cellIs" dxfId="458" priority="10" stopIfTrue="1" operator="greaterThanOrEqual">
      <formula>J30</formula>
    </cfRule>
    <cfRule type="cellIs" dxfId="457" priority="11" stopIfTrue="1" operator="lessThan">
      <formula>J30</formula>
    </cfRule>
  </conditionalFormatting>
  <conditionalFormatting sqref="H80">
    <cfRule type="expression" dxfId="456" priority="4" stopIfTrue="1">
      <formula>$M$29="T"</formula>
    </cfRule>
  </conditionalFormatting>
  <conditionalFormatting sqref="F80">
    <cfRule type="cellIs" dxfId="455" priority="5" stopIfTrue="1" operator="greaterThanOrEqual">
      <formula>J80</formula>
    </cfRule>
    <cfRule type="cellIs" dxfId="454" priority="6" stopIfTrue="1" operator="lessThan">
      <formula>J80</formula>
    </cfRule>
  </conditionalFormatting>
  <conditionalFormatting sqref="I80">
    <cfRule type="expression" dxfId="453" priority="7" stopIfTrue="1">
      <formula>$M$29="T"</formula>
    </cfRule>
    <cfRule type="cellIs" dxfId="452" priority="8" stopIfTrue="1" operator="lessThan">
      <formula>J80</formula>
    </cfRule>
    <cfRule type="cellIs" dxfId="451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450" priority="1" stopIfTrue="1">
      <formula>$M$29="T"</formula>
    </cfRule>
    <cfRule type="cellIs" dxfId="449" priority="2" stopIfTrue="1" operator="lessThan">
      <formula>J30</formula>
    </cfRule>
    <cfRule type="cellIs" dxfId="448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300" verticalDpi="300" r:id="rId1"/>
  <headerFooter alignWithMargins="0">
    <oddHeader>&amp;L&amp;"Arial,Fett"&amp;16&amp;G&amp;C&amp;"Arial,Fett"&amp;20Rechentest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Da!C28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Da!G28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Da!I28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Werte1!$EF9</f>
        <v>0</v>
      </c>
      <c r="F30" s="449">
        <f>E30/1</f>
        <v>0</v>
      </c>
      <c r="G30" s="450"/>
      <c r="H30" s="448">
        <f>Werte2!EF9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Werte1!$EG9</f>
        <v>0</v>
      </c>
      <c r="F31" s="454">
        <f>E31/3</f>
        <v>0</v>
      </c>
      <c r="G31" s="455"/>
      <c r="H31" s="453">
        <f>Werte2!EG9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Werte1!$EH9</f>
        <v>0</v>
      </c>
      <c r="F32" s="454">
        <f>E32/4</f>
        <v>0</v>
      </c>
      <c r="G32" s="455"/>
      <c r="H32" s="453">
        <f>Werte2!EH9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Werte1!$EI9</f>
        <v>0</v>
      </c>
      <c r="F33" s="459">
        <f>E33/3</f>
        <v>0</v>
      </c>
      <c r="G33" s="460"/>
      <c r="H33" s="458">
        <f>Werte2!EI9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Werte1!EJ9</f>
        <v>0</v>
      </c>
      <c r="F35" s="449">
        <f>E35/7</f>
        <v>0</v>
      </c>
      <c r="G35" s="450"/>
      <c r="H35" s="448">
        <f>Werte2!EJ9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Werte1!EK9</f>
        <v>0</v>
      </c>
      <c r="F36" s="459">
        <f>E36/7</f>
        <v>0</v>
      </c>
      <c r="G36" s="460"/>
      <c r="H36" s="458">
        <f>Werte2!EK9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Werte1!EL9</f>
        <v>0</v>
      </c>
      <c r="F38" s="449">
        <f>E38/3</f>
        <v>0</v>
      </c>
      <c r="G38" s="450"/>
      <c r="H38" s="448">
        <f>Werte2!EL9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Werte1!EM9</f>
        <v>0</v>
      </c>
      <c r="F39" s="454">
        <f>E39/4</f>
        <v>0</v>
      </c>
      <c r="G39" s="455"/>
      <c r="H39" s="453">
        <f>Werte2!EM9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Werte1!EN9</f>
        <v>0</v>
      </c>
      <c r="F40" s="459">
        <f>E40/4</f>
        <v>0</v>
      </c>
      <c r="G40" s="460"/>
      <c r="H40" s="458">
        <f>Werte2!EN9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Werte1!EO9</f>
        <v>0</v>
      </c>
      <c r="F42" s="449">
        <f>E42/6</f>
        <v>0</v>
      </c>
      <c r="G42" s="450"/>
      <c r="H42" s="448">
        <f>Werte2!EO9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Werte1!EP9</f>
        <v>0</v>
      </c>
      <c r="F43" s="454">
        <f>E43/2</f>
        <v>0</v>
      </c>
      <c r="G43" s="455"/>
      <c r="H43" s="453">
        <f>Werte2!EP9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Werte1!EQ9</f>
        <v>0</v>
      </c>
      <c r="F44" s="459">
        <f>E44/3</f>
        <v>0</v>
      </c>
      <c r="G44" s="460"/>
      <c r="H44" s="458">
        <f>Werte2!EQ9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Werte1!ER9</f>
        <v>0</v>
      </c>
      <c r="F46" s="449">
        <f>E46/3</f>
        <v>0</v>
      </c>
      <c r="G46" s="450"/>
      <c r="H46" s="448">
        <f>Werte2!ER9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Werte1!ES9</f>
        <v>0</v>
      </c>
      <c r="F47" s="454">
        <f>E47/2</f>
        <v>0</v>
      </c>
      <c r="G47" s="455"/>
      <c r="H47" s="453">
        <f>Werte2!ES9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Werte1!ET9</f>
        <v>0</v>
      </c>
      <c r="F48" s="459">
        <f>E48/5</f>
        <v>0</v>
      </c>
      <c r="G48" s="460"/>
      <c r="H48" s="458">
        <f>Werte2!ET9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Werte1!EU9</f>
        <v>0</v>
      </c>
      <c r="F50" s="449">
        <f>E50/3</f>
        <v>0</v>
      </c>
      <c r="G50" s="450"/>
      <c r="H50" s="448">
        <f>Werte2!EU9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Werte1!EV9</f>
        <v>0</v>
      </c>
      <c r="F51" s="454">
        <f>E51/2</f>
        <v>0</v>
      </c>
      <c r="G51" s="455"/>
      <c r="H51" s="453">
        <f>Werte2!EV9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Werte1!EW9</f>
        <v>0</v>
      </c>
      <c r="F52" s="459">
        <f>E52/6</f>
        <v>0</v>
      </c>
      <c r="G52" s="460"/>
      <c r="H52" s="458">
        <f>Werte2!EW9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Werte1!EX9</f>
        <v>0</v>
      </c>
      <c r="F54" s="449">
        <f>E54/1</f>
        <v>0</v>
      </c>
      <c r="G54" s="450"/>
      <c r="H54" s="448">
        <f>Werte2!EX9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Werte1!EY9</f>
        <v>0</v>
      </c>
      <c r="F55" s="454">
        <f>E55/1</f>
        <v>0</v>
      </c>
      <c r="G55" s="455"/>
      <c r="H55" s="453">
        <f>Werte2!EY9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Werte1!EZ9</f>
        <v>0</v>
      </c>
      <c r="F56" s="454">
        <f>E56/1</f>
        <v>0</v>
      </c>
      <c r="G56" s="455"/>
      <c r="H56" s="453">
        <f>Werte2!EZ9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Werte1!FA9</f>
        <v>0</v>
      </c>
      <c r="F57" s="454">
        <f>E57/1</f>
        <v>0</v>
      </c>
      <c r="G57" s="455"/>
      <c r="H57" s="453">
        <f>Werte2!FA9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Werte1!FB9</f>
        <v>0</v>
      </c>
      <c r="F58" s="459">
        <f>E58/1</f>
        <v>0</v>
      </c>
      <c r="G58" s="460"/>
      <c r="H58" s="458">
        <f>Werte2!FB9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Werte1!FC9</f>
        <v>0</v>
      </c>
      <c r="F60" s="449">
        <f>E60/3</f>
        <v>0</v>
      </c>
      <c r="G60" s="450"/>
      <c r="H60" s="448">
        <f>Werte2!FC9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Werte1!FD9</f>
        <v>0</v>
      </c>
      <c r="F61" s="454">
        <f>E61/2</f>
        <v>0</v>
      </c>
      <c r="G61" s="455"/>
      <c r="H61" s="453">
        <f>Werte2!FD9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Werte1!FE9</f>
        <v>0</v>
      </c>
      <c r="F62" s="454">
        <f>E62/1</f>
        <v>0</v>
      </c>
      <c r="G62" s="455"/>
      <c r="H62" s="453">
        <f>Werte2!FE9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Werte1!FF9</f>
        <v>0</v>
      </c>
      <c r="F63" s="454">
        <f>E63/3</f>
        <v>0</v>
      </c>
      <c r="G63" s="455"/>
      <c r="H63" s="453">
        <f>Werte2!FF9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Werte1!FG9</f>
        <v>0</v>
      </c>
      <c r="F64" s="459">
        <f>E64/1</f>
        <v>0</v>
      </c>
      <c r="G64" s="460"/>
      <c r="H64" s="458">
        <f>Werte2!FG9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Werte1!FH9</f>
        <v>0</v>
      </c>
      <c r="F66" s="449">
        <f>E66/2.5</f>
        <v>0</v>
      </c>
      <c r="G66" s="450"/>
      <c r="H66" s="448">
        <f>Werte2!FH9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Werte1!FI9</f>
        <v>0</v>
      </c>
      <c r="F67" s="454">
        <f>E67/1.5</f>
        <v>0</v>
      </c>
      <c r="G67" s="455"/>
      <c r="H67" s="453">
        <f>Werte2!FI9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Werte1!FJ9</f>
        <v>0</v>
      </c>
      <c r="F68" s="454">
        <f>E68/1</f>
        <v>0</v>
      </c>
      <c r="G68" s="455"/>
      <c r="H68" s="453">
        <f>Werte2!FJ9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Werte1!FK9</f>
        <v>0</v>
      </c>
      <c r="F69" s="459">
        <f>E69/1.5</f>
        <v>0</v>
      </c>
      <c r="G69" s="460"/>
      <c r="H69" s="458">
        <f>Werte2!FK9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Werte1!FL9</f>
        <v>0</v>
      </c>
      <c r="F71" s="449">
        <f>E71/2</f>
        <v>0</v>
      </c>
      <c r="G71" s="450"/>
      <c r="H71" s="448">
        <f>Werte2!FL9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Werte1!FM9</f>
        <v>0</v>
      </c>
      <c r="F72" s="454">
        <f>E72/3</f>
        <v>0</v>
      </c>
      <c r="G72" s="455"/>
      <c r="H72" s="453">
        <f>Werte2!FM9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Werte1!FN9</f>
        <v>0</v>
      </c>
      <c r="F73" s="459">
        <f>E73/1</f>
        <v>0</v>
      </c>
      <c r="G73" s="460"/>
      <c r="H73" s="458">
        <f>Werte2!FN9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Werte1!FO9</f>
        <v>0</v>
      </c>
      <c r="F75" s="449">
        <f>E75/6</f>
        <v>0</v>
      </c>
      <c r="G75" s="450"/>
      <c r="H75" s="448">
        <f>Werte2!FO9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Werte1!FP9</f>
        <v>0</v>
      </c>
      <c r="F76" s="459">
        <f>E76/1</f>
        <v>0</v>
      </c>
      <c r="G76" s="460"/>
      <c r="H76" s="458">
        <f>Werte2!FP9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Werte1!FQ9</f>
        <v>0</v>
      </c>
      <c r="F78" s="449">
        <f>E78/3</f>
        <v>0</v>
      </c>
      <c r="G78" s="450"/>
      <c r="H78" s="448">
        <f>Werte2!FQ9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Werte1!FR9</f>
        <v>0</v>
      </c>
      <c r="F79" s="475">
        <f>E79/6</f>
        <v>0</v>
      </c>
      <c r="G79" s="476"/>
      <c r="H79" s="474">
        <f>Werte2!FR9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Werte1!$O9</f>
        <v>0</v>
      </c>
      <c r="F86" s="195">
        <f t="shared" ref="F86:F98" si="2">E86/D86</f>
        <v>0</v>
      </c>
      <c r="G86" s="182"/>
      <c r="H86" s="389">
        <f>Werte2!$O9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Werte1!AD9</f>
        <v>0</v>
      </c>
      <c r="F87" s="185">
        <f t="shared" si="2"/>
        <v>0</v>
      </c>
      <c r="G87" s="176"/>
      <c r="H87" s="390">
        <f>Werte2!AD9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Werte1!AP9</f>
        <v>0</v>
      </c>
      <c r="F88" s="185">
        <f t="shared" si="2"/>
        <v>0</v>
      </c>
      <c r="G88" s="176"/>
      <c r="H88" s="390">
        <f>Werte2!AP9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Werte1!BB9</f>
        <v>0</v>
      </c>
      <c r="F89" s="185">
        <f t="shared" si="2"/>
        <v>0</v>
      </c>
      <c r="G89" s="176"/>
      <c r="H89" s="390">
        <f>Werte2!BB9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Werte1!BM9</f>
        <v>0</v>
      </c>
      <c r="F90" s="185">
        <f t="shared" si="2"/>
        <v>0</v>
      </c>
      <c r="G90" s="176"/>
      <c r="H90" s="390">
        <f>Werte2!BM9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Werte1!BY9</f>
        <v>0</v>
      </c>
      <c r="F91" s="185">
        <f t="shared" si="2"/>
        <v>0</v>
      </c>
      <c r="G91" s="176"/>
      <c r="H91" s="390">
        <f>Werte2!BY9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Werte1!DQ9</f>
        <v>0</v>
      </c>
      <c r="F92" s="185">
        <f t="shared" si="2"/>
        <v>0</v>
      </c>
      <c r="G92" s="176"/>
      <c r="H92" s="390">
        <f>Werte2!DQ9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Werte1!EB9</f>
        <v>0</v>
      </c>
      <c r="F93" s="185">
        <f t="shared" si="2"/>
        <v>0</v>
      </c>
      <c r="G93" s="176"/>
      <c r="H93" s="390">
        <f>Werte2!EB9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Werte1!CL9</f>
        <v>0</v>
      </c>
      <c r="F94" s="185">
        <f t="shared" si="2"/>
        <v>0</v>
      </c>
      <c r="G94" s="176"/>
      <c r="H94" s="390">
        <f>Werte2!CL9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Werte1!CS9</f>
        <v>0</v>
      </c>
      <c r="F95" s="185">
        <f t="shared" si="2"/>
        <v>0</v>
      </c>
      <c r="G95" s="176"/>
      <c r="H95" s="390">
        <f>Werte2!CS9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Werte1!DA9</f>
        <v>0</v>
      </c>
      <c r="F96" s="185">
        <f t="shared" si="2"/>
        <v>0</v>
      </c>
      <c r="G96" s="176"/>
      <c r="H96" s="390">
        <f>Werte2!DA9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Werte1!DK9</f>
        <v>0</v>
      </c>
      <c r="F97" s="196">
        <f t="shared" si="2"/>
        <v>0</v>
      </c>
      <c r="G97" s="177"/>
      <c r="H97" s="391">
        <f>Werte2!DK9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LSd8PyyFjHGyE43pBgx6LZ14RadLqAvhYC242FZJ+TPh88qUh11Ajbq3QXykiJNHKFXlbAHz31Bf9h0HdmSq/w==" saltValue="fcOwaB7kGesx68srVBzeVA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447" priority="14" stopIfTrue="1" operator="lessThan">
      <formula>$V23</formula>
    </cfRule>
    <cfRule type="cellIs" dxfId="446" priority="15" stopIfTrue="1" operator="greaterThanOrEqual">
      <formula>$V23</formula>
    </cfRule>
  </conditionalFormatting>
  <conditionalFormatting sqref="I86:I98 F86:G98">
    <cfRule type="cellIs" dxfId="445" priority="16" stopIfTrue="1" operator="lessThan">
      <formula>$J86</formula>
    </cfRule>
    <cfRule type="cellIs" dxfId="444" priority="17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443" priority="18" stopIfTrue="1">
      <formula>$M$29="T"</formula>
    </cfRule>
  </conditionalFormatting>
  <conditionalFormatting sqref="F38:F40 F35:F36 F50:F52 F54:F58 F71:F73 F42:F44 F46:F48 F66:F69 F60:F64 F75:F76 F30:F33 F78:F79">
    <cfRule type="cellIs" dxfId="442" priority="10" stopIfTrue="1" operator="greaterThanOrEqual">
      <formula>J30</formula>
    </cfRule>
    <cfRule type="cellIs" dxfId="441" priority="11" stopIfTrue="1" operator="lessThan">
      <formula>J30</formula>
    </cfRule>
  </conditionalFormatting>
  <conditionalFormatting sqref="H80">
    <cfRule type="expression" dxfId="440" priority="4" stopIfTrue="1">
      <formula>$M$29="T"</formula>
    </cfRule>
  </conditionalFormatting>
  <conditionalFormatting sqref="F80">
    <cfRule type="cellIs" dxfId="439" priority="5" stopIfTrue="1" operator="greaterThanOrEqual">
      <formula>J80</formula>
    </cfRule>
    <cfRule type="cellIs" dxfId="438" priority="6" stopIfTrue="1" operator="lessThan">
      <formula>J80</formula>
    </cfRule>
  </conditionalFormatting>
  <conditionalFormatting sqref="I80">
    <cfRule type="expression" dxfId="437" priority="7" stopIfTrue="1">
      <formula>$M$29="T"</formula>
    </cfRule>
    <cfRule type="cellIs" dxfId="436" priority="8" stopIfTrue="1" operator="lessThan">
      <formula>J80</formula>
    </cfRule>
    <cfRule type="cellIs" dxfId="435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434" priority="1" stopIfTrue="1">
      <formula>$M$29="T"</formula>
    </cfRule>
    <cfRule type="cellIs" dxfId="433" priority="2" stopIfTrue="1" operator="lessThan">
      <formula>J30</formula>
    </cfRule>
    <cfRule type="cellIs" dxfId="432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K30" sqref="K30:L30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Da!C29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Da!G29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Da!I29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Werte1!$EF10</f>
        <v>0</v>
      </c>
      <c r="F30" s="449">
        <f>E30/1</f>
        <v>0</v>
      </c>
      <c r="G30" s="450"/>
      <c r="H30" s="448">
        <f>Werte2!EF10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Werte1!$EG10</f>
        <v>0</v>
      </c>
      <c r="F31" s="454">
        <f>E31/3</f>
        <v>0</v>
      </c>
      <c r="G31" s="455"/>
      <c r="H31" s="453">
        <f>Werte2!EG10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Werte1!$EH10</f>
        <v>0</v>
      </c>
      <c r="F32" s="454">
        <f>E32/4</f>
        <v>0</v>
      </c>
      <c r="G32" s="455"/>
      <c r="H32" s="453">
        <f>Werte2!EH10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Werte1!$EI10</f>
        <v>0</v>
      </c>
      <c r="F33" s="459">
        <f>E33/3</f>
        <v>0</v>
      </c>
      <c r="G33" s="460"/>
      <c r="H33" s="458">
        <f>Werte2!EI10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Werte1!EJ10</f>
        <v>0</v>
      </c>
      <c r="F35" s="449">
        <f>E35/7</f>
        <v>0</v>
      </c>
      <c r="G35" s="450"/>
      <c r="H35" s="448">
        <f>Werte2!EJ10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Werte1!EK10</f>
        <v>0</v>
      </c>
      <c r="F36" s="459">
        <f>E36/7</f>
        <v>0</v>
      </c>
      <c r="G36" s="460"/>
      <c r="H36" s="458">
        <f>Werte2!EK10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Werte1!EL10</f>
        <v>0</v>
      </c>
      <c r="F38" s="449">
        <f>E38/3</f>
        <v>0</v>
      </c>
      <c r="G38" s="450"/>
      <c r="H38" s="448">
        <f>Werte2!EL10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Werte1!EM10</f>
        <v>0</v>
      </c>
      <c r="F39" s="454">
        <f>E39/4</f>
        <v>0</v>
      </c>
      <c r="G39" s="455"/>
      <c r="H39" s="453">
        <f>Werte2!EM10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Werte1!EN10</f>
        <v>0</v>
      </c>
      <c r="F40" s="459">
        <f>E40/4</f>
        <v>0</v>
      </c>
      <c r="G40" s="460"/>
      <c r="H40" s="458">
        <f>Werte2!EN10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Werte1!EO10</f>
        <v>0</v>
      </c>
      <c r="F42" s="449">
        <f>E42/6</f>
        <v>0</v>
      </c>
      <c r="G42" s="450"/>
      <c r="H42" s="448">
        <f>Werte2!EO10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Werte1!EP10</f>
        <v>0</v>
      </c>
      <c r="F43" s="454">
        <f>E43/2</f>
        <v>0</v>
      </c>
      <c r="G43" s="455"/>
      <c r="H43" s="453">
        <f>Werte2!EP10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Werte1!EQ10</f>
        <v>0</v>
      </c>
      <c r="F44" s="459">
        <f>E44/3</f>
        <v>0</v>
      </c>
      <c r="G44" s="460"/>
      <c r="H44" s="458">
        <f>Werte2!EQ10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Werte1!ER10</f>
        <v>0</v>
      </c>
      <c r="F46" s="449">
        <f>E46/3</f>
        <v>0</v>
      </c>
      <c r="G46" s="450"/>
      <c r="H46" s="448">
        <f>Werte2!ER10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Werte1!ES10</f>
        <v>0</v>
      </c>
      <c r="F47" s="454">
        <f>E47/2</f>
        <v>0</v>
      </c>
      <c r="G47" s="455"/>
      <c r="H47" s="453">
        <f>Werte2!ES10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Werte1!ET10</f>
        <v>0</v>
      </c>
      <c r="F48" s="459">
        <f>E48/5</f>
        <v>0</v>
      </c>
      <c r="G48" s="460"/>
      <c r="H48" s="458">
        <f>Werte2!ET10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Werte1!EU10</f>
        <v>0</v>
      </c>
      <c r="F50" s="449">
        <f>E50/3</f>
        <v>0</v>
      </c>
      <c r="G50" s="450"/>
      <c r="H50" s="448">
        <f>Werte2!EU10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Werte1!EV10</f>
        <v>0</v>
      </c>
      <c r="F51" s="454">
        <f>E51/2</f>
        <v>0</v>
      </c>
      <c r="G51" s="455"/>
      <c r="H51" s="453">
        <f>Werte2!EV10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Werte1!EW10</f>
        <v>0</v>
      </c>
      <c r="F52" s="459">
        <f>E52/6</f>
        <v>0</v>
      </c>
      <c r="G52" s="460"/>
      <c r="H52" s="458">
        <f>Werte2!EW10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Werte1!EX10</f>
        <v>0</v>
      </c>
      <c r="F54" s="449">
        <f>E54/1</f>
        <v>0</v>
      </c>
      <c r="G54" s="450"/>
      <c r="H54" s="448">
        <f>Werte2!EX10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Werte1!EY10</f>
        <v>0</v>
      </c>
      <c r="F55" s="454">
        <f>E55/1</f>
        <v>0</v>
      </c>
      <c r="G55" s="455"/>
      <c r="H55" s="453">
        <f>Werte2!EY10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Werte1!EZ10</f>
        <v>0</v>
      </c>
      <c r="F56" s="454">
        <f>E56/1</f>
        <v>0</v>
      </c>
      <c r="G56" s="455"/>
      <c r="H56" s="453">
        <f>Werte2!EZ10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Werte1!FA10</f>
        <v>0</v>
      </c>
      <c r="F57" s="454">
        <f>E57/1</f>
        <v>0</v>
      </c>
      <c r="G57" s="455"/>
      <c r="H57" s="453">
        <f>Werte2!FA10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Werte1!FB10</f>
        <v>0</v>
      </c>
      <c r="F58" s="459">
        <f>E58/1</f>
        <v>0</v>
      </c>
      <c r="G58" s="460"/>
      <c r="H58" s="458">
        <f>Werte2!FB10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Werte1!FC10</f>
        <v>0</v>
      </c>
      <c r="F60" s="449">
        <f>E60/3</f>
        <v>0</v>
      </c>
      <c r="G60" s="450"/>
      <c r="H60" s="448">
        <f>Werte2!FC10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Werte1!FD10</f>
        <v>0</v>
      </c>
      <c r="F61" s="454">
        <f>E61/2</f>
        <v>0</v>
      </c>
      <c r="G61" s="455"/>
      <c r="H61" s="453">
        <f>Werte2!FD10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Werte1!FE10</f>
        <v>0</v>
      </c>
      <c r="F62" s="454">
        <f>E62/1</f>
        <v>0</v>
      </c>
      <c r="G62" s="455"/>
      <c r="H62" s="453">
        <f>Werte2!FE10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Werte1!FF10</f>
        <v>0</v>
      </c>
      <c r="F63" s="454">
        <f>E63/3</f>
        <v>0</v>
      </c>
      <c r="G63" s="455"/>
      <c r="H63" s="453">
        <f>Werte2!FF10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Werte1!FG10</f>
        <v>0</v>
      </c>
      <c r="F64" s="459">
        <f>E64/1</f>
        <v>0</v>
      </c>
      <c r="G64" s="460"/>
      <c r="H64" s="458">
        <f>Werte2!FG10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Werte1!FH10</f>
        <v>0</v>
      </c>
      <c r="F66" s="449">
        <f>E66/2.5</f>
        <v>0</v>
      </c>
      <c r="G66" s="450"/>
      <c r="H66" s="448">
        <f>Werte2!FH10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Werte1!FI10</f>
        <v>0</v>
      </c>
      <c r="F67" s="454">
        <f>E67/1.5</f>
        <v>0</v>
      </c>
      <c r="G67" s="455"/>
      <c r="H67" s="453">
        <f>Werte2!FI10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Werte1!FJ10</f>
        <v>0</v>
      </c>
      <c r="F68" s="454">
        <f>E68/1</f>
        <v>0</v>
      </c>
      <c r="G68" s="455"/>
      <c r="H68" s="453">
        <f>Werte2!FJ10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Werte1!FK10</f>
        <v>0</v>
      </c>
      <c r="F69" s="459">
        <f>E69/1.5</f>
        <v>0</v>
      </c>
      <c r="G69" s="460"/>
      <c r="H69" s="458">
        <f>Werte2!FK10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Werte1!FL10</f>
        <v>0</v>
      </c>
      <c r="F71" s="449">
        <f>E71/2</f>
        <v>0</v>
      </c>
      <c r="G71" s="450"/>
      <c r="H71" s="448">
        <f>Werte2!FL10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Werte1!FM10</f>
        <v>0</v>
      </c>
      <c r="F72" s="454">
        <f>E72/3</f>
        <v>0</v>
      </c>
      <c r="G72" s="455"/>
      <c r="H72" s="453">
        <f>Werte2!FM10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Werte1!FN10</f>
        <v>0</v>
      </c>
      <c r="F73" s="459">
        <f>E73/1</f>
        <v>0</v>
      </c>
      <c r="G73" s="460"/>
      <c r="H73" s="458">
        <f>Werte2!FN10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Werte1!FO10</f>
        <v>0</v>
      </c>
      <c r="F75" s="449">
        <f>E75/6</f>
        <v>0</v>
      </c>
      <c r="G75" s="450"/>
      <c r="H75" s="448">
        <f>Werte2!FO10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Werte1!FP10</f>
        <v>0</v>
      </c>
      <c r="F76" s="459">
        <f>E76/1</f>
        <v>0</v>
      </c>
      <c r="G76" s="460"/>
      <c r="H76" s="458">
        <f>Werte2!FP10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Werte1!FQ10</f>
        <v>0</v>
      </c>
      <c r="F78" s="449">
        <f>E78/3</f>
        <v>0</v>
      </c>
      <c r="G78" s="450"/>
      <c r="H78" s="448">
        <f>Werte2!FQ10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Werte1!FR10</f>
        <v>0</v>
      </c>
      <c r="F79" s="475">
        <f>E79/6</f>
        <v>0</v>
      </c>
      <c r="G79" s="476"/>
      <c r="H79" s="474">
        <f>Werte2!FR10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Werte1!$O10</f>
        <v>0</v>
      </c>
      <c r="F86" s="195">
        <f t="shared" ref="F86:F98" si="2">E86/D86</f>
        <v>0</v>
      </c>
      <c r="G86" s="182"/>
      <c r="H86" s="389">
        <f>Werte2!$O10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Werte1!AD10</f>
        <v>0</v>
      </c>
      <c r="F87" s="185">
        <f t="shared" si="2"/>
        <v>0</v>
      </c>
      <c r="G87" s="176"/>
      <c r="H87" s="390">
        <f>Werte2!AD10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Werte1!AP10</f>
        <v>0</v>
      </c>
      <c r="F88" s="185">
        <f t="shared" si="2"/>
        <v>0</v>
      </c>
      <c r="G88" s="176"/>
      <c r="H88" s="390">
        <f>Werte2!AP10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Werte1!BB10</f>
        <v>0</v>
      </c>
      <c r="F89" s="185">
        <f t="shared" si="2"/>
        <v>0</v>
      </c>
      <c r="G89" s="176"/>
      <c r="H89" s="390">
        <f>Werte2!BB10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Werte1!BM10</f>
        <v>0</v>
      </c>
      <c r="F90" s="185">
        <f t="shared" si="2"/>
        <v>0</v>
      </c>
      <c r="G90" s="176"/>
      <c r="H90" s="390">
        <f>Werte2!BM10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Werte1!BY10</f>
        <v>0</v>
      </c>
      <c r="F91" s="185">
        <f t="shared" si="2"/>
        <v>0</v>
      </c>
      <c r="G91" s="176"/>
      <c r="H91" s="390">
        <f>Werte2!BY10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Werte1!DQ10</f>
        <v>0</v>
      </c>
      <c r="F92" s="185">
        <f t="shared" si="2"/>
        <v>0</v>
      </c>
      <c r="G92" s="176"/>
      <c r="H92" s="390">
        <f>Werte2!DQ10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Werte1!EB10</f>
        <v>0</v>
      </c>
      <c r="F93" s="185">
        <f t="shared" si="2"/>
        <v>0</v>
      </c>
      <c r="G93" s="176"/>
      <c r="H93" s="390">
        <f>Werte2!EB10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Werte1!CL10</f>
        <v>0</v>
      </c>
      <c r="F94" s="185">
        <f t="shared" si="2"/>
        <v>0</v>
      </c>
      <c r="G94" s="176"/>
      <c r="H94" s="390">
        <f>Werte2!CL10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Werte1!CS10</f>
        <v>0</v>
      </c>
      <c r="F95" s="185">
        <f t="shared" si="2"/>
        <v>0</v>
      </c>
      <c r="G95" s="176"/>
      <c r="H95" s="390">
        <f>Werte2!CS10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Werte1!DA10</f>
        <v>0</v>
      </c>
      <c r="F96" s="185">
        <f t="shared" si="2"/>
        <v>0</v>
      </c>
      <c r="G96" s="176"/>
      <c r="H96" s="390">
        <f>Werte2!DA10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Werte1!DK10</f>
        <v>0</v>
      </c>
      <c r="F97" s="196">
        <f t="shared" si="2"/>
        <v>0</v>
      </c>
      <c r="G97" s="177"/>
      <c r="H97" s="391">
        <f>Werte2!DK10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IY0cDmPVIcNEry3ZXXI643LhNctJX/zyG/wY5vOdxyKfhCIfmA9EGTgFqd0KXyTtg/ErKaGW6gyxUVYyqULNiw==" saltValue="/bJBVPpvEH2TL4G+dldP+Q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431" priority="14" stopIfTrue="1" operator="lessThan">
      <formula>$V23</formula>
    </cfRule>
    <cfRule type="cellIs" dxfId="430" priority="15" stopIfTrue="1" operator="greaterThanOrEqual">
      <formula>$V23</formula>
    </cfRule>
  </conditionalFormatting>
  <conditionalFormatting sqref="I86:I98 F86:G98">
    <cfRule type="cellIs" dxfId="429" priority="16" stopIfTrue="1" operator="lessThan">
      <formula>$J86</formula>
    </cfRule>
    <cfRule type="cellIs" dxfId="428" priority="17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427" priority="18" stopIfTrue="1">
      <formula>$M$29="T"</formula>
    </cfRule>
  </conditionalFormatting>
  <conditionalFormatting sqref="F38:F40 F35:F36 F50:F52 F54:F58 F71:F73 F42:F44 F46:F48 F66:F69 F60:F64 F75:F76 F30:F33 F78:F79">
    <cfRule type="cellIs" dxfId="426" priority="10" stopIfTrue="1" operator="greaterThanOrEqual">
      <formula>J30</formula>
    </cfRule>
    <cfRule type="cellIs" dxfId="425" priority="11" stopIfTrue="1" operator="lessThan">
      <formula>J30</formula>
    </cfRule>
  </conditionalFormatting>
  <conditionalFormatting sqref="H80">
    <cfRule type="expression" dxfId="424" priority="4" stopIfTrue="1">
      <formula>$M$29="T"</formula>
    </cfRule>
  </conditionalFormatting>
  <conditionalFormatting sqref="F80">
    <cfRule type="cellIs" dxfId="423" priority="5" stopIfTrue="1" operator="greaterThanOrEqual">
      <formula>J80</formula>
    </cfRule>
    <cfRule type="cellIs" dxfId="422" priority="6" stopIfTrue="1" operator="lessThan">
      <formula>J80</formula>
    </cfRule>
  </conditionalFormatting>
  <conditionalFormatting sqref="I80">
    <cfRule type="expression" dxfId="421" priority="7" stopIfTrue="1">
      <formula>$M$29="T"</formula>
    </cfRule>
    <cfRule type="cellIs" dxfId="420" priority="8" stopIfTrue="1" operator="lessThan">
      <formula>J80</formula>
    </cfRule>
    <cfRule type="cellIs" dxfId="419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418" priority="1" stopIfTrue="1">
      <formula>$M$29="T"</formula>
    </cfRule>
    <cfRule type="cellIs" dxfId="417" priority="2" stopIfTrue="1" operator="lessThan">
      <formula>J30</formula>
    </cfRule>
    <cfRule type="cellIs" dxfId="416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Da!C30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Da!G30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Da!I30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Werte1!$EF11</f>
        <v>0</v>
      </c>
      <c r="F30" s="449">
        <f>E30/1</f>
        <v>0</v>
      </c>
      <c r="G30" s="450"/>
      <c r="H30" s="448">
        <f>Werte2!EF11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Werte1!$EG11</f>
        <v>0</v>
      </c>
      <c r="F31" s="454">
        <f>E31/3</f>
        <v>0</v>
      </c>
      <c r="G31" s="455"/>
      <c r="H31" s="453">
        <f>Werte2!EG11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Werte1!$EH11</f>
        <v>0</v>
      </c>
      <c r="F32" s="454">
        <f>E32/4</f>
        <v>0</v>
      </c>
      <c r="G32" s="455"/>
      <c r="H32" s="453">
        <f>Werte2!EH11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Werte1!$EI11</f>
        <v>0</v>
      </c>
      <c r="F33" s="459">
        <f>E33/3</f>
        <v>0</v>
      </c>
      <c r="G33" s="460"/>
      <c r="H33" s="458">
        <f>Werte2!EI11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Werte1!EJ11</f>
        <v>0</v>
      </c>
      <c r="F35" s="449">
        <f>E35/7</f>
        <v>0</v>
      </c>
      <c r="G35" s="450"/>
      <c r="H35" s="448">
        <f>Werte2!EJ11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Werte1!EK11</f>
        <v>0</v>
      </c>
      <c r="F36" s="459">
        <f>E36/7</f>
        <v>0</v>
      </c>
      <c r="G36" s="460"/>
      <c r="H36" s="458">
        <f>Werte2!EK11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Werte1!EL11</f>
        <v>0</v>
      </c>
      <c r="F38" s="449">
        <f>E38/3</f>
        <v>0</v>
      </c>
      <c r="G38" s="450"/>
      <c r="H38" s="448">
        <f>Werte2!EL11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Werte1!EM11</f>
        <v>0</v>
      </c>
      <c r="F39" s="454">
        <f>E39/4</f>
        <v>0</v>
      </c>
      <c r="G39" s="455"/>
      <c r="H39" s="453">
        <f>Werte2!EM11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Werte1!EN11</f>
        <v>0</v>
      </c>
      <c r="F40" s="459">
        <f>E40/4</f>
        <v>0</v>
      </c>
      <c r="G40" s="460"/>
      <c r="H40" s="458">
        <f>Werte2!EN11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Werte1!EO11</f>
        <v>0</v>
      </c>
      <c r="F42" s="449">
        <f>E42/6</f>
        <v>0</v>
      </c>
      <c r="G42" s="450"/>
      <c r="H42" s="448">
        <f>Werte2!EO11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Werte1!EP11</f>
        <v>0</v>
      </c>
      <c r="F43" s="454">
        <f>E43/2</f>
        <v>0</v>
      </c>
      <c r="G43" s="455"/>
      <c r="H43" s="453">
        <f>Werte2!EP11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Werte1!EQ11</f>
        <v>0</v>
      </c>
      <c r="F44" s="459">
        <f>E44/3</f>
        <v>0</v>
      </c>
      <c r="G44" s="460"/>
      <c r="H44" s="458">
        <f>Werte2!EQ11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Werte1!ER11</f>
        <v>0</v>
      </c>
      <c r="F46" s="449">
        <f>E46/3</f>
        <v>0</v>
      </c>
      <c r="G46" s="450"/>
      <c r="H46" s="448">
        <f>Werte2!ER11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Werte1!ES11</f>
        <v>0</v>
      </c>
      <c r="F47" s="454">
        <f>E47/2</f>
        <v>0</v>
      </c>
      <c r="G47" s="455"/>
      <c r="H47" s="453">
        <f>Werte2!ES11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Werte1!ET11</f>
        <v>0</v>
      </c>
      <c r="F48" s="459">
        <f>E48/5</f>
        <v>0</v>
      </c>
      <c r="G48" s="460"/>
      <c r="H48" s="458">
        <f>Werte2!ET11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Werte1!EU11</f>
        <v>0</v>
      </c>
      <c r="F50" s="449">
        <f>E50/3</f>
        <v>0</v>
      </c>
      <c r="G50" s="450"/>
      <c r="H50" s="448">
        <f>Werte2!EU11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Werte1!EV11</f>
        <v>0</v>
      </c>
      <c r="F51" s="454">
        <f>E51/2</f>
        <v>0</v>
      </c>
      <c r="G51" s="455"/>
      <c r="H51" s="453">
        <f>Werte2!EV11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Werte1!EW11</f>
        <v>0</v>
      </c>
      <c r="F52" s="459">
        <f>E52/6</f>
        <v>0</v>
      </c>
      <c r="G52" s="460"/>
      <c r="H52" s="458">
        <f>Werte2!EW11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Werte1!EX11</f>
        <v>0</v>
      </c>
      <c r="F54" s="449">
        <f>E54/1</f>
        <v>0</v>
      </c>
      <c r="G54" s="450"/>
      <c r="H54" s="448">
        <f>Werte2!EX11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Werte1!EY11</f>
        <v>0</v>
      </c>
      <c r="F55" s="454">
        <f>E55/1</f>
        <v>0</v>
      </c>
      <c r="G55" s="455"/>
      <c r="H55" s="453">
        <f>Werte2!EY11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Werte1!EZ11</f>
        <v>0</v>
      </c>
      <c r="F56" s="454">
        <f>E56/1</f>
        <v>0</v>
      </c>
      <c r="G56" s="455"/>
      <c r="H56" s="453">
        <f>Werte2!EZ11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Werte1!FA11</f>
        <v>0</v>
      </c>
      <c r="F57" s="454">
        <f>E57/1</f>
        <v>0</v>
      </c>
      <c r="G57" s="455"/>
      <c r="H57" s="453">
        <f>Werte2!FA11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Werte1!FB11</f>
        <v>0</v>
      </c>
      <c r="F58" s="459">
        <f>E58/1</f>
        <v>0</v>
      </c>
      <c r="G58" s="460"/>
      <c r="H58" s="458">
        <f>Werte2!FB11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Werte1!FC11</f>
        <v>0</v>
      </c>
      <c r="F60" s="449">
        <f>E60/3</f>
        <v>0</v>
      </c>
      <c r="G60" s="450"/>
      <c r="H60" s="448">
        <f>Werte2!FC11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Werte1!FD11</f>
        <v>0</v>
      </c>
      <c r="F61" s="454">
        <f>E61/2</f>
        <v>0</v>
      </c>
      <c r="G61" s="455"/>
      <c r="H61" s="453">
        <f>Werte2!FD11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Werte1!FE11</f>
        <v>0</v>
      </c>
      <c r="F62" s="454">
        <f>E62/1</f>
        <v>0</v>
      </c>
      <c r="G62" s="455"/>
      <c r="H62" s="453">
        <f>Werte2!FE11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Werte1!FF11</f>
        <v>0</v>
      </c>
      <c r="F63" s="454">
        <f>E63/3</f>
        <v>0</v>
      </c>
      <c r="G63" s="455"/>
      <c r="H63" s="453">
        <f>Werte2!FF11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Werte1!FG11</f>
        <v>0</v>
      </c>
      <c r="F64" s="459">
        <f>E64/1</f>
        <v>0</v>
      </c>
      <c r="G64" s="460"/>
      <c r="H64" s="458">
        <f>Werte2!FG11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Werte1!FH11</f>
        <v>0</v>
      </c>
      <c r="F66" s="449">
        <f>E66/2.5</f>
        <v>0</v>
      </c>
      <c r="G66" s="450"/>
      <c r="H66" s="448">
        <f>Werte2!FH11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Werte1!FI11</f>
        <v>0</v>
      </c>
      <c r="F67" s="454">
        <f>E67/1.5</f>
        <v>0</v>
      </c>
      <c r="G67" s="455"/>
      <c r="H67" s="453">
        <f>Werte2!FI11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Werte1!FJ11</f>
        <v>0</v>
      </c>
      <c r="F68" s="454">
        <f>E68/1</f>
        <v>0</v>
      </c>
      <c r="G68" s="455"/>
      <c r="H68" s="453">
        <f>Werte2!FJ11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Werte1!FK11</f>
        <v>0</v>
      </c>
      <c r="F69" s="459">
        <f>E69/1.5</f>
        <v>0</v>
      </c>
      <c r="G69" s="460"/>
      <c r="H69" s="458">
        <f>Werte2!FK11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Werte1!FL11</f>
        <v>0</v>
      </c>
      <c r="F71" s="449">
        <f>E71/2</f>
        <v>0</v>
      </c>
      <c r="G71" s="450"/>
      <c r="H71" s="448">
        <f>Werte2!FL11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Werte1!FM11</f>
        <v>0</v>
      </c>
      <c r="F72" s="454">
        <f>E72/3</f>
        <v>0</v>
      </c>
      <c r="G72" s="455"/>
      <c r="H72" s="453">
        <f>Werte2!FM11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Werte1!FN11</f>
        <v>0</v>
      </c>
      <c r="F73" s="459">
        <f>E73/1</f>
        <v>0</v>
      </c>
      <c r="G73" s="460"/>
      <c r="H73" s="458">
        <f>Werte2!FN11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Werte1!FO11</f>
        <v>0</v>
      </c>
      <c r="F75" s="449">
        <f>E75/6</f>
        <v>0</v>
      </c>
      <c r="G75" s="450"/>
      <c r="H75" s="448">
        <f>Werte2!FO11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Werte1!FP11</f>
        <v>0</v>
      </c>
      <c r="F76" s="459">
        <f>E76/1</f>
        <v>0</v>
      </c>
      <c r="G76" s="460"/>
      <c r="H76" s="458">
        <f>Werte2!FP11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Werte1!FQ11</f>
        <v>0</v>
      </c>
      <c r="F78" s="449">
        <f>E78/3</f>
        <v>0</v>
      </c>
      <c r="G78" s="450"/>
      <c r="H78" s="448">
        <f>Werte2!FQ11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Werte1!FR11</f>
        <v>0</v>
      </c>
      <c r="F79" s="475">
        <f>E79/6</f>
        <v>0</v>
      </c>
      <c r="G79" s="476"/>
      <c r="H79" s="474">
        <f>Werte2!FR11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Werte1!$O11</f>
        <v>0</v>
      </c>
      <c r="F86" s="195">
        <f t="shared" ref="F86:F98" si="2">E86/D86</f>
        <v>0</v>
      </c>
      <c r="G86" s="182"/>
      <c r="H86" s="389">
        <f>Werte2!$O11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Werte1!AD11</f>
        <v>0</v>
      </c>
      <c r="F87" s="185">
        <f t="shared" si="2"/>
        <v>0</v>
      </c>
      <c r="G87" s="176"/>
      <c r="H87" s="390">
        <f>Werte2!AD11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Werte1!AP11</f>
        <v>0</v>
      </c>
      <c r="F88" s="185">
        <f t="shared" si="2"/>
        <v>0</v>
      </c>
      <c r="G88" s="176"/>
      <c r="H88" s="390">
        <f>Werte2!AP11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Werte1!BB11</f>
        <v>0</v>
      </c>
      <c r="F89" s="185">
        <f t="shared" si="2"/>
        <v>0</v>
      </c>
      <c r="G89" s="176"/>
      <c r="H89" s="390">
        <f>Werte2!BB11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Werte1!BM11</f>
        <v>0</v>
      </c>
      <c r="F90" s="185">
        <f t="shared" si="2"/>
        <v>0</v>
      </c>
      <c r="G90" s="176"/>
      <c r="H90" s="390">
        <f>Werte2!BM11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Werte1!BY11</f>
        <v>0</v>
      </c>
      <c r="F91" s="185">
        <f t="shared" si="2"/>
        <v>0</v>
      </c>
      <c r="G91" s="176"/>
      <c r="H91" s="390">
        <f>Werte2!BY11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Werte1!DQ11</f>
        <v>0</v>
      </c>
      <c r="F92" s="185">
        <f t="shared" si="2"/>
        <v>0</v>
      </c>
      <c r="G92" s="176"/>
      <c r="H92" s="390">
        <f>Werte2!DQ11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Werte1!EB11</f>
        <v>0</v>
      </c>
      <c r="F93" s="185">
        <f t="shared" si="2"/>
        <v>0</v>
      </c>
      <c r="G93" s="176"/>
      <c r="H93" s="390">
        <f>Werte2!EB11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Werte1!CL11</f>
        <v>0</v>
      </c>
      <c r="F94" s="185">
        <f t="shared" si="2"/>
        <v>0</v>
      </c>
      <c r="G94" s="176"/>
      <c r="H94" s="390">
        <f>Werte2!CL11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Werte1!CS11</f>
        <v>0</v>
      </c>
      <c r="F95" s="185">
        <f t="shared" si="2"/>
        <v>0</v>
      </c>
      <c r="G95" s="176"/>
      <c r="H95" s="390">
        <f>Werte2!CS11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Werte1!DA11</f>
        <v>0</v>
      </c>
      <c r="F96" s="185">
        <f t="shared" si="2"/>
        <v>0</v>
      </c>
      <c r="G96" s="176"/>
      <c r="H96" s="390">
        <f>Werte2!DA11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Werte1!DK11</f>
        <v>0</v>
      </c>
      <c r="F97" s="196">
        <f t="shared" si="2"/>
        <v>0</v>
      </c>
      <c r="G97" s="177"/>
      <c r="H97" s="391">
        <f>Werte2!DK11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/+u3jTaA7KpqjzACqvyxWKdnW38kq/0ST3L04uulYZY8FlgRS3yq/xV2K/6oZi6CvAXX5NK6Nep8l26jvTGyMQ==" saltValue="w6BFklBDBjri7u87BR8oqA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415" priority="14" stopIfTrue="1" operator="lessThan">
      <formula>$V23</formula>
    </cfRule>
    <cfRule type="cellIs" dxfId="414" priority="15" stopIfTrue="1" operator="greaterThanOrEqual">
      <formula>$V23</formula>
    </cfRule>
  </conditionalFormatting>
  <conditionalFormatting sqref="I86:I98 F86:G98">
    <cfRule type="cellIs" dxfId="413" priority="16" stopIfTrue="1" operator="lessThan">
      <formula>$J86</formula>
    </cfRule>
    <cfRule type="cellIs" dxfId="412" priority="17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411" priority="18" stopIfTrue="1">
      <formula>$M$29="T"</formula>
    </cfRule>
  </conditionalFormatting>
  <conditionalFormatting sqref="F38:F40 F35:F36 F50:F52 F54:F58 F71:F73 F42:F44 F46:F48 F66:F69 F60:F64 F75:F76 F30:F33 F78:F79">
    <cfRule type="cellIs" dxfId="410" priority="10" stopIfTrue="1" operator="greaterThanOrEqual">
      <formula>J30</formula>
    </cfRule>
    <cfRule type="cellIs" dxfId="409" priority="11" stopIfTrue="1" operator="lessThan">
      <formula>J30</formula>
    </cfRule>
  </conditionalFormatting>
  <conditionalFormatting sqref="H80">
    <cfRule type="expression" dxfId="408" priority="4" stopIfTrue="1">
      <formula>$M$29="T"</formula>
    </cfRule>
  </conditionalFormatting>
  <conditionalFormatting sqref="F80">
    <cfRule type="cellIs" dxfId="407" priority="5" stopIfTrue="1" operator="greaterThanOrEqual">
      <formula>J80</formula>
    </cfRule>
    <cfRule type="cellIs" dxfId="406" priority="6" stopIfTrue="1" operator="lessThan">
      <formula>J80</formula>
    </cfRule>
  </conditionalFormatting>
  <conditionalFormatting sqref="I80">
    <cfRule type="expression" dxfId="405" priority="7" stopIfTrue="1">
      <formula>$M$29="T"</formula>
    </cfRule>
    <cfRule type="cellIs" dxfId="404" priority="8" stopIfTrue="1" operator="lessThan">
      <formula>J80</formula>
    </cfRule>
    <cfRule type="cellIs" dxfId="403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402" priority="1" stopIfTrue="1">
      <formula>$M$29="T"</formula>
    </cfRule>
    <cfRule type="cellIs" dxfId="401" priority="2" stopIfTrue="1" operator="lessThan">
      <formula>J30</formula>
    </cfRule>
    <cfRule type="cellIs" dxfId="400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Da!C31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Da!G31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Da!I31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Werte1!$EF12</f>
        <v>0</v>
      </c>
      <c r="F30" s="449">
        <f>E30/1</f>
        <v>0</v>
      </c>
      <c r="G30" s="450"/>
      <c r="H30" s="448">
        <f>Werte2!EF12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Werte1!$EG12</f>
        <v>0</v>
      </c>
      <c r="F31" s="454">
        <f>E31/3</f>
        <v>0</v>
      </c>
      <c r="G31" s="455"/>
      <c r="H31" s="453">
        <f>Werte2!EG12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Werte1!$EH12</f>
        <v>0</v>
      </c>
      <c r="F32" s="454">
        <f>E32/4</f>
        <v>0</v>
      </c>
      <c r="G32" s="455"/>
      <c r="H32" s="453">
        <f>Werte2!EH12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Werte1!$EI12</f>
        <v>0</v>
      </c>
      <c r="F33" s="459">
        <f>E33/3</f>
        <v>0</v>
      </c>
      <c r="G33" s="460"/>
      <c r="H33" s="458">
        <f>Werte2!EI12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Werte1!EJ12</f>
        <v>0</v>
      </c>
      <c r="F35" s="449">
        <f>E35/7</f>
        <v>0</v>
      </c>
      <c r="G35" s="450"/>
      <c r="H35" s="448">
        <f>Werte2!EJ12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Werte1!EK12</f>
        <v>0</v>
      </c>
      <c r="F36" s="459">
        <f>E36/7</f>
        <v>0</v>
      </c>
      <c r="G36" s="460"/>
      <c r="H36" s="458">
        <f>Werte2!EK12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Werte1!EL12</f>
        <v>0</v>
      </c>
      <c r="F38" s="449">
        <f>E38/3</f>
        <v>0</v>
      </c>
      <c r="G38" s="450"/>
      <c r="H38" s="448">
        <f>Werte2!EL12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Werte1!EM12</f>
        <v>0</v>
      </c>
      <c r="F39" s="454">
        <f>E39/4</f>
        <v>0</v>
      </c>
      <c r="G39" s="455"/>
      <c r="H39" s="453">
        <f>Werte2!EM12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Werte1!EN12</f>
        <v>0</v>
      </c>
      <c r="F40" s="459">
        <f>E40/4</f>
        <v>0</v>
      </c>
      <c r="G40" s="460"/>
      <c r="H40" s="458">
        <f>Werte2!EN12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Werte1!EO12</f>
        <v>0</v>
      </c>
      <c r="F42" s="449">
        <f>E42/6</f>
        <v>0</v>
      </c>
      <c r="G42" s="450"/>
      <c r="H42" s="448">
        <f>Werte2!EO12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Werte1!EP12</f>
        <v>0</v>
      </c>
      <c r="F43" s="454">
        <f>E43/2</f>
        <v>0</v>
      </c>
      <c r="G43" s="455"/>
      <c r="H43" s="453">
        <f>Werte2!EP12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Werte1!EQ12</f>
        <v>0</v>
      </c>
      <c r="F44" s="459">
        <f>E44/3</f>
        <v>0</v>
      </c>
      <c r="G44" s="460"/>
      <c r="H44" s="458">
        <f>Werte2!EQ12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Werte1!ER12</f>
        <v>0</v>
      </c>
      <c r="F46" s="449">
        <f>E46/3</f>
        <v>0</v>
      </c>
      <c r="G46" s="450"/>
      <c r="H46" s="448">
        <f>Werte2!ER12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Werte1!ES12</f>
        <v>0</v>
      </c>
      <c r="F47" s="454">
        <f>E47/2</f>
        <v>0</v>
      </c>
      <c r="G47" s="455"/>
      <c r="H47" s="453">
        <f>Werte2!ES12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Werte1!ET12</f>
        <v>0</v>
      </c>
      <c r="F48" s="459">
        <f>E48/5</f>
        <v>0</v>
      </c>
      <c r="G48" s="460"/>
      <c r="H48" s="458">
        <f>Werte2!ET12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Werte1!EU12</f>
        <v>0</v>
      </c>
      <c r="F50" s="449">
        <f>E50/3</f>
        <v>0</v>
      </c>
      <c r="G50" s="450"/>
      <c r="H50" s="448">
        <f>Werte2!EU12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Werte1!EV12</f>
        <v>0</v>
      </c>
      <c r="F51" s="454">
        <f>E51/2</f>
        <v>0</v>
      </c>
      <c r="G51" s="455"/>
      <c r="H51" s="453">
        <f>Werte2!EV12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Werte1!EW12</f>
        <v>0</v>
      </c>
      <c r="F52" s="459">
        <f>E52/6</f>
        <v>0</v>
      </c>
      <c r="G52" s="460"/>
      <c r="H52" s="458">
        <f>Werte2!EW12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Werte1!EX12</f>
        <v>0</v>
      </c>
      <c r="F54" s="449">
        <f>E54/1</f>
        <v>0</v>
      </c>
      <c r="G54" s="450"/>
      <c r="H54" s="448">
        <f>Werte2!EX12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Werte1!EY12</f>
        <v>0</v>
      </c>
      <c r="F55" s="454">
        <f>E55/1</f>
        <v>0</v>
      </c>
      <c r="G55" s="455"/>
      <c r="H55" s="453">
        <f>Werte2!EY12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Werte1!EZ12</f>
        <v>0</v>
      </c>
      <c r="F56" s="454">
        <f>E56/1</f>
        <v>0</v>
      </c>
      <c r="G56" s="455"/>
      <c r="H56" s="453">
        <f>Werte2!EZ12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Werte1!FA12</f>
        <v>0</v>
      </c>
      <c r="F57" s="454">
        <f>E57/1</f>
        <v>0</v>
      </c>
      <c r="G57" s="455"/>
      <c r="H57" s="453">
        <f>Werte2!FA12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Werte1!FB12</f>
        <v>0</v>
      </c>
      <c r="F58" s="459">
        <f>E58/1</f>
        <v>0</v>
      </c>
      <c r="G58" s="460"/>
      <c r="H58" s="458">
        <f>Werte2!FB12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Werte1!FC12</f>
        <v>0</v>
      </c>
      <c r="F60" s="449">
        <f>E60/3</f>
        <v>0</v>
      </c>
      <c r="G60" s="450"/>
      <c r="H60" s="448">
        <f>Werte2!FC12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Werte1!FD12</f>
        <v>0</v>
      </c>
      <c r="F61" s="454">
        <f>E61/2</f>
        <v>0</v>
      </c>
      <c r="G61" s="455"/>
      <c r="H61" s="453">
        <f>Werte2!FD12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Werte1!FE12</f>
        <v>0</v>
      </c>
      <c r="F62" s="454">
        <f>E62/1</f>
        <v>0</v>
      </c>
      <c r="G62" s="455"/>
      <c r="H62" s="453">
        <f>Werte2!FE12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Werte1!FF12</f>
        <v>0</v>
      </c>
      <c r="F63" s="454">
        <f>E63/3</f>
        <v>0</v>
      </c>
      <c r="G63" s="455"/>
      <c r="H63" s="453">
        <f>Werte2!FF12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Werte1!FG12</f>
        <v>0</v>
      </c>
      <c r="F64" s="459">
        <f>E64/1</f>
        <v>0</v>
      </c>
      <c r="G64" s="460"/>
      <c r="H64" s="458">
        <f>Werte2!FG12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Werte1!FH12</f>
        <v>0</v>
      </c>
      <c r="F66" s="449">
        <f>E66/2.5</f>
        <v>0</v>
      </c>
      <c r="G66" s="450"/>
      <c r="H66" s="448">
        <f>Werte2!FH12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Werte1!FI12</f>
        <v>0</v>
      </c>
      <c r="F67" s="454">
        <f>E67/1.5</f>
        <v>0</v>
      </c>
      <c r="G67" s="455"/>
      <c r="H67" s="453">
        <f>Werte2!FI12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Werte1!FJ12</f>
        <v>0</v>
      </c>
      <c r="F68" s="454">
        <f>E68/1</f>
        <v>0</v>
      </c>
      <c r="G68" s="455"/>
      <c r="H68" s="453">
        <f>Werte2!FJ12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Werte1!FK12</f>
        <v>0</v>
      </c>
      <c r="F69" s="459">
        <f>E69/1.5</f>
        <v>0</v>
      </c>
      <c r="G69" s="460"/>
      <c r="H69" s="458">
        <f>Werte2!FK12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Werte1!FL12</f>
        <v>0</v>
      </c>
      <c r="F71" s="449">
        <f>E71/2</f>
        <v>0</v>
      </c>
      <c r="G71" s="450"/>
      <c r="H71" s="448">
        <f>Werte2!FL12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Werte1!FM12</f>
        <v>0</v>
      </c>
      <c r="F72" s="454">
        <f>E72/3</f>
        <v>0</v>
      </c>
      <c r="G72" s="455"/>
      <c r="H72" s="453">
        <f>Werte2!FM12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Werte1!FN12</f>
        <v>0</v>
      </c>
      <c r="F73" s="459">
        <f>E73/1</f>
        <v>0</v>
      </c>
      <c r="G73" s="460"/>
      <c r="H73" s="458">
        <f>Werte2!FN12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Werte1!FO12</f>
        <v>0</v>
      </c>
      <c r="F75" s="449">
        <f>E75/6</f>
        <v>0</v>
      </c>
      <c r="G75" s="450"/>
      <c r="H75" s="448">
        <f>Werte2!FO12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Werte1!FP12</f>
        <v>0</v>
      </c>
      <c r="F76" s="459">
        <f>E76/1</f>
        <v>0</v>
      </c>
      <c r="G76" s="460"/>
      <c r="H76" s="458">
        <f>Werte2!FP12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Werte1!FQ12</f>
        <v>0</v>
      </c>
      <c r="F78" s="449">
        <f>E78/3</f>
        <v>0</v>
      </c>
      <c r="G78" s="450"/>
      <c r="H78" s="448">
        <f>Werte2!FQ12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Werte1!FR12</f>
        <v>0</v>
      </c>
      <c r="F79" s="475">
        <f>E79/6</f>
        <v>0</v>
      </c>
      <c r="G79" s="476"/>
      <c r="H79" s="474">
        <f>Werte2!FR12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Werte1!$O12</f>
        <v>0</v>
      </c>
      <c r="F86" s="195">
        <f t="shared" ref="F86:F98" si="2">E86/D86</f>
        <v>0</v>
      </c>
      <c r="G86" s="182"/>
      <c r="H86" s="389">
        <f>Werte2!$O12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Werte1!AD12</f>
        <v>0</v>
      </c>
      <c r="F87" s="185">
        <f t="shared" si="2"/>
        <v>0</v>
      </c>
      <c r="G87" s="176"/>
      <c r="H87" s="390">
        <f>Werte2!AD12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Werte1!AP12</f>
        <v>0</v>
      </c>
      <c r="F88" s="185">
        <f t="shared" si="2"/>
        <v>0</v>
      </c>
      <c r="G88" s="176"/>
      <c r="H88" s="390">
        <f>Werte2!AP12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Werte1!BB12</f>
        <v>0</v>
      </c>
      <c r="F89" s="185">
        <f t="shared" si="2"/>
        <v>0</v>
      </c>
      <c r="G89" s="176"/>
      <c r="H89" s="390">
        <f>Werte2!BB12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Werte1!BM12</f>
        <v>0</v>
      </c>
      <c r="F90" s="185">
        <f t="shared" si="2"/>
        <v>0</v>
      </c>
      <c r="G90" s="176"/>
      <c r="H90" s="390">
        <f>Werte2!BM12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Werte1!BY12</f>
        <v>0</v>
      </c>
      <c r="F91" s="185">
        <f t="shared" si="2"/>
        <v>0</v>
      </c>
      <c r="G91" s="176"/>
      <c r="H91" s="390">
        <f>Werte2!BY12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Werte1!DQ12</f>
        <v>0</v>
      </c>
      <c r="F92" s="185">
        <f t="shared" si="2"/>
        <v>0</v>
      </c>
      <c r="G92" s="176"/>
      <c r="H92" s="390">
        <f>Werte2!DQ12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Werte1!EB12</f>
        <v>0</v>
      </c>
      <c r="F93" s="185">
        <f t="shared" si="2"/>
        <v>0</v>
      </c>
      <c r="G93" s="176"/>
      <c r="H93" s="390">
        <f>Werte2!EB12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Werte1!CL12</f>
        <v>0</v>
      </c>
      <c r="F94" s="185">
        <f t="shared" si="2"/>
        <v>0</v>
      </c>
      <c r="G94" s="176"/>
      <c r="H94" s="390">
        <f>Werte2!CL12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Werte1!CS12</f>
        <v>0</v>
      </c>
      <c r="F95" s="185">
        <f t="shared" si="2"/>
        <v>0</v>
      </c>
      <c r="G95" s="176"/>
      <c r="H95" s="390">
        <f>Werte2!CS12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Werte1!DA12</f>
        <v>0</v>
      </c>
      <c r="F96" s="185">
        <f t="shared" si="2"/>
        <v>0</v>
      </c>
      <c r="G96" s="176"/>
      <c r="H96" s="390">
        <f>Werte2!DA12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Werte1!DK12</f>
        <v>0</v>
      </c>
      <c r="F97" s="196">
        <f t="shared" si="2"/>
        <v>0</v>
      </c>
      <c r="G97" s="177"/>
      <c r="H97" s="391">
        <f>Werte2!DK12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TvYzozFFB+cIVvtlP9LdNLHVB4U4CMb0HXT+2/VtL7KcNHfD1rqnl6HRdRIC7WXtQOc6dG5Z2mzKyZHerUACYA==" saltValue="RpSZ3xwQ+GzR0j3VB4ABhw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399" priority="14" stopIfTrue="1" operator="lessThan">
      <formula>$V23</formula>
    </cfRule>
    <cfRule type="cellIs" dxfId="398" priority="15" stopIfTrue="1" operator="greaterThanOrEqual">
      <formula>$V23</formula>
    </cfRule>
  </conditionalFormatting>
  <conditionalFormatting sqref="I86:I98 F86:G98">
    <cfRule type="cellIs" dxfId="397" priority="16" stopIfTrue="1" operator="lessThan">
      <formula>$J86</formula>
    </cfRule>
    <cfRule type="cellIs" dxfId="396" priority="17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395" priority="18" stopIfTrue="1">
      <formula>$M$29="T"</formula>
    </cfRule>
  </conditionalFormatting>
  <conditionalFormatting sqref="F38:F40 F35:F36 F50:F52 F54:F58 F71:F73 F42:F44 F46:F48 F66:F69 F60:F64 F75:F76 F30:F33 F78:F79">
    <cfRule type="cellIs" dxfId="394" priority="10" stopIfTrue="1" operator="greaterThanOrEqual">
      <formula>J30</formula>
    </cfRule>
    <cfRule type="cellIs" dxfId="393" priority="11" stopIfTrue="1" operator="lessThan">
      <formula>J30</formula>
    </cfRule>
  </conditionalFormatting>
  <conditionalFormatting sqref="H80">
    <cfRule type="expression" dxfId="392" priority="4" stopIfTrue="1">
      <formula>$M$29="T"</formula>
    </cfRule>
  </conditionalFormatting>
  <conditionalFormatting sqref="F80">
    <cfRule type="cellIs" dxfId="391" priority="5" stopIfTrue="1" operator="greaterThanOrEqual">
      <formula>J80</formula>
    </cfRule>
    <cfRule type="cellIs" dxfId="390" priority="6" stopIfTrue="1" operator="lessThan">
      <formula>J80</formula>
    </cfRule>
  </conditionalFormatting>
  <conditionalFormatting sqref="I80">
    <cfRule type="expression" dxfId="389" priority="7" stopIfTrue="1">
      <formula>$M$29="T"</formula>
    </cfRule>
    <cfRule type="cellIs" dxfId="388" priority="8" stopIfTrue="1" operator="lessThan">
      <formula>J80</formula>
    </cfRule>
    <cfRule type="cellIs" dxfId="387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386" priority="1" stopIfTrue="1">
      <formula>$M$29="T"</formula>
    </cfRule>
    <cfRule type="cellIs" dxfId="385" priority="2" stopIfTrue="1" operator="lessThan">
      <formula>J30</formula>
    </cfRule>
    <cfRule type="cellIs" dxfId="384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Da!C32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Da!G32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Da!I32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590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K27" s="590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90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Werte1!$EF13</f>
        <v>0</v>
      </c>
      <c r="F30" s="449">
        <f>E30/1</f>
        <v>0</v>
      </c>
      <c r="G30" s="450"/>
      <c r="H30" s="448">
        <f>Werte2!EF13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Werte1!$EG13</f>
        <v>0</v>
      </c>
      <c r="F31" s="454">
        <f>E31/3</f>
        <v>0</v>
      </c>
      <c r="G31" s="455"/>
      <c r="H31" s="453">
        <f>Werte2!EG13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Werte1!$EH13</f>
        <v>0</v>
      </c>
      <c r="F32" s="454">
        <f>E32/4</f>
        <v>0</v>
      </c>
      <c r="G32" s="455"/>
      <c r="H32" s="453">
        <f>Werte2!EH13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Werte1!$EI13</f>
        <v>0</v>
      </c>
      <c r="F33" s="459">
        <f>E33/3</f>
        <v>0</v>
      </c>
      <c r="G33" s="460"/>
      <c r="H33" s="458">
        <f>Werte2!EI13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Werte1!EJ13</f>
        <v>0</v>
      </c>
      <c r="F35" s="449">
        <f>E35/7</f>
        <v>0</v>
      </c>
      <c r="G35" s="450"/>
      <c r="H35" s="448">
        <f>Werte2!EJ13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Werte1!EK13</f>
        <v>0</v>
      </c>
      <c r="F36" s="459">
        <f>E36/7</f>
        <v>0</v>
      </c>
      <c r="G36" s="460"/>
      <c r="H36" s="458">
        <f>Werte2!EK13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Werte1!EL13</f>
        <v>0</v>
      </c>
      <c r="F38" s="449">
        <f>E38/3</f>
        <v>0</v>
      </c>
      <c r="G38" s="450"/>
      <c r="H38" s="448">
        <f>Werte2!EL13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Werte1!EM13</f>
        <v>0</v>
      </c>
      <c r="F39" s="454">
        <f>E39/4</f>
        <v>0</v>
      </c>
      <c r="G39" s="455"/>
      <c r="H39" s="453">
        <f>Werte2!EM13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Werte1!EN13</f>
        <v>0</v>
      </c>
      <c r="F40" s="459">
        <f>E40/4</f>
        <v>0</v>
      </c>
      <c r="G40" s="460"/>
      <c r="H40" s="458">
        <f>Werte2!EN13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Werte1!EO13</f>
        <v>0</v>
      </c>
      <c r="F42" s="449">
        <f>E42/6</f>
        <v>0</v>
      </c>
      <c r="G42" s="450"/>
      <c r="H42" s="448">
        <f>Werte2!EO13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Werte1!EP13</f>
        <v>0</v>
      </c>
      <c r="F43" s="454">
        <f>E43/2</f>
        <v>0</v>
      </c>
      <c r="G43" s="455"/>
      <c r="H43" s="453">
        <f>Werte2!EP13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Werte1!EQ13</f>
        <v>0</v>
      </c>
      <c r="F44" s="459">
        <f>E44/3</f>
        <v>0</v>
      </c>
      <c r="G44" s="460"/>
      <c r="H44" s="458">
        <f>Werte2!EQ13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Werte1!ER13</f>
        <v>0</v>
      </c>
      <c r="F46" s="449">
        <f>E46/3</f>
        <v>0</v>
      </c>
      <c r="G46" s="450"/>
      <c r="H46" s="448">
        <f>Werte2!ER13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Werte1!ES13</f>
        <v>0</v>
      </c>
      <c r="F47" s="454">
        <f>E47/2</f>
        <v>0</v>
      </c>
      <c r="G47" s="455"/>
      <c r="H47" s="453">
        <f>Werte2!ES13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Werte1!ET13</f>
        <v>0</v>
      </c>
      <c r="F48" s="459">
        <f>E48/5</f>
        <v>0</v>
      </c>
      <c r="G48" s="460"/>
      <c r="H48" s="458">
        <f>Werte2!ET13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Werte1!EU13</f>
        <v>0</v>
      </c>
      <c r="F50" s="449">
        <f>E50/3</f>
        <v>0</v>
      </c>
      <c r="G50" s="450"/>
      <c r="H50" s="448">
        <f>Werte2!EU13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Werte1!EV13</f>
        <v>0</v>
      </c>
      <c r="F51" s="454">
        <f>E51/2</f>
        <v>0</v>
      </c>
      <c r="G51" s="455"/>
      <c r="H51" s="453">
        <f>Werte2!EV13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Werte1!EW13</f>
        <v>0</v>
      </c>
      <c r="F52" s="459">
        <f>E52/6</f>
        <v>0</v>
      </c>
      <c r="G52" s="460"/>
      <c r="H52" s="458">
        <f>Werte2!EW13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Werte1!EX13</f>
        <v>0</v>
      </c>
      <c r="F54" s="449">
        <f>E54/1</f>
        <v>0</v>
      </c>
      <c r="G54" s="450"/>
      <c r="H54" s="448">
        <f>Werte2!EX13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Werte1!EY13</f>
        <v>0</v>
      </c>
      <c r="F55" s="454">
        <f>E55/1</f>
        <v>0</v>
      </c>
      <c r="G55" s="455"/>
      <c r="H55" s="453">
        <f>Werte2!EY13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Werte1!EZ13</f>
        <v>0</v>
      </c>
      <c r="F56" s="454">
        <f>E56/1</f>
        <v>0</v>
      </c>
      <c r="G56" s="455"/>
      <c r="H56" s="453">
        <f>Werte2!EZ13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Werte1!FA13</f>
        <v>0</v>
      </c>
      <c r="F57" s="454">
        <f>E57/1</f>
        <v>0</v>
      </c>
      <c r="G57" s="455"/>
      <c r="H57" s="453">
        <f>Werte2!FA13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Werte1!FB13</f>
        <v>0</v>
      </c>
      <c r="F58" s="459">
        <f>E58/1</f>
        <v>0</v>
      </c>
      <c r="G58" s="460"/>
      <c r="H58" s="458">
        <f>Werte2!FB13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Werte1!FC13</f>
        <v>0</v>
      </c>
      <c r="F60" s="449">
        <f>E60/3</f>
        <v>0</v>
      </c>
      <c r="G60" s="450"/>
      <c r="H60" s="448">
        <f>Werte2!FC13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Werte1!FD13</f>
        <v>0</v>
      </c>
      <c r="F61" s="454">
        <f>E61/2</f>
        <v>0</v>
      </c>
      <c r="G61" s="455"/>
      <c r="H61" s="453">
        <f>Werte2!FD13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Werte1!FE13</f>
        <v>0</v>
      </c>
      <c r="F62" s="454">
        <f>E62/1</f>
        <v>0</v>
      </c>
      <c r="G62" s="455"/>
      <c r="H62" s="453">
        <f>Werte2!FE13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Werte1!FF13</f>
        <v>0</v>
      </c>
      <c r="F63" s="454">
        <f>E63/3</f>
        <v>0</v>
      </c>
      <c r="G63" s="455"/>
      <c r="H63" s="453">
        <f>Werte2!FF13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Werte1!FG13</f>
        <v>0</v>
      </c>
      <c r="F64" s="459">
        <f>E64/1</f>
        <v>0</v>
      </c>
      <c r="G64" s="460"/>
      <c r="H64" s="458">
        <f>Werte2!FG13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Werte1!FH13</f>
        <v>0</v>
      </c>
      <c r="F66" s="449">
        <f>E66/2.5</f>
        <v>0</v>
      </c>
      <c r="G66" s="450"/>
      <c r="H66" s="448">
        <f>Werte2!FH13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Werte1!FI13</f>
        <v>0</v>
      </c>
      <c r="F67" s="454">
        <f>E67/1.5</f>
        <v>0</v>
      </c>
      <c r="G67" s="455"/>
      <c r="H67" s="453">
        <f>Werte2!FI13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Werte1!FJ13</f>
        <v>0</v>
      </c>
      <c r="F68" s="454">
        <f>E68/1</f>
        <v>0</v>
      </c>
      <c r="G68" s="455"/>
      <c r="H68" s="453">
        <f>Werte2!FJ13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Werte1!FK13</f>
        <v>0</v>
      </c>
      <c r="F69" s="459">
        <f>E69/1.5</f>
        <v>0</v>
      </c>
      <c r="G69" s="460"/>
      <c r="H69" s="458">
        <f>Werte2!FK13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Werte1!FL13</f>
        <v>0</v>
      </c>
      <c r="F71" s="449">
        <f>E71/2</f>
        <v>0</v>
      </c>
      <c r="G71" s="450"/>
      <c r="H71" s="448">
        <f>Werte2!FL13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Werte1!FM13</f>
        <v>0</v>
      </c>
      <c r="F72" s="454">
        <f>E72/3</f>
        <v>0</v>
      </c>
      <c r="G72" s="455"/>
      <c r="H72" s="453">
        <f>Werte2!FM13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Werte1!FN13</f>
        <v>0</v>
      </c>
      <c r="F73" s="459">
        <f>E73/1</f>
        <v>0</v>
      </c>
      <c r="G73" s="460"/>
      <c r="H73" s="458">
        <f>Werte2!FN13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Werte1!FO13</f>
        <v>0</v>
      </c>
      <c r="F75" s="449">
        <f>E75/6</f>
        <v>0</v>
      </c>
      <c r="G75" s="450"/>
      <c r="H75" s="448">
        <f>Werte2!FO13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Werte1!FP13</f>
        <v>0</v>
      </c>
      <c r="F76" s="459">
        <f>E76/1</f>
        <v>0</v>
      </c>
      <c r="G76" s="460"/>
      <c r="H76" s="458">
        <f>Werte2!FP13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Werte1!FQ13</f>
        <v>0</v>
      </c>
      <c r="F78" s="449">
        <f>E78/3</f>
        <v>0</v>
      </c>
      <c r="G78" s="450"/>
      <c r="H78" s="448">
        <f>Werte2!FQ13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Werte1!FR13</f>
        <v>0</v>
      </c>
      <c r="F79" s="475">
        <f>E79/6</f>
        <v>0</v>
      </c>
      <c r="G79" s="476"/>
      <c r="H79" s="474">
        <f>Werte2!FR13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Werte1!$O13</f>
        <v>0</v>
      </c>
      <c r="F86" s="195">
        <f t="shared" ref="F86:F98" si="2">E86/D86</f>
        <v>0</v>
      </c>
      <c r="G86" s="182"/>
      <c r="H86" s="389">
        <f>Werte2!$O13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Werte1!AD13</f>
        <v>0</v>
      </c>
      <c r="F87" s="185">
        <f t="shared" si="2"/>
        <v>0</v>
      </c>
      <c r="G87" s="176"/>
      <c r="H87" s="390">
        <f>Werte2!AD13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Werte1!AP13</f>
        <v>0</v>
      </c>
      <c r="F88" s="185">
        <f t="shared" si="2"/>
        <v>0</v>
      </c>
      <c r="G88" s="176"/>
      <c r="H88" s="390">
        <f>Werte2!AP13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Werte1!BB13</f>
        <v>0</v>
      </c>
      <c r="F89" s="185">
        <f t="shared" si="2"/>
        <v>0</v>
      </c>
      <c r="G89" s="176"/>
      <c r="H89" s="390">
        <f>Werte2!BB13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Werte1!BM13</f>
        <v>0</v>
      </c>
      <c r="F90" s="185">
        <f t="shared" si="2"/>
        <v>0</v>
      </c>
      <c r="G90" s="176"/>
      <c r="H90" s="390">
        <f>Werte2!BM13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Werte1!BY13</f>
        <v>0</v>
      </c>
      <c r="F91" s="185">
        <f t="shared" si="2"/>
        <v>0</v>
      </c>
      <c r="G91" s="176"/>
      <c r="H91" s="390">
        <f>Werte2!BY13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Werte1!DQ13</f>
        <v>0</v>
      </c>
      <c r="F92" s="185">
        <f t="shared" si="2"/>
        <v>0</v>
      </c>
      <c r="G92" s="176"/>
      <c r="H92" s="390">
        <f>Werte2!DQ13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Werte1!EB13</f>
        <v>0</v>
      </c>
      <c r="F93" s="185">
        <f t="shared" si="2"/>
        <v>0</v>
      </c>
      <c r="G93" s="176"/>
      <c r="H93" s="390">
        <f>Werte2!EB13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Werte1!CL13</f>
        <v>0</v>
      </c>
      <c r="F94" s="185">
        <f t="shared" si="2"/>
        <v>0</v>
      </c>
      <c r="G94" s="176"/>
      <c r="H94" s="390">
        <f>Werte2!CL13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Werte1!CS13</f>
        <v>0</v>
      </c>
      <c r="F95" s="185">
        <f t="shared" si="2"/>
        <v>0</v>
      </c>
      <c r="G95" s="176"/>
      <c r="H95" s="390">
        <f>Werte2!CS13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Werte1!DA13</f>
        <v>0</v>
      </c>
      <c r="F96" s="185">
        <f t="shared" si="2"/>
        <v>0</v>
      </c>
      <c r="G96" s="176"/>
      <c r="H96" s="390">
        <f>Werte2!DA13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Werte1!DK13</f>
        <v>0</v>
      </c>
      <c r="F97" s="196">
        <f t="shared" si="2"/>
        <v>0</v>
      </c>
      <c r="G97" s="177"/>
      <c r="H97" s="391">
        <f>Werte2!DK13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5+nhjMuwA4gw1FNW5Zrm5rnNCWkiwWdXhqLL8+H6Cp2bB+2DnP7PvaDUDTt/c4I0BIZYrswguyxAe9nXpr1yOA==" saltValue="msq/wJi/2RQI6Lu4MFllUg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383" priority="16" stopIfTrue="1" operator="lessThan">
      <formula>$V23</formula>
    </cfRule>
    <cfRule type="cellIs" dxfId="382" priority="17" stopIfTrue="1" operator="greaterThanOrEqual">
      <formula>$V23</formula>
    </cfRule>
  </conditionalFormatting>
  <conditionalFormatting sqref="I86:I98 F86:G98">
    <cfRule type="cellIs" dxfId="381" priority="18" stopIfTrue="1" operator="lessThan">
      <formula>$J86</formula>
    </cfRule>
    <cfRule type="cellIs" dxfId="380" priority="19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379" priority="20" stopIfTrue="1">
      <formula>$M$29="T"</formula>
    </cfRule>
  </conditionalFormatting>
  <conditionalFormatting sqref="F38:F40 F35:F36 F50:F52 F54:F58 F71:F73 F42:F44 F46:F48 F66:F69 F60:F64 F75:F76 F30:F33 F78:F79">
    <cfRule type="cellIs" dxfId="378" priority="10" stopIfTrue="1" operator="greaterThanOrEqual">
      <formula>J30</formula>
    </cfRule>
    <cfRule type="cellIs" dxfId="377" priority="11" stopIfTrue="1" operator="lessThan">
      <formula>J30</formula>
    </cfRule>
  </conditionalFormatting>
  <conditionalFormatting sqref="H80">
    <cfRule type="expression" dxfId="376" priority="4" stopIfTrue="1">
      <formula>$M$29="T"</formula>
    </cfRule>
  </conditionalFormatting>
  <conditionalFormatting sqref="F80">
    <cfRule type="cellIs" dxfId="375" priority="5" stopIfTrue="1" operator="greaterThanOrEqual">
      <formula>J80</formula>
    </cfRule>
    <cfRule type="cellIs" dxfId="374" priority="6" stopIfTrue="1" operator="lessThan">
      <formula>J80</formula>
    </cfRule>
  </conditionalFormatting>
  <conditionalFormatting sqref="I80">
    <cfRule type="expression" dxfId="373" priority="7" stopIfTrue="1">
      <formula>$M$29="T"</formula>
    </cfRule>
    <cfRule type="cellIs" dxfId="372" priority="8" stopIfTrue="1" operator="lessThan">
      <formula>J80</formula>
    </cfRule>
    <cfRule type="cellIs" dxfId="371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370" priority="1" stopIfTrue="1">
      <formula>$M$29="T"</formula>
    </cfRule>
    <cfRule type="cellIs" dxfId="369" priority="2" stopIfTrue="1" operator="lessThan">
      <formula>J30</formula>
    </cfRule>
    <cfRule type="cellIs" dxfId="368" priority="3" stopIfTrue="1" operator="greaterThanOrEqual">
      <formula>J30</formula>
    </cfRule>
  </conditionalFormatting>
  <pageMargins left="0.70866141732283472" right="0.59055118110236227" top="0.9055118110236221" bottom="0.62992125984251968" header="0.51181102362204722" footer="0.51181102362204722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Da!C33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Da!G33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Da!I33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Werte1!$EF14</f>
        <v>0</v>
      </c>
      <c r="F30" s="449">
        <f>E30/1</f>
        <v>0</v>
      </c>
      <c r="G30" s="450"/>
      <c r="H30" s="448">
        <f>Werte2!EF14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Werte1!$EG14</f>
        <v>0</v>
      </c>
      <c r="F31" s="454">
        <f>E31/3</f>
        <v>0</v>
      </c>
      <c r="G31" s="455"/>
      <c r="H31" s="453">
        <f>Werte2!EG14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Werte1!$EH14</f>
        <v>0</v>
      </c>
      <c r="F32" s="454">
        <f>E32/4</f>
        <v>0</v>
      </c>
      <c r="G32" s="455"/>
      <c r="H32" s="453">
        <f>Werte2!EH14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Werte1!$EI14</f>
        <v>0</v>
      </c>
      <c r="F33" s="459">
        <f>E33/3</f>
        <v>0</v>
      </c>
      <c r="G33" s="460"/>
      <c r="H33" s="458">
        <f>Werte2!EI14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Werte1!EJ14</f>
        <v>0</v>
      </c>
      <c r="F35" s="449">
        <f>E35/7</f>
        <v>0</v>
      </c>
      <c r="G35" s="450"/>
      <c r="H35" s="448">
        <f>Werte2!EJ14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Werte1!EK14</f>
        <v>0</v>
      </c>
      <c r="F36" s="459">
        <f>E36/7</f>
        <v>0</v>
      </c>
      <c r="G36" s="460"/>
      <c r="H36" s="458">
        <f>Werte2!EK14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Werte1!EL14</f>
        <v>0</v>
      </c>
      <c r="F38" s="449">
        <f>E38/3</f>
        <v>0</v>
      </c>
      <c r="G38" s="450"/>
      <c r="H38" s="448">
        <f>Werte2!EL14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Werte1!EM14</f>
        <v>0</v>
      </c>
      <c r="F39" s="454">
        <f>E39/4</f>
        <v>0</v>
      </c>
      <c r="G39" s="455"/>
      <c r="H39" s="453">
        <f>Werte2!EM14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Werte1!EN14</f>
        <v>0</v>
      </c>
      <c r="F40" s="459">
        <f>E40/4</f>
        <v>0</v>
      </c>
      <c r="G40" s="460"/>
      <c r="H40" s="458">
        <f>Werte2!EN14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Werte1!EO14</f>
        <v>0</v>
      </c>
      <c r="F42" s="449">
        <f>E42/6</f>
        <v>0</v>
      </c>
      <c r="G42" s="450"/>
      <c r="H42" s="448">
        <f>Werte2!EO14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Werte1!EP14</f>
        <v>0</v>
      </c>
      <c r="F43" s="454">
        <f>E43/2</f>
        <v>0</v>
      </c>
      <c r="G43" s="455"/>
      <c r="H43" s="453">
        <f>Werte2!EP14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Werte1!EQ14</f>
        <v>0</v>
      </c>
      <c r="F44" s="459">
        <f>E44/3</f>
        <v>0</v>
      </c>
      <c r="G44" s="460"/>
      <c r="H44" s="458">
        <f>Werte2!EQ14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Werte1!ER14</f>
        <v>0</v>
      </c>
      <c r="F46" s="449">
        <f>E46/3</f>
        <v>0</v>
      </c>
      <c r="G46" s="450"/>
      <c r="H46" s="448">
        <f>Werte2!ER14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Werte1!ES14</f>
        <v>0</v>
      </c>
      <c r="F47" s="454">
        <f>E47/2</f>
        <v>0</v>
      </c>
      <c r="G47" s="455"/>
      <c r="H47" s="453">
        <f>Werte2!ES14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Werte1!ET14</f>
        <v>0</v>
      </c>
      <c r="F48" s="459">
        <f>E48/5</f>
        <v>0</v>
      </c>
      <c r="G48" s="460"/>
      <c r="H48" s="458">
        <f>Werte2!ET14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Werte1!EU14</f>
        <v>0</v>
      </c>
      <c r="F50" s="449">
        <f>E50/3</f>
        <v>0</v>
      </c>
      <c r="G50" s="450"/>
      <c r="H50" s="448">
        <f>Werte2!EU14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Werte1!EV14</f>
        <v>0</v>
      </c>
      <c r="F51" s="454">
        <f>E51/2</f>
        <v>0</v>
      </c>
      <c r="G51" s="455"/>
      <c r="H51" s="453">
        <f>Werte2!EV14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Werte1!EW14</f>
        <v>0</v>
      </c>
      <c r="F52" s="459">
        <f>E52/6</f>
        <v>0</v>
      </c>
      <c r="G52" s="460"/>
      <c r="H52" s="458">
        <f>Werte2!EW14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Werte1!EX14</f>
        <v>0</v>
      </c>
      <c r="F54" s="449">
        <f>E54/1</f>
        <v>0</v>
      </c>
      <c r="G54" s="450"/>
      <c r="H54" s="448">
        <f>Werte2!EX14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Werte1!EY14</f>
        <v>0</v>
      </c>
      <c r="F55" s="454">
        <f>E55/1</f>
        <v>0</v>
      </c>
      <c r="G55" s="455"/>
      <c r="H55" s="453">
        <f>Werte2!EY14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Werte1!EZ14</f>
        <v>0</v>
      </c>
      <c r="F56" s="454">
        <f>E56/1</f>
        <v>0</v>
      </c>
      <c r="G56" s="455"/>
      <c r="H56" s="453">
        <f>Werte2!EZ14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Werte1!FA14</f>
        <v>0</v>
      </c>
      <c r="F57" s="454">
        <f>E57/1</f>
        <v>0</v>
      </c>
      <c r="G57" s="455"/>
      <c r="H57" s="453">
        <f>Werte2!FA14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Werte1!FB14</f>
        <v>0</v>
      </c>
      <c r="F58" s="459">
        <f>E58/1</f>
        <v>0</v>
      </c>
      <c r="G58" s="460"/>
      <c r="H58" s="458">
        <f>Werte2!FB14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Werte1!FC14</f>
        <v>0</v>
      </c>
      <c r="F60" s="449">
        <f>E60/3</f>
        <v>0</v>
      </c>
      <c r="G60" s="450"/>
      <c r="H60" s="448">
        <f>Werte2!FC14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Werte1!FD14</f>
        <v>0</v>
      </c>
      <c r="F61" s="454">
        <f>E61/2</f>
        <v>0</v>
      </c>
      <c r="G61" s="455"/>
      <c r="H61" s="453">
        <f>Werte2!FD14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Werte1!FE14</f>
        <v>0</v>
      </c>
      <c r="F62" s="454">
        <f>E62/1</f>
        <v>0</v>
      </c>
      <c r="G62" s="455"/>
      <c r="H62" s="453">
        <f>Werte2!FE14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Werte1!FF14</f>
        <v>0</v>
      </c>
      <c r="F63" s="454">
        <f>E63/3</f>
        <v>0</v>
      </c>
      <c r="G63" s="455"/>
      <c r="H63" s="453">
        <f>Werte2!FF14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Werte1!FG14</f>
        <v>0</v>
      </c>
      <c r="F64" s="459">
        <f>E64/1</f>
        <v>0</v>
      </c>
      <c r="G64" s="460"/>
      <c r="H64" s="458">
        <f>Werte2!FG14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Werte1!FH14</f>
        <v>0</v>
      </c>
      <c r="F66" s="449">
        <f>E66/2.5</f>
        <v>0</v>
      </c>
      <c r="G66" s="450"/>
      <c r="H66" s="448">
        <f>Werte2!FH14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Werte1!FI14</f>
        <v>0</v>
      </c>
      <c r="F67" s="454">
        <f>E67/1.5</f>
        <v>0</v>
      </c>
      <c r="G67" s="455"/>
      <c r="H67" s="453">
        <f>Werte2!FI14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Werte1!FJ14</f>
        <v>0</v>
      </c>
      <c r="F68" s="454">
        <f>E68/1</f>
        <v>0</v>
      </c>
      <c r="G68" s="455"/>
      <c r="H68" s="453">
        <f>Werte2!FJ14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Werte1!FK14</f>
        <v>0</v>
      </c>
      <c r="F69" s="459">
        <f>E69/1.5</f>
        <v>0</v>
      </c>
      <c r="G69" s="460"/>
      <c r="H69" s="458">
        <f>Werte2!FK14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Werte1!FL14</f>
        <v>0</v>
      </c>
      <c r="F71" s="449">
        <f>E71/2</f>
        <v>0</v>
      </c>
      <c r="G71" s="450"/>
      <c r="H71" s="448">
        <f>Werte2!FL14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Werte1!FM14</f>
        <v>0</v>
      </c>
      <c r="F72" s="454">
        <f>E72/3</f>
        <v>0</v>
      </c>
      <c r="G72" s="455"/>
      <c r="H72" s="453">
        <f>Werte2!FM14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Werte1!FN14</f>
        <v>0</v>
      </c>
      <c r="F73" s="459">
        <f>E73/1</f>
        <v>0</v>
      </c>
      <c r="G73" s="460"/>
      <c r="H73" s="458">
        <f>Werte2!FN14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Werte1!FO14</f>
        <v>0</v>
      </c>
      <c r="F75" s="449">
        <f>E75/6</f>
        <v>0</v>
      </c>
      <c r="G75" s="450"/>
      <c r="H75" s="448">
        <f>Werte2!FO14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Werte1!FP14</f>
        <v>0</v>
      </c>
      <c r="F76" s="459">
        <f>E76/1</f>
        <v>0</v>
      </c>
      <c r="G76" s="460"/>
      <c r="H76" s="458">
        <f>Werte2!FP14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Werte1!FQ14</f>
        <v>0</v>
      </c>
      <c r="F78" s="449">
        <f>E78/3</f>
        <v>0</v>
      </c>
      <c r="G78" s="450"/>
      <c r="H78" s="448">
        <f>Werte2!FQ14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Werte1!FR14</f>
        <v>0</v>
      </c>
      <c r="F79" s="475">
        <f>E79/6</f>
        <v>0</v>
      </c>
      <c r="G79" s="476"/>
      <c r="H79" s="474">
        <f>Werte2!FR14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Werte1!$O14</f>
        <v>0</v>
      </c>
      <c r="F86" s="195">
        <f t="shared" ref="F86:F98" si="2">E86/D86</f>
        <v>0</v>
      </c>
      <c r="G86" s="182"/>
      <c r="H86" s="389">
        <f>Werte2!$O14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Werte1!AD14</f>
        <v>0</v>
      </c>
      <c r="F87" s="185">
        <f t="shared" si="2"/>
        <v>0</v>
      </c>
      <c r="G87" s="176"/>
      <c r="H87" s="390">
        <f>Werte2!AD14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Werte1!AP14</f>
        <v>0</v>
      </c>
      <c r="F88" s="185">
        <f t="shared" si="2"/>
        <v>0</v>
      </c>
      <c r="G88" s="176"/>
      <c r="H88" s="390">
        <f>Werte2!AP14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Werte1!BB14</f>
        <v>0</v>
      </c>
      <c r="F89" s="185">
        <f t="shared" si="2"/>
        <v>0</v>
      </c>
      <c r="G89" s="176"/>
      <c r="H89" s="390">
        <f>Werte2!BB14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Werte1!BM14</f>
        <v>0</v>
      </c>
      <c r="F90" s="185">
        <f t="shared" si="2"/>
        <v>0</v>
      </c>
      <c r="G90" s="176"/>
      <c r="H90" s="390">
        <f>Werte2!BM14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Werte1!BY14</f>
        <v>0</v>
      </c>
      <c r="F91" s="185">
        <f t="shared" si="2"/>
        <v>0</v>
      </c>
      <c r="G91" s="176"/>
      <c r="H91" s="390">
        <f>Werte2!BY14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Werte1!DQ14</f>
        <v>0</v>
      </c>
      <c r="F92" s="185">
        <f t="shared" si="2"/>
        <v>0</v>
      </c>
      <c r="G92" s="176"/>
      <c r="H92" s="390">
        <f>Werte2!DQ14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Werte1!EB14</f>
        <v>0</v>
      </c>
      <c r="F93" s="185">
        <f t="shared" si="2"/>
        <v>0</v>
      </c>
      <c r="G93" s="176"/>
      <c r="H93" s="390">
        <f>Werte2!EB14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Werte1!CL14</f>
        <v>0</v>
      </c>
      <c r="F94" s="185">
        <f t="shared" si="2"/>
        <v>0</v>
      </c>
      <c r="G94" s="176"/>
      <c r="H94" s="390">
        <f>Werte2!CL14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Werte1!CS14</f>
        <v>0</v>
      </c>
      <c r="F95" s="185">
        <f t="shared" si="2"/>
        <v>0</v>
      </c>
      <c r="G95" s="176"/>
      <c r="H95" s="390">
        <f>Werte2!CS14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Werte1!DA14</f>
        <v>0</v>
      </c>
      <c r="F96" s="185">
        <f t="shared" si="2"/>
        <v>0</v>
      </c>
      <c r="G96" s="176"/>
      <c r="H96" s="390">
        <f>Werte2!DA14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Werte1!DK14</f>
        <v>0</v>
      </c>
      <c r="F97" s="196">
        <f t="shared" si="2"/>
        <v>0</v>
      </c>
      <c r="G97" s="177"/>
      <c r="H97" s="391">
        <f>Werte2!DK14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jbt71g00S1Atg5wAcxfoZwDyRSWxrOIUu29szCa1uoNSlmhWXQgimSpqYMvar8R1xYUZolNwaEWJislEWOSJww==" saltValue="qhC7wSc8K2OAmt9AxXf7bg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367" priority="14" stopIfTrue="1" operator="lessThan">
      <formula>$V23</formula>
    </cfRule>
    <cfRule type="cellIs" dxfId="366" priority="15" stopIfTrue="1" operator="greaterThanOrEqual">
      <formula>$V23</formula>
    </cfRule>
  </conditionalFormatting>
  <conditionalFormatting sqref="I86:I98 F86:G98">
    <cfRule type="cellIs" dxfId="365" priority="16" stopIfTrue="1" operator="lessThan">
      <formula>$J86</formula>
    </cfRule>
    <cfRule type="cellIs" dxfId="364" priority="17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363" priority="18" stopIfTrue="1">
      <formula>$M$29="T"</formula>
    </cfRule>
  </conditionalFormatting>
  <conditionalFormatting sqref="F38:F40 F35:F36 F50:F52 F54:F58 F71:F73 F42:F44 F46:F48 F66:F69 F60:F64 F75:F76 F30:F33 F78:F79">
    <cfRule type="cellIs" dxfId="362" priority="10" stopIfTrue="1" operator="greaterThanOrEqual">
      <formula>J30</formula>
    </cfRule>
    <cfRule type="cellIs" dxfId="361" priority="11" stopIfTrue="1" operator="lessThan">
      <formula>J30</formula>
    </cfRule>
  </conditionalFormatting>
  <conditionalFormatting sqref="H80">
    <cfRule type="expression" dxfId="360" priority="4" stopIfTrue="1">
      <formula>$M$29="T"</formula>
    </cfRule>
  </conditionalFormatting>
  <conditionalFormatting sqref="F80">
    <cfRule type="cellIs" dxfId="359" priority="5" stopIfTrue="1" operator="greaterThanOrEqual">
      <formula>J80</formula>
    </cfRule>
    <cfRule type="cellIs" dxfId="358" priority="6" stopIfTrue="1" operator="lessThan">
      <formula>J80</formula>
    </cfRule>
  </conditionalFormatting>
  <conditionalFormatting sqref="I80">
    <cfRule type="expression" dxfId="357" priority="7" stopIfTrue="1">
      <formula>$M$29="T"</formula>
    </cfRule>
    <cfRule type="cellIs" dxfId="356" priority="8" stopIfTrue="1" operator="lessThan">
      <formula>J80</formula>
    </cfRule>
    <cfRule type="cellIs" dxfId="355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354" priority="1" stopIfTrue="1">
      <formula>$M$29="T"</formula>
    </cfRule>
    <cfRule type="cellIs" dxfId="353" priority="2" stopIfTrue="1" operator="lessThan">
      <formula>J30</formula>
    </cfRule>
    <cfRule type="cellIs" dxfId="352" priority="3" stopIfTrue="1" operator="greaterThanOrEqual">
      <formula>J30</formula>
    </cfRule>
  </conditionalFormatting>
  <pageMargins left="0.70866141732283472" right="0.59055118110236227" top="0.9055118110236221" bottom="0.62992125984251968" header="0.51181102362204722" footer="0.51181102362204722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>
    <tabColor indexed="51"/>
  </sheetPr>
  <dimension ref="A1:FW240"/>
  <sheetViews>
    <sheetView zoomScaleNormal="100" workbookViewId="0">
      <pane xSplit="2" ySplit="4" topLeftCell="C5" activePane="bottomRight" state="frozen"/>
      <selection pane="topRight" activeCell="G1" sqref="G1"/>
      <selection pane="bottomLeft" activeCell="A4" sqref="A4"/>
      <selection pane="bottomRight" activeCell="D5" sqref="D5"/>
    </sheetView>
  </sheetViews>
  <sheetFormatPr baseColWidth="10" defaultRowHeight="12.75" x14ac:dyDescent="0.2"/>
  <cols>
    <col min="1" max="1" width="4.5703125" style="280" customWidth="1"/>
    <col min="2" max="2" width="11.42578125" style="280"/>
    <col min="3" max="3" width="4.28515625" style="280" customWidth="1"/>
    <col min="4" max="4" width="5.42578125" style="340" customWidth="1"/>
    <col min="5" max="14" width="5.28515625" style="340" customWidth="1"/>
    <col min="15" max="15" width="10.28515625" style="284" customWidth="1"/>
    <col min="16" max="21" width="5.28515625" style="283" customWidth="1"/>
    <col min="22" max="22" width="6" style="283" customWidth="1"/>
    <col min="23" max="26" width="5.28515625" style="283" customWidth="1"/>
    <col min="27" max="27" width="9.5703125" style="283" customWidth="1"/>
    <col min="28" max="28" width="5.28515625" style="283" customWidth="1"/>
    <col min="29" max="29" width="6.140625" style="283" customWidth="1"/>
    <col min="30" max="30" width="9.85546875" style="284" customWidth="1"/>
    <col min="31" max="31" width="6.5703125" style="283" customWidth="1"/>
    <col min="32" max="33" width="5.28515625" style="283" customWidth="1"/>
    <col min="34" max="34" width="8.28515625" style="283" customWidth="1"/>
    <col min="35" max="35" width="8.140625" style="283" customWidth="1"/>
    <col min="36" max="36" width="8.28515625" style="283" customWidth="1"/>
    <col min="37" max="37" width="5.28515625" style="283" customWidth="1"/>
    <col min="38" max="38" width="6.85546875" style="283" customWidth="1"/>
    <col min="39" max="39" width="9.28515625" style="283" customWidth="1"/>
    <col min="40" max="40" width="9.7109375" style="283" customWidth="1"/>
    <col min="41" max="41" width="10.28515625" style="283" customWidth="1"/>
    <col min="42" max="42" width="9.28515625" style="284" customWidth="1"/>
    <col min="43" max="43" width="6.85546875" style="280" customWidth="1"/>
    <col min="44" max="44" width="6.42578125" style="280" customWidth="1"/>
    <col min="45" max="45" width="4.85546875" style="280" customWidth="1"/>
    <col min="46" max="46" width="6.7109375" style="280" customWidth="1"/>
    <col min="47" max="47" width="8.42578125" style="280" customWidth="1"/>
    <col min="48" max="48" width="5.28515625" style="280" customWidth="1"/>
    <col min="49" max="49" width="6.140625" style="280" customWidth="1"/>
    <col min="50" max="50" width="10.42578125" style="280" customWidth="1"/>
    <col min="51" max="53" width="5.28515625" style="280" customWidth="1"/>
    <col min="54" max="54" width="10.140625" style="284" customWidth="1"/>
    <col min="55" max="64" width="5.28515625" style="280" customWidth="1"/>
    <col min="65" max="65" width="10.28515625" style="284" customWidth="1"/>
    <col min="66" max="66" width="4.85546875" style="280" customWidth="1"/>
    <col min="67" max="67" width="4.7109375" style="280" customWidth="1"/>
    <col min="68" max="68" width="5.42578125" style="280" customWidth="1"/>
    <col min="69" max="69" width="5.28515625" style="280" customWidth="1"/>
    <col min="70" max="70" width="7.140625" style="280" customWidth="1"/>
    <col min="71" max="71" width="5.28515625" style="280" customWidth="1"/>
    <col min="72" max="72" width="6" style="280" customWidth="1"/>
    <col min="73" max="73" width="5.28515625" style="280" customWidth="1"/>
    <col min="74" max="74" width="7.85546875" style="280" customWidth="1"/>
    <col min="75" max="75" width="4.85546875" style="280" customWidth="1"/>
    <col min="76" max="76" width="5.28515625" style="280" customWidth="1"/>
    <col min="77" max="77" width="10.140625" style="284" customWidth="1"/>
    <col min="78" max="82" width="4.7109375" style="280" customWidth="1"/>
    <col min="83" max="83" width="5" style="280" customWidth="1"/>
    <col min="84" max="86" width="6" style="280" customWidth="1"/>
    <col min="87" max="87" width="5.7109375" style="280" customWidth="1"/>
    <col min="88" max="88" width="6" style="280" customWidth="1"/>
    <col min="89" max="89" width="7" style="280" customWidth="1"/>
    <col min="90" max="90" width="12.140625" style="284" customWidth="1"/>
    <col min="91" max="92" width="5.28515625" style="280" customWidth="1"/>
    <col min="93" max="93" width="4.5703125" style="280" customWidth="1"/>
    <col min="94" max="95" width="4.7109375" style="280" customWidth="1"/>
    <col min="96" max="96" width="5.28515625" style="280" customWidth="1"/>
    <col min="97" max="97" width="12.42578125" style="284" customWidth="1"/>
    <col min="98" max="103" width="5.28515625" style="280" customWidth="1"/>
    <col min="104" max="104" width="6.42578125" style="280" customWidth="1"/>
    <col min="105" max="105" width="11" style="284" customWidth="1"/>
    <col min="106" max="109" width="5.28515625" style="280" customWidth="1"/>
    <col min="110" max="110" width="4.7109375" style="280" customWidth="1"/>
    <col min="111" max="112" width="5.28515625" style="280" customWidth="1"/>
    <col min="113" max="113" width="4.7109375" style="280" customWidth="1"/>
    <col min="114" max="114" width="5.28515625" style="280" customWidth="1"/>
    <col min="115" max="115" width="12.5703125" style="341" customWidth="1"/>
    <col min="116" max="120" width="5.28515625" style="280" customWidth="1"/>
    <col min="121" max="121" width="9.7109375" style="284" bestFit="1" customWidth="1"/>
    <col min="122" max="131" width="5.28515625" style="280" customWidth="1"/>
    <col min="132" max="132" width="12.7109375" style="284" customWidth="1"/>
    <col min="133" max="133" width="7.7109375" style="156" customWidth="1"/>
    <col min="134" max="135" width="3.42578125" style="347" customWidth="1"/>
    <col min="136" max="136" width="5.28515625" style="661" customWidth="1"/>
    <col min="137" max="137" width="4.7109375" style="661" customWidth="1"/>
    <col min="138" max="138" width="4.5703125" style="661" customWidth="1"/>
    <col min="139" max="139" width="5.140625" style="661" customWidth="1"/>
    <col min="140" max="141" width="4.7109375" style="661" customWidth="1"/>
    <col min="142" max="142" width="7.140625" style="661" customWidth="1"/>
    <col min="143" max="144" width="5.7109375" style="661" customWidth="1"/>
    <col min="145" max="145" width="6.42578125" style="661" customWidth="1"/>
    <col min="146" max="146" width="6" style="661" customWidth="1"/>
    <col min="147" max="147" width="7.42578125" style="661" customWidth="1"/>
    <col min="148" max="148" width="6.28515625" style="661" customWidth="1"/>
    <col min="149" max="151" width="6.140625" style="661" customWidth="1"/>
    <col min="152" max="152" width="6.5703125" style="661" customWidth="1"/>
    <col min="153" max="153" width="7.140625" style="661" customWidth="1"/>
    <col min="154" max="155" width="6" style="661" customWidth="1"/>
    <col min="156" max="156" width="5.85546875" style="661" customWidth="1"/>
    <col min="157" max="158" width="6.85546875" style="661" customWidth="1"/>
    <col min="159" max="160" width="5" style="661" customWidth="1"/>
    <col min="161" max="161" width="5.140625" style="661" customWidth="1"/>
    <col min="162" max="162" width="5.28515625" style="661" customWidth="1"/>
    <col min="163" max="163" width="4.85546875" style="661" customWidth="1"/>
    <col min="164" max="164" width="6" style="661" customWidth="1"/>
    <col min="165" max="166" width="5.85546875" style="661" customWidth="1"/>
    <col min="167" max="167" width="7" style="661" customWidth="1"/>
    <col min="168" max="169" width="7.28515625" style="661" customWidth="1"/>
    <col min="170" max="171" width="5.7109375" style="661" customWidth="1"/>
    <col min="172" max="172" width="6.7109375" style="661" customWidth="1"/>
    <col min="173" max="173" width="5.7109375" style="661" customWidth="1"/>
    <col min="174" max="174" width="5.42578125" style="661" customWidth="1"/>
    <col min="175" max="175" width="11.42578125" style="661"/>
    <col min="176" max="179" width="11.42578125" style="348"/>
    <col min="180" max="16384" width="11.42578125" style="280"/>
  </cols>
  <sheetData>
    <row r="1" spans="1:179" ht="13.15" customHeight="1" x14ac:dyDescent="0.2">
      <c r="B1" s="69"/>
      <c r="C1" s="598"/>
      <c r="D1" s="599"/>
      <c r="E1" s="599"/>
      <c r="F1" s="599"/>
      <c r="G1" s="599"/>
      <c r="H1" s="599"/>
      <c r="I1" s="599"/>
      <c r="J1" s="599"/>
      <c r="K1" s="599"/>
      <c r="L1" s="599"/>
      <c r="M1" s="599"/>
      <c r="N1" s="599"/>
      <c r="O1" s="282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687" t="s">
        <v>151</v>
      </c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687" t="s">
        <v>152</v>
      </c>
      <c r="AQ1" s="600"/>
      <c r="AR1" s="600"/>
      <c r="AS1" s="600"/>
      <c r="AT1" s="600"/>
      <c r="AU1" s="600"/>
      <c r="AV1" s="600"/>
      <c r="AW1" s="600"/>
      <c r="AX1" s="600"/>
      <c r="AY1" s="600"/>
      <c r="AZ1" s="600"/>
      <c r="BA1" s="600"/>
      <c r="BB1" s="282"/>
      <c r="BC1" s="600"/>
      <c r="BD1" s="600"/>
      <c r="BE1" s="600"/>
      <c r="BF1" s="600"/>
      <c r="BG1" s="600"/>
      <c r="BH1" s="600"/>
      <c r="BI1" s="600"/>
      <c r="BJ1" s="600"/>
      <c r="BK1" s="600"/>
      <c r="BL1" s="600"/>
      <c r="BM1" s="687" t="s">
        <v>153</v>
      </c>
      <c r="BN1" s="600"/>
      <c r="BO1" s="600"/>
      <c r="BP1" s="600"/>
      <c r="BQ1" s="600"/>
      <c r="BR1" s="600"/>
      <c r="BS1" s="600"/>
      <c r="BT1" s="600"/>
      <c r="BU1" s="600"/>
      <c r="BV1" s="600"/>
      <c r="BW1" s="600"/>
      <c r="BX1" s="600"/>
      <c r="BY1" s="687" t="s">
        <v>154</v>
      </c>
      <c r="BZ1" s="600"/>
      <c r="CA1" s="600"/>
      <c r="CB1" s="600"/>
      <c r="CC1" s="600"/>
      <c r="CD1" s="600"/>
      <c r="CE1" s="600"/>
      <c r="CF1" s="600"/>
      <c r="CG1" s="600"/>
      <c r="CH1" s="600"/>
      <c r="CI1" s="600"/>
      <c r="CJ1" s="600"/>
      <c r="CK1" s="600"/>
      <c r="CL1" s="282"/>
      <c r="CM1" s="600"/>
      <c r="CN1" s="600"/>
      <c r="CO1" s="600"/>
      <c r="CP1" s="600"/>
      <c r="CQ1" s="600"/>
      <c r="CR1" s="600"/>
      <c r="CS1" s="282"/>
      <c r="CT1" s="600"/>
      <c r="CU1" s="600"/>
      <c r="CV1" s="600"/>
      <c r="CW1" s="600"/>
      <c r="CX1" s="600"/>
      <c r="CY1" s="600"/>
      <c r="CZ1" s="600"/>
      <c r="DA1" s="687" t="s">
        <v>126</v>
      </c>
      <c r="DB1" s="600"/>
      <c r="DC1" s="600"/>
      <c r="DD1" s="600"/>
      <c r="DE1" s="600"/>
      <c r="DF1" s="600"/>
      <c r="DG1" s="600"/>
      <c r="DH1" s="600"/>
      <c r="DI1" s="600"/>
      <c r="DJ1" s="600"/>
      <c r="DK1" s="687" t="s">
        <v>155</v>
      </c>
      <c r="DL1" s="600"/>
      <c r="DM1" s="600"/>
      <c r="DN1" s="600"/>
      <c r="DO1" s="600"/>
      <c r="DP1" s="600"/>
      <c r="DQ1" s="282"/>
      <c r="DR1" s="600"/>
      <c r="DS1" s="600"/>
      <c r="DT1" s="600"/>
      <c r="DU1" s="600"/>
      <c r="DV1" s="600"/>
      <c r="DW1" s="600"/>
      <c r="DX1" s="600"/>
      <c r="DY1" s="600"/>
      <c r="DZ1" s="600"/>
      <c r="EA1" s="600"/>
      <c r="EB1" s="282"/>
    </row>
    <row r="2" spans="1:179" s="159" customFormat="1" ht="27" customHeight="1" thickBot="1" x14ac:dyDescent="0.25">
      <c r="B2" s="159" t="s">
        <v>15</v>
      </c>
      <c r="C2" s="218"/>
      <c r="D2" s="285">
        <v>1</v>
      </c>
      <c r="E2" s="285">
        <v>2</v>
      </c>
      <c r="F2" s="285">
        <v>3</v>
      </c>
      <c r="G2" s="285">
        <v>4</v>
      </c>
      <c r="H2" s="285">
        <v>5</v>
      </c>
      <c r="I2" s="285">
        <v>6</v>
      </c>
      <c r="J2" s="285">
        <v>7</v>
      </c>
      <c r="K2" s="285">
        <v>8</v>
      </c>
      <c r="L2" s="285">
        <v>9</v>
      </c>
      <c r="M2" s="285">
        <v>10</v>
      </c>
      <c r="N2" s="285">
        <v>11</v>
      </c>
      <c r="O2" s="286" t="s">
        <v>81</v>
      </c>
      <c r="P2" s="218">
        <v>12</v>
      </c>
      <c r="Q2" s="159">
        <v>13</v>
      </c>
      <c r="R2" s="159">
        <v>14</v>
      </c>
      <c r="S2" s="159">
        <v>15</v>
      </c>
      <c r="T2" s="159">
        <v>16</v>
      </c>
      <c r="U2" s="159">
        <v>17</v>
      </c>
      <c r="V2" s="159">
        <v>18</v>
      </c>
      <c r="W2" s="159">
        <v>19</v>
      </c>
      <c r="X2" s="159">
        <v>20</v>
      </c>
      <c r="Y2" s="159">
        <v>21</v>
      </c>
      <c r="Z2" s="159">
        <v>22</v>
      </c>
      <c r="AA2" s="159">
        <v>23</v>
      </c>
      <c r="AB2" s="159">
        <v>24</v>
      </c>
      <c r="AC2" s="159">
        <v>25</v>
      </c>
      <c r="AD2" s="688"/>
      <c r="AE2" s="218">
        <v>26</v>
      </c>
      <c r="AF2" s="159">
        <v>27</v>
      </c>
      <c r="AG2" s="159">
        <v>28</v>
      </c>
      <c r="AH2" s="159">
        <v>29</v>
      </c>
      <c r="AI2" s="159">
        <v>30</v>
      </c>
      <c r="AJ2" s="159">
        <v>31</v>
      </c>
      <c r="AK2" s="159">
        <v>32</v>
      </c>
      <c r="AL2" s="159">
        <v>33</v>
      </c>
      <c r="AM2" s="159">
        <v>34</v>
      </c>
      <c r="AN2" s="159">
        <v>35</v>
      </c>
      <c r="AO2" s="159">
        <v>36</v>
      </c>
      <c r="AP2" s="688"/>
      <c r="AQ2" s="159">
        <v>37</v>
      </c>
      <c r="AR2" s="159">
        <v>38</v>
      </c>
      <c r="AS2" s="159">
        <v>39</v>
      </c>
      <c r="AT2" s="159">
        <v>40</v>
      </c>
      <c r="AU2" s="159">
        <v>41</v>
      </c>
      <c r="AV2" s="159">
        <v>42</v>
      </c>
      <c r="AW2" s="159">
        <v>43</v>
      </c>
      <c r="AX2" s="159">
        <v>44</v>
      </c>
      <c r="AY2" s="159">
        <v>45</v>
      </c>
      <c r="AZ2" s="159">
        <v>46</v>
      </c>
      <c r="BA2" s="159">
        <v>47</v>
      </c>
      <c r="BB2" s="287" t="s">
        <v>98</v>
      </c>
      <c r="BC2" s="159">
        <v>48</v>
      </c>
      <c r="BD2" s="159">
        <v>49</v>
      </c>
      <c r="BE2" s="159">
        <v>50</v>
      </c>
      <c r="BF2" s="159">
        <v>51</v>
      </c>
      <c r="BG2" s="159">
        <v>52</v>
      </c>
      <c r="BH2" s="159">
        <v>53</v>
      </c>
      <c r="BI2" s="159">
        <v>54</v>
      </c>
      <c r="BJ2" s="159">
        <v>55</v>
      </c>
      <c r="BK2" s="159">
        <v>56</v>
      </c>
      <c r="BL2" s="159">
        <v>57</v>
      </c>
      <c r="BM2" s="688"/>
      <c r="BN2" s="159">
        <v>58</v>
      </c>
      <c r="BO2" s="159">
        <v>59</v>
      </c>
      <c r="BP2" s="159">
        <v>60</v>
      </c>
      <c r="BQ2" s="159">
        <v>61</v>
      </c>
      <c r="BR2" s="159">
        <v>62</v>
      </c>
      <c r="BS2" s="159">
        <v>63</v>
      </c>
      <c r="BT2" s="159">
        <v>64</v>
      </c>
      <c r="BU2" s="159">
        <v>65</v>
      </c>
      <c r="BV2" s="159">
        <v>66</v>
      </c>
      <c r="BW2" s="159">
        <v>67</v>
      </c>
      <c r="BX2" s="159">
        <v>68</v>
      </c>
      <c r="BY2" s="688" t="s">
        <v>154</v>
      </c>
      <c r="BZ2" s="612" t="s">
        <v>433</v>
      </c>
      <c r="CA2" s="612" t="s">
        <v>434</v>
      </c>
      <c r="CB2" s="612" t="s">
        <v>435</v>
      </c>
      <c r="CC2" s="612" t="s">
        <v>436</v>
      </c>
      <c r="CD2" s="612" t="s">
        <v>437</v>
      </c>
      <c r="CE2" s="285">
        <v>70</v>
      </c>
      <c r="CF2" s="612" t="s">
        <v>438</v>
      </c>
      <c r="CG2" s="612" t="s">
        <v>439</v>
      </c>
      <c r="CH2" s="612" t="s">
        <v>440</v>
      </c>
      <c r="CI2" s="612" t="s">
        <v>441</v>
      </c>
      <c r="CJ2" s="612" t="s">
        <v>442</v>
      </c>
      <c r="CK2" s="612" t="s">
        <v>443</v>
      </c>
      <c r="CL2" s="286" t="s">
        <v>156</v>
      </c>
      <c r="CM2" s="159">
        <v>73</v>
      </c>
      <c r="CN2" s="159">
        <v>74</v>
      </c>
      <c r="CO2" s="613" t="s">
        <v>444</v>
      </c>
      <c r="CP2" s="613" t="s">
        <v>445</v>
      </c>
      <c r="CQ2" s="613" t="s">
        <v>446</v>
      </c>
      <c r="CR2" s="159">
        <v>76</v>
      </c>
      <c r="CS2" s="286" t="s">
        <v>157</v>
      </c>
      <c r="CT2" s="613" t="s">
        <v>447</v>
      </c>
      <c r="CU2" s="613" t="s">
        <v>448</v>
      </c>
      <c r="CV2" s="613" t="s">
        <v>449</v>
      </c>
      <c r="CW2" s="613" t="s">
        <v>450</v>
      </c>
      <c r="CX2" s="613" t="s">
        <v>451</v>
      </c>
      <c r="CY2" s="613" t="s">
        <v>452</v>
      </c>
      <c r="CZ2" s="159">
        <v>78</v>
      </c>
      <c r="DA2" s="688"/>
      <c r="DB2" s="159">
        <v>79</v>
      </c>
      <c r="DC2" s="159">
        <v>80</v>
      </c>
      <c r="DD2" s="159">
        <v>81</v>
      </c>
      <c r="DE2" s="613" t="s">
        <v>453</v>
      </c>
      <c r="DF2" s="613" t="s">
        <v>454</v>
      </c>
      <c r="DG2" s="613" t="s">
        <v>455</v>
      </c>
      <c r="DH2" s="613" t="s">
        <v>456</v>
      </c>
      <c r="DI2" s="613" t="s">
        <v>457</v>
      </c>
      <c r="DJ2" s="613" t="s">
        <v>458</v>
      </c>
      <c r="DK2" s="688"/>
      <c r="DL2" s="159">
        <v>83</v>
      </c>
      <c r="DM2" s="159">
        <v>84</v>
      </c>
      <c r="DN2" s="159">
        <v>85</v>
      </c>
      <c r="DO2" s="159">
        <v>86</v>
      </c>
      <c r="DP2" s="159">
        <v>87</v>
      </c>
      <c r="DQ2" s="286" t="s">
        <v>214</v>
      </c>
      <c r="DR2" s="159">
        <v>88</v>
      </c>
      <c r="DS2" s="159">
        <v>89</v>
      </c>
      <c r="DT2" s="159">
        <v>90</v>
      </c>
      <c r="DU2" s="159">
        <v>91</v>
      </c>
      <c r="DV2" s="159">
        <v>92</v>
      </c>
      <c r="DW2" s="159">
        <v>93</v>
      </c>
      <c r="DX2" s="159">
        <v>94</v>
      </c>
      <c r="DY2" s="159">
        <v>95</v>
      </c>
      <c r="DZ2" s="159">
        <v>96</v>
      </c>
      <c r="EA2" s="159">
        <v>97</v>
      </c>
      <c r="EB2" s="286" t="s">
        <v>1</v>
      </c>
      <c r="EC2" s="156"/>
      <c r="ED2" s="349"/>
      <c r="EE2" s="350"/>
      <c r="EF2" s="662" t="str">
        <f>Pro!$B4</f>
        <v>Punkt vor Strich</v>
      </c>
      <c r="EG2" s="662" t="str">
        <f>Pro!$B5</f>
        <v>Dezimalsystem</v>
      </c>
      <c r="EH2" s="662" t="str">
        <f>Pro!$B6</f>
        <v>negative Zahlen</v>
      </c>
      <c r="EI2" s="662" t="str">
        <f>Pro!$B7</f>
        <v>Rechnen mit Buchstaben</v>
      </c>
      <c r="EJ2" s="662" t="str">
        <f>Pro!$B9</f>
        <v>Potenzen</v>
      </c>
      <c r="EK2" s="662" t="str">
        <f>Pro!$B10</f>
        <v>Wurzeln</v>
      </c>
      <c r="EL2" s="662" t="str">
        <f>Pro!$B12</f>
        <v>Klammern Addition + Subtraktion</v>
      </c>
      <c r="EM2" s="662" t="str">
        <f>Pro!$B13</f>
        <v>Klammern Multiplikation</v>
      </c>
      <c r="EN2" s="662" t="str">
        <f>Pro!$B14</f>
        <v>Ausklammern</v>
      </c>
      <c r="EO2" s="662" t="str">
        <f>Pro!$B16</f>
        <v>Binom. Formeln</v>
      </c>
      <c r="EP2" s="662" t="str">
        <f>Pro!$B17</f>
        <v>Binom. Formeln umkehren</v>
      </c>
      <c r="EQ2" s="662" t="str">
        <f>Pro!$B18</f>
        <v>Binom. Formeln ergänzen</v>
      </c>
      <c r="ER2" s="662" t="str">
        <f>Pro!$B20</f>
        <v>Brüche Basisvorstellung</v>
      </c>
      <c r="ES2" s="662" t="str">
        <f>Pro!$B21</f>
        <v xml:space="preserve">Brüche addieren </v>
      </c>
      <c r="ET2" s="662" t="str">
        <f>Pro!$B22</f>
        <v>Brüche multiplizieren + dividieren</v>
      </c>
      <c r="EU2" s="662" t="str">
        <f>Pro!$B24</f>
        <v>Brüche kürzen</v>
      </c>
      <c r="EV2" s="662" t="str">
        <f>Pro!$B25</f>
        <v>Brüche erweitern</v>
      </c>
      <c r="EW2" s="662" t="str">
        <f>Pro!$B26</f>
        <v>Rechnen mit Bruchtermen</v>
      </c>
      <c r="EX2" s="662" t="str">
        <f>Pro!$B28</f>
        <v>Dreisatz proportional</v>
      </c>
      <c r="EY2" s="662" t="str">
        <f>Pro!$B29</f>
        <v>Dreisatz antiproportional</v>
      </c>
      <c r="EZ2" s="662" t="str">
        <f>Pro!$B30</f>
        <v>Prozentwert</v>
      </c>
      <c r="FA2" s="662" t="str">
        <f>Pro!$B31</f>
        <v>Prozentsatz</v>
      </c>
      <c r="FB2" s="662" t="str">
        <f>Pro!$B32</f>
        <v>Grundwert</v>
      </c>
      <c r="FC2" s="662" t="str">
        <f>Pro!$B34</f>
        <v>Zeitmaße</v>
      </c>
      <c r="FD2" s="662" t="str">
        <f>Pro!$B35</f>
        <v>Längenmaße</v>
      </c>
      <c r="FE2" s="662" t="str">
        <f>Pro!$B36</f>
        <v>Flächenmaße</v>
      </c>
      <c r="FF2" s="662" t="str">
        <f>Pro!$B37</f>
        <v>Volumenmaße</v>
      </c>
      <c r="FG2" s="662" t="str">
        <f>Pro!$B38</f>
        <v>Gewichtsmaße</v>
      </c>
      <c r="FH2" s="662" t="str">
        <f>Pro!$B40</f>
        <v>Koordinaten eintragen</v>
      </c>
      <c r="FI2" s="662" t="str">
        <f>Pro!$B41</f>
        <v>Koordinaten ablesen</v>
      </c>
      <c r="FJ2" s="662" t="str">
        <f>Pro!$B42</f>
        <v>spiegeln</v>
      </c>
      <c r="FK2" s="662" t="str">
        <f>Pro!$B43</f>
        <v>verschieben</v>
      </c>
      <c r="FL2" s="662" t="str">
        <f>Pro!$B45</f>
        <v>Gleichung mit 1 Unbekannten</v>
      </c>
      <c r="FM2" s="662" t="str">
        <f>Pro!$B46</f>
        <v>Lösungsverfahren für LGS</v>
      </c>
      <c r="FN2" s="662" t="str">
        <f>Pro!$B47</f>
        <v>LGS mit 2 Unbekannten</v>
      </c>
      <c r="FO2" s="662" t="str">
        <f>Pro!$B49</f>
        <v>Zuordnung Graph  Term</v>
      </c>
      <c r="FP2" s="662" t="str">
        <f>Pro!$B50</f>
        <v>Geradengleichung aus 2 Punkten</v>
      </c>
      <c r="FQ2" s="662" t="str">
        <f>Pro!$B52</f>
        <v>Lösungsmengen bestimmen</v>
      </c>
      <c r="FR2" s="662" t="str">
        <f>Pro!$B53</f>
        <v>Zuordnung Graph  Term</v>
      </c>
      <c r="FS2" s="794"/>
      <c r="FT2" s="351"/>
      <c r="FU2" s="351"/>
      <c r="FV2" s="351"/>
      <c r="FW2" s="351"/>
    </row>
    <row r="3" spans="1:179" s="288" customFormat="1" ht="12.75" customHeight="1" thickBot="1" x14ac:dyDescent="0.25">
      <c r="B3" s="70" t="s">
        <v>13</v>
      </c>
      <c r="C3" s="601"/>
      <c r="D3" s="289">
        <v>1</v>
      </c>
      <c r="E3" s="289">
        <v>2</v>
      </c>
      <c r="F3" s="289">
        <v>2</v>
      </c>
      <c r="G3" s="289">
        <v>2</v>
      </c>
      <c r="H3" s="289">
        <v>3</v>
      </c>
      <c r="I3" s="289">
        <v>3</v>
      </c>
      <c r="J3" s="289">
        <v>3</v>
      </c>
      <c r="K3" s="289">
        <v>3</v>
      </c>
      <c r="L3" s="289">
        <v>4</v>
      </c>
      <c r="M3" s="289">
        <v>4</v>
      </c>
      <c r="N3" s="289">
        <v>4</v>
      </c>
      <c r="O3" s="290"/>
      <c r="P3" s="289">
        <v>5</v>
      </c>
      <c r="Q3" s="289">
        <v>5</v>
      </c>
      <c r="R3" s="289">
        <v>5</v>
      </c>
      <c r="S3" s="289">
        <v>5</v>
      </c>
      <c r="T3" s="289">
        <v>5</v>
      </c>
      <c r="U3" s="289">
        <v>5</v>
      </c>
      <c r="V3" s="291">
        <v>5</v>
      </c>
      <c r="W3" s="289">
        <v>6</v>
      </c>
      <c r="X3" s="289">
        <v>6</v>
      </c>
      <c r="Y3" s="289">
        <v>6</v>
      </c>
      <c r="Z3" s="289">
        <v>6</v>
      </c>
      <c r="AA3" s="289">
        <v>6</v>
      </c>
      <c r="AB3" s="289">
        <v>6</v>
      </c>
      <c r="AC3" s="291">
        <v>6</v>
      </c>
      <c r="AD3" s="292"/>
      <c r="AE3" s="289">
        <v>7</v>
      </c>
      <c r="AF3" s="289">
        <v>7</v>
      </c>
      <c r="AG3" s="289">
        <v>7</v>
      </c>
      <c r="AH3" s="289">
        <v>8</v>
      </c>
      <c r="AI3" s="289">
        <v>8</v>
      </c>
      <c r="AJ3" s="289">
        <v>8</v>
      </c>
      <c r="AK3" s="289">
        <v>8</v>
      </c>
      <c r="AL3" s="289">
        <v>9</v>
      </c>
      <c r="AM3" s="289">
        <v>9</v>
      </c>
      <c r="AN3" s="289">
        <v>9</v>
      </c>
      <c r="AO3" s="289">
        <v>9</v>
      </c>
      <c r="AP3" s="292"/>
      <c r="AQ3" s="289">
        <v>10</v>
      </c>
      <c r="AR3" s="289">
        <v>10</v>
      </c>
      <c r="AS3" s="289">
        <v>10</v>
      </c>
      <c r="AT3" s="289">
        <v>10</v>
      </c>
      <c r="AU3" s="289">
        <v>10</v>
      </c>
      <c r="AV3" s="289">
        <v>10</v>
      </c>
      <c r="AW3" s="289">
        <v>11</v>
      </c>
      <c r="AX3" s="289">
        <v>11</v>
      </c>
      <c r="AY3" s="289">
        <v>12</v>
      </c>
      <c r="AZ3" s="289">
        <v>12</v>
      </c>
      <c r="BA3" s="289">
        <v>12</v>
      </c>
      <c r="BB3" s="292"/>
      <c r="BC3" s="683">
        <v>13</v>
      </c>
      <c r="BD3" s="289">
        <v>13</v>
      </c>
      <c r="BE3" s="289">
        <v>13</v>
      </c>
      <c r="BF3" s="289">
        <v>14</v>
      </c>
      <c r="BG3" s="289">
        <v>14</v>
      </c>
      <c r="BH3" s="289">
        <v>15</v>
      </c>
      <c r="BI3" s="289">
        <v>15</v>
      </c>
      <c r="BJ3" s="289">
        <v>15</v>
      </c>
      <c r="BK3" s="289">
        <v>15</v>
      </c>
      <c r="BL3" s="289">
        <v>15</v>
      </c>
      <c r="BM3" s="292"/>
      <c r="BN3" s="289">
        <v>16</v>
      </c>
      <c r="BO3" s="289">
        <v>16</v>
      </c>
      <c r="BP3" s="289">
        <v>16</v>
      </c>
      <c r="BQ3" s="291">
        <v>17</v>
      </c>
      <c r="BR3" s="291">
        <v>17</v>
      </c>
      <c r="BS3" s="291">
        <v>18</v>
      </c>
      <c r="BT3" s="291">
        <v>18</v>
      </c>
      <c r="BU3" s="291">
        <v>18</v>
      </c>
      <c r="BV3" s="291">
        <v>18</v>
      </c>
      <c r="BW3" s="289">
        <v>18</v>
      </c>
      <c r="BX3" s="289">
        <v>18</v>
      </c>
      <c r="BY3" s="292"/>
      <c r="BZ3" s="289">
        <v>29</v>
      </c>
      <c r="CA3" s="289">
        <v>29</v>
      </c>
      <c r="CB3" s="289">
        <v>29</v>
      </c>
      <c r="CC3" s="289">
        <v>29</v>
      </c>
      <c r="CD3" s="289">
        <v>29</v>
      </c>
      <c r="CE3" s="289">
        <v>31</v>
      </c>
      <c r="CF3" s="289">
        <v>30</v>
      </c>
      <c r="CG3" s="289">
        <v>30</v>
      </c>
      <c r="CH3" s="289">
        <v>30</v>
      </c>
      <c r="CI3" s="289">
        <v>32</v>
      </c>
      <c r="CJ3" s="289">
        <v>32</v>
      </c>
      <c r="CK3" s="289">
        <v>32</v>
      </c>
      <c r="CL3" s="292"/>
      <c r="CM3" s="289">
        <v>33</v>
      </c>
      <c r="CN3" s="289">
        <v>33</v>
      </c>
      <c r="CO3" s="289">
        <v>34</v>
      </c>
      <c r="CP3" s="289">
        <v>34</v>
      </c>
      <c r="CQ3" s="289">
        <v>34</v>
      </c>
      <c r="CR3" s="289">
        <v>35</v>
      </c>
      <c r="CS3" s="292"/>
      <c r="CT3" s="289">
        <v>36</v>
      </c>
      <c r="CU3" s="289">
        <v>36</v>
      </c>
      <c r="CV3" s="289">
        <v>36</v>
      </c>
      <c r="CW3" s="289">
        <v>36</v>
      </c>
      <c r="CX3" s="289">
        <v>36</v>
      </c>
      <c r="CY3" s="289">
        <v>36</v>
      </c>
      <c r="CZ3" s="289">
        <v>37</v>
      </c>
      <c r="DA3" s="292"/>
      <c r="DB3" s="293">
        <v>38</v>
      </c>
      <c r="DC3" s="291">
        <v>38</v>
      </c>
      <c r="DD3" s="291">
        <v>38</v>
      </c>
      <c r="DE3" s="289">
        <v>39</v>
      </c>
      <c r="DF3" s="289">
        <v>39</v>
      </c>
      <c r="DG3" s="289">
        <v>39</v>
      </c>
      <c r="DH3" s="289">
        <v>39</v>
      </c>
      <c r="DI3" s="289">
        <v>39</v>
      </c>
      <c r="DJ3" s="289">
        <v>39</v>
      </c>
      <c r="DK3" s="294"/>
      <c r="DL3" s="289">
        <v>20</v>
      </c>
      <c r="DM3" s="289">
        <v>19</v>
      </c>
      <c r="DN3" s="289">
        <v>22</v>
      </c>
      <c r="DO3" s="289">
        <v>23</v>
      </c>
      <c r="DP3" s="289">
        <v>21</v>
      </c>
      <c r="DQ3" s="292"/>
      <c r="DR3" s="289">
        <v>24</v>
      </c>
      <c r="DS3" s="289">
        <v>24</v>
      </c>
      <c r="DT3" s="289">
        <v>24</v>
      </c>
      <c r="DU3" s="289">
        <v>25</v>
      </c>
      <c r="DV3" s="289">
        <v>27</v>
      </c>
      <c r="DW3" s="289">
        <v>27</v>
      </c>
      <c r="DX3" s="289">
        <v>25</v>
      </c>
      <c r="DY3" s="289">
        <v>26</v>
      </c>
      <c r="DZ3" s="289">
        <v>27</v>
      </c>
      <c r="EA3" s="289">
        <v>28</v>
      </c>
      <c r="EB3" s="290"/>
      <c r="EC3" s="289"/>
      <c r="ED3" s="352"/>
      <c r="EE3" s="352"/>
      <c r="EF3" s="664">
        <f>Pro!$A4</f>
        <v>1</v>
      </c>
      <c r="EG3" s="664">
        <f>Pro!$A5</f>
        <v>2</v>
      </c>
      <c r="EH3" s="664">
        <f>Pro!$A6</f>
        <v>3</v>
      </c>
      <c r="EI3" s="664">
        <f>Pro!$A7</f>
        <v>4</v>
      </c>
      <c r="EJ3" s="664">
        <f>Pro!$A9</f>
        <v>5</v>
      </c>
      <c r="EK3" s="664">
        <f>Pro!$A10</f>
        <v>6</v>
      </c>
      <c r="EL3" s="664">
        <f>Pro!$A12</f>
        <v>7</v>
      </c>
      <c r="EM3" s="664">
        <f>Pro!$A13</f>
        <v>8</v>
      </c>
      <c r="EN3" s="664">
        <f>Pro!$A14</f>
        <v>9</v>
      </c>
      <c r="EO3" s="664">
        <f>Pro!$A16</f>
        <v>10</v>
      </c>
      <c r="EP3" s="664">
        <f>Pro!$A17</f>
        <v>11</v>
      </c>
      <c r="EQ3" s="664">
        <f>Pro!$A18</f>
        <v>12</v>
      </c>
      <c r="ER3" s="664">
        <f>Pro!$A20</f>
        <v>13</v>
      </c>
      <c r="ES3" s="664">
        <f>Pro!$A21</f>
        <v>14</v>
      </c>
      <c r="ET3" s="664">
        <f>Pro!$A22</f>
        <v>15</v>
      </c>
      <c r="EU3" s="664">
        <f>Pro!$A24</f>
        <v>16</v>
      </c>
      <c r="EV3" s="664">
        <f>Pro!$A25</f>
        <v>17</v>
      </c>
      <c r="EW3" s="664">
        <f>Pro!$A26</f>
        <v>18</v>
      </c>
      <c r="EX3" s="664">
        <f>Pro!$A28</f>
        <v>19</v>
      </c>
      <c r="EY3" s="664">
        <f>Pro!$A29</f>
        <v>20</v>
      </c>
      <c r="EZ3" s="664">
        <f>Pro!$A30</f>
        <v>21</v>
      </c>
      <c r="FA3" s="664">
        <f>Pro!$A31</f>
        <v>22</v>
      </c>
      <c r="FB3" s="664">
        <f>Pro!$A32</f>
        <v>23</v>
      </c>
      <c r="FC3" s="664">
        <f>Pro!$A34</f>
        <v>24</v>
      </c>
      <c r="FD3" s="664">
        <f>Pro!$A35</f>
        <v>25</v>
      </c>
      <c r="FE3" s="664">
        <f>Pro!$A36</f>
        <v>26</v>
      </c>
      <c r="FF3" s="664">
        <f>Pro!$A37</f>
        <v>27</v>
      </c>
      <c r="FG3" s="664">
        <f>Pro!$A38</f>
        <v>28</v>
      </c>
      <c r="FH3" s="664">
        <f>Pro!$A40</f>
        <v>29</v>
      </c>
      <c r="FI3" s="664">
        <f>Pro!$A41</f>
        <v>30</v>
      </c>
      <c r="FJ3" s="664">
        <f>Pro!$A42</f>
        <v>31</v>
      </c>
      <c r="FK3" s="664">
        <f>Pro!$A43</f>
        <v>32</v>
      </c>
      <c r="FL3" s="664">
        <f>Pro!$A45</f>
        <v>33</v>
      </c>
      <c r="FM3" s="664">
        <f>Pro!$A46</f>
        <v>34</v>
      </c>
      <c r="FN3" s="664">
        <f>Pro!$A47</f>
        <v>35</v>
      </c>
      <c r="FO3" s="664">
        <f>Pro!$A49</f>
        <v>36</v>
      </c>
      <c r="FP3" s="664">
        <f>Pro!$A50</f>
        <v>37</v>
      </c>
      <c r="FQ3" s="664">
        <f>Pro!$A52</f>
        <v>38</v>
      </c>
      <c r="FR3" s="664">
        <f>Pro!$A53</f>
        <v>39</v>
      </c>
      <c r="FS3" s="664"/>
      <c r="FT3" s="353"/>
      <c r="FU3" s="353"/>
      <c r="FV3" s="353"/>
      <c r="FW3" s="353"/>
    </row>
    <row r="4" spans="1:179" s="295" customFormat="1" ht="49.5" customHeight="1" thickBot="1" x14ac:dyDescent="0.25">
      <c r="B4" s="629" t="s">
        <v>14</v>
      </c>
      <c r="C4" s="602"/>
      <c r="D4" s="298">
        <v>31</v>
      </c>
      <c r="E4" s="299">
        <v>5.8999999999999997E-2</v>
      </c>
      <c r="F4" s="300">
        <v>0.04</v>
      </c>
      <c r="G4" s="300">
        <v>10</v>
      </c>
      <c r="H4" s="300">
        <v>7</v>
      </c>
      <c r="I4" s="300">
        <v>0</v>
      </c>
      <c r="J4" s="300">
        <v>-9</v>
      </c>
      <c r="K4" s="300">
        <v>10</v>
      </c>
      <c r="L4" s="300" t="s">
        <v>158</v>
      </c>
      <c r="M4" s="300" t="s">
        <v>159</v>
      </c>
      <c r="N4" s="300" t="s">
        <v>160</v>
      </c>
      <c r="O4" s="301"/>
      <c r="P4" s="302" t="s">
        <v>215</v>
      </c>
      <c r="Q4" s="302">
        <v>1000</v>
      </c>
      <c r="R4" s="302">
        <v>0.1</v>
      </c>
      <c r="S4" s="302" t="s">
        <v>161</v>
      </c>
      <c r="T4" s="302" t="s">
        <v>162</v>
      </c>
      <c r="U4" s="302" t="s">
        <v>163</v>
      </c>
      <c r="V4" s="303"/>
      <c r="W4" s="302">
        <v>9</v>
      </c>
      <c r="X4" s="302" t="s">
        <v>164</v>
      </c>
      <c r="Y4" s="302">
        <v>10</v>
      </c>
      <c r="Z4" s="302">
        <v>-2</v>
      </c>
      <c r="AA4" s="302"/>
      <c r="AB4" s="300"/>
      <c r="AC4" s="304" t="s">
        <v>165</v>
      </c>
      <c r="AD4" s="301"/>
      <c r="AE4" s="302" t="s">
        <v>166</v>
      </c>
      <c r="AF4" s="302" t="s">
        <v>167</v>
      </c>
      <c r="AG4" s="302" t="s">
        <v>168</v>
      </c>
      <c r="AH4" s="302" t="s">
        <v>169</v>
      </c>
      <c r="AI4" s="305" t="s">
        <v>216</v>
      </c>
      <c r="AJ4" s="305" t="s">
        <v>170</v>
      </c>
      <c r="AK4" s="305" t="s">
        <v>171</v>
      </c>
      <c r="AL4" s="305" t="s">
        <v>172</v>
      </c>
      <c r="AM4" s="302" t="s">
        <v>173</v>
      </c>
      <c r="AN4" s="302" t="s">
        <v>174</v>
      </c>
      <c r="AO4" s="302" t="s">
        <v>175</v>
      </c>
      <c r="AP4" s="301"/>
      <c r="AQ4" s="302" t="s">
        <v>176</v>
      </c>
      <c r="AR4" s="302" t="s">
        <v>177</v>
      </c>
      <c r="AS4" s="302" t="s">
        <v>178</v>
      </c>
      <c r="AT4" s="302" t="s">
        <v>179</v>
      </c>
      <c r="AU4" s="302" t="s">
        <v>180</v>
      </c>
      <c r="AV4" s="302" t="s">
        <v>181</v>
      </c>
      <c r="AW4" s="302" t="s">
        <v>182</v>
      </c>
      <c r="AX4" s="306" t="s">
        <v>183</v>
      </c>
      <c r="AY4" s="302">
        <v>16</v>
      </c>
      <c r="AZ4" s="302" t="s">
        <v>184</v>
      </c>
      <c r="BA4" s="302" t="s">
        <v>185</v>
      </c>
      <c r="BB4" s="301"/>
      <c r="BC4" s="302"/>
      <c r="BD4" s="302">
        <v>0.2</v>
      </c>
      <c r="BE4" s="302">
        <v>25</v>
      </c>
      <c r="BF4" s="302" t="s">
        <v>217</v>
      </c>
      <c r="BG4" s="302" t="s">
        <v>186</v>
      </c>
      <c r="BH4" s="308" t="s">
        <v>187</v>
      </c>
      <c r="BI4" s="302">
        <v>2</v>
      </c>
      <c r="BJ4" s="302">
        <v>6</v>
      </c>
      <c r="BK4" s="302" t="s">
        <v>187</v>
      </c>
      <c r="BL4" s="309" t="s">
        <v>218</v>
      </c>
      <c r="BM4" s="301"/>
      <c r="BN4" s="302">
        <v>5</v>
      </c>
      <c r="BO4" s="302" t="s">
        <v>188</v>
      </c>
      <c r="BP4" s="302" t="s">
        <v>189</v>
      </c>
      <c r="BQ4" s="302">
        <v>12</v>
      </c>
      <c r="BR4" s="302" t="s">
        <v>190</v>
      </c>
      <c r="BS4" s="300" t="s">
        <v>191</v>
      </c>
      <c r="BT4" s="300" t="s">
        <v>192</v>
      </c>
      <c r="BU4" s="310"/>
      <c r="BV4" s="311"/>
      <c r="BW4" s="302">
        <v>6</v>
      </c>
      <c r="BX4" s="302"/>
      <c r="BY4" s="301"/>
      <c r="BZ4" s="689" t="s">
        <v>118</v>
      </c>
      <c r="CA4" s="690"/>
      <c r="CB4" s="690"/>
      <c r="CC4" s="690"/>
      <c r="CD4" s="691"/>
      <c r="CE4" s="300" t="s">
        <v>120</v>
      </c>
      <c r="CF4" s="300" t="s">
        <v>193</v>
      </c>
      <c r="CG4" s="300" t="s">
        <v>224</v>
      </c>
      <c r="CH4" s="300" t="s">
        <v>225</v>
      </c>
      <c r="CI4" s="300" t="s">
        <v>221</v>
      </c>
      <c r="CJ4" s="300" t="s">
        <v>223</v>
      </c>
      <c r="CK4" s="300" t="s">
        <v>222</v>
      </c>
      <c r="CL4" s="301"/>
      <c r="CM4" s="302">
        <v>5</v>
      </c>
      <c r="CN4" s="302">
        <v>0.5</v>
      </c>
      <c r="CO4" s="302" t="s">
        <v>194</v>
      </c>
      <c r="CP4" s="302" t="s">
        <v>195</v>
      </c>
      <c r="CQ4" s="302" t="s">
        <v>196</v>
      </c>
      <c r="CR4" s="302" t="s">
        <v>197</v>
      </c>
      <c r="CS4" s="301"/>
      <c r="CT4" s="302" t="s">
        <v>198</v>
      </c>
      <c r="CU4" s="302" t="s">
        <v>199</v>
      </c>
      <c r="CV4" s="302" t="s">
        <v>200</v>
      </c>
      <c r="CW4" s="308" t="s">
        <v>201</v>
      </c>
      <c r="CX4" s="308" t="s">
        <v>202</v>
      </c>
      <c r="CY4" s="308" t="s">
        <v>198</v>
      </c>
      <c r="CZ4" s="302" t="s">
        <v>203</v>
      </c>
      <c r="DA4" s="301"/>
      <c r="DB4" s="312" t="s">
        <v>204</v>
      </c>
      <c r="DC4" s="312" t="s">
        <v>205</v>
      </c>
      <c r="DD4" s="312" t="s">
        <v>206</v>
      </c>
      <c r="DE4" s="308" t="s">
        <v>207</v>
      </c>
      <c r="DF4" s="308" t="s">
        <v>208</v>
      </c>
      <c r="DG4" s="308" t="s">
        <v>209</v>
      </c>
      <c r="DH4" s="308" t="s">
        <v>210</v>
      </c>
      <c r="DI4" s="302" t="s">
        <v>211</v>
      </c>
      <c r="DJ4" s="313" t="s">
        <v>212</v>
      </c>
      <c r="DK4" s="314"/>
      <c r="DL4" s="302">
        <v>24</v>
      </c>
      <c r="DM4" s="302">
        <v>14</v>
      </c>
      <c r="DN4" s="302">
        <v>20</v>
      </c>
      <c r="DO4" s="302">
        <v>7.6</v>
      </c>
      <c r="DP4" s="302">
        <v>910</v>
      </c>
      <c r="DQ4" s="301"/>
      <c r="DR4" s="302">
        <v>56</v>
      </c>
      <c r="DS4" s="302">
        <v>135</v>
      </c>
      <c r="DT4" s="302">
        <v>150</v>
      </c>
      <c r="DU4" s="302">
        <v>7891</v>
      </c>
      <c r="DV4" s="302">
        <v>800</v>
      </c>
      <c r="DW4" s="302">
        <v>0.1</v>
      </c>
      <c r="DX4" s="302">
        <v>300</v>
      </c>
      <c r="DY4" s="307">
        <v>5</v>
      </c>
      <c r="DZ4" s="302">
        <v>600</v>
      </c>
      <c r="EA4" s="302">
        <v>102</v>
      </c>
      <c r="EB4" s="603"/>
      <c r="EC4" s="315" t="s">
        <v>213</v>
      </c>
      <c r="ED4" s="790"/>
      <c r="EE4" s="790"/>
      <c r="EF4" s="665">
        <f>Pro!$C4</f>
        <v>1</v>
      </c>
      <c r="EG4" s="665">
        <f>Pro!$C5</f>
        <v>3</v>
      </c>
      <c r="EH4" s="665">
        <f>Pro!$C6</f>
        <v>4</v>
      </c>
      <c r="EI4" s="665">
        <f>Pro!$C7</f>
        <v>3</v>
      </c>
      <c r="EJ4" s="665">
        <f>Pro!$C9</f>
        <v>7</v>
      </c>
      <c r="EK4" s="665">
        <f>Pro!$C10</f>
        <v>7</v>
      </c>
      <c r="EL4" s="665">
        <f>Pro!$C12</f>
        <v>3</v>
      </c>
      <c r="EM4" s="665">
        <f>Pro!$C13</f>
        <v>4</v>
      </c>
      <c r="EN4" s="665">
        <f>Pro!$C14</f>
        <v>4</v>
      </c>
      <c r="EO4" s="665">
        <f>Pro!$C16</f>
        <v>6</v>
      </c>
      <c r="EP4" s="665">
        <f>Pro!$C17</f>
        <v>2</v>
      </c>
      <c r="EQ4" s="665">
        <f>Pro!$C18</f>
        <v>3</v>
      </c>
      <c r="ER4" s="665">
        <f>Pro!$C20</f>
        <v>3</v>
      </c>
      <c r="ES4" s="665">
        <f>Pro!$C21</f>
        <v>2</v>
      </c>
      <c r="ET4" s="665">
        <f>Pro!$C22</f>
        <v>5</v>
      </c>
      <c r="EU4" s="665">
        <f>Pro!$C24</f>
        <v>3</v>
      </c>
      <c r="EV4" s="665">
        <f>Pro!$C25</f>
        <v>2</v>
      </c>
      <c r="EW4" s="665">
        <f>Pro!$C26</f>
        <v>6</v>
      </c>
      <c r="EX4" s="665">
        <f>Pro!$C28</f>
        <v>1</v>
      </c>
      <c r="EY4" s="665">
        <f>Pro!$C29</f>
        <v>1</v>
      </c>
      <c r="EZ4" s="665">
        <f>Pro!$C30</f>
        <v>1</v>
      </c>
      <c r="FA4" s="665">
        <f>Pro!$C31</f>
        <v>1</v>
      </c>
      <c r="FB4" s="665">
        <f>Pro!$C32</f>
        <v>1</v>
      </c>
      <c r="FC4" s="665">
        <f>Pro!$C34</f>
        <v>3</v>
      </c>
      <c r="FD4" s="665">
        <f>Pro!$C35</f>
        <v>2</v>
      </c>
      <c r="FE4" s="665">
        <f>Pro!$C36</f>
        <v>1</v>
      </c>
      <c r="FF4" s="665">
        <f>Pro!$C37</f>
        <v>3</v>
      </c>
      <c r="FG4" s="665">
        <f>Pro!$C38</f>
        <v>1</v>
      </c>
      <c r="FH4" s="665">
        <f>Pro!$C40</f>
        <v>2.5</v>
      </c>
      <c r="FI4" s="665">
        <f>Pro!$C41</f>
        <v>1.5</v>
      </c>
      <c r="FJ4" s="665">
        <f>Pro!$C42</f>
        <v>1</v>
      </c>
      <c r="FK4" s="665">
        <f>Pro!$C43</f>
        <v>1.5</v>
      </c>
      <c r="FL4" s="665">
        <f>Pro!$C45</f>
        <v>2</v>
      </c>
      <c r="FM4" s="665">
        <f>Pro!$C46</f>
        <v>3</v>
      </c>
      <c r="FN4" s="665">
        <f>Pro!$C47</f>
        <v>1</v>
      </c>
      <c r="FO4" s="665">
        <f>Pro!$C49</f>
        <v>6</v>
      </c>
      <c r="FP4" s="665">
        <f>Pro!$C50</f>
        <v>1</v>
      </c>
      <c r="FQ4" s="665">
        <f>Pro!$C52</f>
        <v>3</v>
      </c>
      <c r="FR4" s="665">
        <f>Pro!$C53</f>
        <v>6</v>
      </c>
      <c r="FS4" s="666">
        <f t="shared" ref="FS4:FS36" si="0">SUM(EF4:FR4)</f>
        <v>111.5</v>
      </c>
      <c r="FT4" s="354"/>
      <c r="FU4" s="354"/>
      <c r="FV4" s="354"/>
      <c r="FW4" s="354"/>
    </row>
    <row r="5" spans="1:179" x14ac:dyDescent="0.2">
      <c r="A5" s="280">
        <v>1</v>
      </c>
      <c r="B5" s="342">
        <f>Da!C24</f>
        <v>0</v>
      </c>
      <c r="C5" s="604"/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55">
        <f t="shared" ref="O5:O26" si="1">SUM(D5:N5)</f>
        <v>0</v>
      </c>
      <c r="P5" s="614"/>
      <c r="Q5" s="614"/>
      <c r="R5" s="614"/>
      <c r="S5" s="614"/>
      <c r="T5" s="614"/>
      <c r="U5" s="614"/>
      <c r="V5" s="614"/>
      <c r="W5" s="614"/>
      <c r="X5" s="614"/>
      <c r="Y5" s="614"/>
      <c r="Z5" s="678"/>
      <c r="AA5" s="678"/>
      <c r="AB5" s="678"/>
      <c r="AC5" s="678"/>
      <c r="AD5" s="55">
        <f t="shared" ref="AD5:AD26" si="2">SUM(P5:AC5)</f>
        <v>0</v>
      </c>
      <c r="AE5" s="614"/>
      <c r="AF5" s="614"/>
      <c r="AG5" s="614"/>
      <c r="AH5" s="614"/>
      <c r="AI5" s="614"/>
      <c r="AJ5" s="614"/>
      <c r="AK5" s="614"/>
      <c r="AL5" s="614"/>
      <c r="AM5" s="614"/>
      <c r="AN5" s="614"/>
      <c r="AO5" s="614"/>
      <c r="AP5" s="55">
        <f t="shared" ref="AP5:AP26" si="3">SUM(AE5:AO5)</f>
        <v>0</v>
      </c>
      <c r="AQ5" s="614"/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55">
        <f t="shared" ref="BB5:BB26" si="4">SUM(AQ5:BA5)</f>
        <v>0</v>
      </c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55">
        <f>SUM(BC5:BL5)</f>
        <v>0</v>
      </c>
      <c r="BN5" s="614"/>
      <c r="BO5" s="614"/>
      <c r="BP5" s="614"/>
      <c r="BQ5" s="614"/>
      <c r="BR5" s="614"/>
      <c r="BS5" s="614"/>
      <c r="BT5" s="614"/>
      <c r="BU5" s="614"/>
      <c r="BV5" s="614"/>
      <c r="BW5" s="614"/>
      <c r="BX5" s="614"/>
      <c r="BY5" s="55">
        <f t="shared" ref="BY5:BY26" si="5">SUM(BN5:BX5)</f>
        <v>0</v>
      </c>
      <c r="BZ5" s="614"/>
      <c r="CA5" s="614"/>
      <c r="CB5" s="614"/>
      <c r="CC5" s="614"/>
      <c r="CD5" s="614"/>
      <c r="CE5" s="614"/>
      <c r="CF5" s="614"/>
      <c r="CG5" s="614"/>
      <c r="CH5" s="614"/>
      <c r="CI5" s="614"/>
      <c r="CJ5" s="614"/>
      <c r="CK5" s="614"/>
      <c r="CL5" s="55">
        <f>((BZ5+CA5+CB5+CC5+CD5)/2)+CE5+(CF5+CG5+CH5)/2+(CI5+CJ5+CK5)/2</f>
        <v>0</v>
      </c>
      <c r="CM5" s="614"/>
      <c r="CN5" s="614"/>
      <c r="CO5" s="614"/>
      <c r="CP5" s="614"/>
      <c r="CQ5" s="614"/>
      <c r="CR5" s="614"/>
      <c r="CS5" s="679">
        <f t="shared" ref="CS5:CS26" si="6">SUM(CM5:CR5)</f>
        <v>0</v>
      </c>
      <c r="CT5" s="614"/>
      <c r="CU5" s="614"/>
      <c r="CV5" s="614"/>
      <c r="CW5" s="614"/>
      <c r="CX5" s="614"/>
      <c r="CY5" s="614"/>
      <c r="CZ5" s="614"/>
      <c r="DA5" s="679">
        <f t="shared" ref="DA5:DA26" si="7">SUM(CT5:CZ5)</f>
        <v>0</v>
      </c>
      <c r="DB5" s="614"/>
      <c r="DC5" s="614"/>
      <c r="DD5" s="614"/>
      <c r="DE5" s="614"/>
      <c r="DF5" s="614"/>
      <c r="DG5" s="614"/>
      <c r="DH5" s="614"/>
      <c r="DI5" s="614"/>
      <c r="DJ5" s="680"/>
      <c r="DK5" s="681">
        <f t="shared" ref="DK5:DK26" si="8">SUM(DB5:DJ5)</f>
        <v>0</v>
      </c>
      <c r="DL5" s="614"/>
      <c r="DM5" s="614"/>
      <c r="DN5" s="614"/>
      <c r="DO5" s="614"/>
      <c r="DP5" s="614"/>
      <c r="DQ5" s="55">
        <f>SUM(DL5:DP5)</f>
        <v>0</v>
      </c>
      <c r="DR5" s="614"/>
      <c r="DS5" s="614"/>
      <c r="DT5" s="614"/>
      <c r="DU5" s="614"/>
      <c r="DV5" s="614"/>
      <c r="DW5" s="614"/>
      <c r="DX5" s="614"/>
      <c r="DY5" s="614"/>
      <c r="DZ5" s="614"/>
      <c r="EA5" s="614"/>
      <c r="EB5" s="320">
        <f t="shared" ref="EB5:EB36" si="9">SUM(DR5:EA5)</f>
        <v>0</v>
      </c>
      <c r="EC5" s="345">
        <f t="shared" ref="EC5:EC36" si="10">O5+AD5+AP5+BB5+BM5+BY5+EB5+DQ5+CL5+CS5+ DA5+DK5</f>
        <v>0</v>
      </c>
      <c r="ED5" s="791"/>
      <c r="EE5" s="791"/>
      <c r="EF5" s="667">
        <f>D5</f>
        <v>0</v>
      </c>
      <c r="EG5" s="667">
        <f>E5+F5+G5</f>
        <v>0</v>
      </c>
      <c r="EH5" s="667">
        <f>H5+I5+J5+K5</f>
        <v>0</v>
      </c>
      <c r="EI5" s="667">
        <f>L5+M5+N5</f>
        <v>0</v>
      </c>
      <c r="EJ5" s="667">
        <f>P5+Q5+R5+S5+T5+U5+V5</f>
        <v>0</v>
      </c>
      <c r="EK5" s="667">
        <f>W5+X5+Y5+Z5+AA5+AB5+AC5</f>
        <v>0</v>
      </c>
      <c r="EL5" s="667">
        <f>AE5+AF5+AG5</f>
        <v>0</v>
      </c>
      <c r="EM5" s="667">
        <f>AH5+AI5+AJ5+AK5</f>
        <v>0</v>
      </c>
      <c r="EN5" s="667">
        <f>AL5+AM5+AN5+AO5</f>
        <v>0</v>
      </c>
      <c r="EO5" s="667">
        <f>AQ5+AR5+AS5+AT5+AU5+AV5</f>
        <v>0</v>
      </c>
      <c r="EP5" s="667">
        <f>AW5+AX5</f>
        <v>0</v>
      </c>
      <c r="EQ5" s="667">
        <f>AY5+AZ5+BA5</f>
        <v>0</v>
      </c>
      <c r="ER5" s="667">
        <f>BC5+BD5+BE5</f>
        <v>0</v>
      </c>
      <c r="ES5" s="667">
        <f>BF5+BG5</f>
        <v>0</v>
      </c>
      <c r="ET5" s="667">
        <f>BH5+BI5+BJ5+BK5+BL5</f>
        <v>0</v>
      </c>
      <c r="EU5" s="667">
        <f>BN5+BO5+BP5</f>
        <v>0</v>
      </c>
      <c r="EV5" s="667">
        <f>BQ5+BR5</f>
        <v>0</v>
      </c>
      <c r="EW5" s="667">
        <f>BS5+BT5+BU5+BV5+BW5+BX5</f>
        <v>0</v>
      </c>
      <c r="EX5" s="667">
        <f>DM5</f>
        <v>0</v>
      </c>
      <c r="EY5" s="667">
        <f>DL5</f>
        <v>0</v>
      </c>
      <c r="EZ5" s="667">
        <f t="shared" ref="EZ5:EZ36" si="11">DP5</f>
        <v>0</v>
      </c>
      <c r="FA5" s="667">
        <f>DN5</f>
        <v>0</v>
      </c>
      <c r="FB5" s="667">
        <f>DO5</f>
        <v>0</v>
      </c>
      <c r="FC5" s="667">
        <f t="shared" ref="FC5:FC36" si="12">DR5+DS5+DT5</f>
        <v>0</v>
      </c>
      <c r="FD5" s="667">
        <f t="shared" ref="FD5:FD36" si="13">DU5+DX5</f>
        <v>0</v>
      </c>
      <c r="FE5" s="667">
        <f t="shared" ref="FE5:FE36" si="14">DY5</f>
        <v>0</v>
      </c>
      <c r="FF5" s="667">
        <f t="shared" ref="FF5:FF36" si="15">DV5+DW5+DZ5</f>
        <v>0</v>
      </c>
      <c r="FG5" s="667">
        <f t="shared" ref="FG5:FG36" si="16">EA5</f>
        <v>0</v>
      </c>
      <c r="FH5" s="668">
        <f>(BZ5+CA5+CB5+CC5+CD5)/2</f>
        <v>0</v>
      </c>
      <c r="FI5" s="668">
        <f>(CF5+CI5+CJ5)/2</f>
        <v>0</v>
      </c>
      <c r="FJ5" s="667">
        <f>CE5</f>
        <v>0</v>
      </c>
      <c r="FK5" s="668">
        <f>(CI5+CJ5+CK5)/2</f>
        <v>0</v>
      </c>
      <c r="FL5" s="667">
        <f>CM5+CN5</f>
        <v>0</v>
      </c>
      <c r="FM5" s="667">
        <f>CO5+CP5+CQ5</f>
        <v>0</v>
      </c>
      <c r="FN5" s="667">
        <f>CR5</f>
        <v>0</v>
      </c>
      <c r="FO5" s="667">
        <f>CT5+CU5+CV5+CW5+CX5+CY5</f>
        <v>0</v>
      </c>
      <c r="FP5" s="667">
        <f>CZ5</f>
        <v>0</v>
      </c>
      <c r="FQ5" s="667">
        <f>DB5+DC5+DD5</f>
        <v>0</v>
      </c>
      <c r="FR5" s="667">
        <f>DE5+DF5+DG5+DH5+DI5+DJ5</f>
        <v>0</v>
      </c>
      <c r="FS5" s="669">
        <f t="shared" si="0"/>
        <v>0</v>
      </c>
    </row>
    <row r="6" spans="1:179" x14ac:dyDescent="0.2">
      <c r="A6" s="280">
        <v>2</v>
      </c>
      <c r="B6" s="342">
        <f>Da!C25</f>
        <v>0</v>
      </c>
      <c r="C6" s="604"/>
      <c r="D6" s="614"/>
      <c r="E6" s="614"/>
      <c r="F6" s="614"/>
      <c r="G6" s="614"/>
      <c r="H6" s="614"/>
      <c r="I6" s="614"/>
      <c r="J6" s="614"/>
      <c r="K6" s="614"/>
      <c r="L6" s="614"/>
      <c r="M6" s="614"/>
      <c r="N6" s="614"/>
      <c r="O6" s="55">
        <f t="shared" si="1"/>
        <v>0</v>
      </c>
      <c r="P6" s="614"/>
      <c r="Q6" s="614"/>
      <c r="R6" s="614"/>
      <c r="S6" s="614"/>
      <c r="T6" s="614"/>
      <c r="U6" s="614"/>
      <c r="V6" s="614"/>
      <c r="W6" s="614"/>
      <c r="X6" s="614"/>
      <c r="Y6" s="614"/>
      <c r="Z6" s="678"/>
      <c r="AA6" s="678"/>
      <c r="AB6" s="678"/>
      <c r="AC6" s="678"/>
      <c r="AD6" s="55">
        <f t="shared" si="2"/>
        <v>0</v>
      </c>
      <c r="AE6" s="614"/>
      <c r="AF6" s="614"/>
      <c r="AG6" s="614"/>
      <c r="AH6" s="614"/>
      <c r="AI6" s="614"/>
      <c r="AJ6" s="614"/>
      <c r="AK6" s="614"/>
      <c r="AL6" s="614"/>
      <c r="AM6" s="614"/>
      <c r="AN6" s="614"/>
      <c r="AO6" s="614"/>
      <c r="AP6" s="55">
        <f t="shared" si="3"/>
        <v>0</v>
      </c>
      <c r="AQ6" s="614"/>
      <c r="AR6" s="614"/>
      <c r="AS6" s="614"/>
      <c r="AT6" s="614"/>
      <c r="AU6" s="614"/>
      <c r="AV6" s="614"/>
      <c r="AW6" s="614"/>
      <c r="AX6" s="614"/>
      <c r="AY6" s="614"/>
      <c r="AZ6" s="614"/>
      <c r="BA6" s="614"/>
      <c r="BB6" s="55">
        <f t="shared" si="4"/>
        <v>0</v>
      </c>
      <c r="BC6" s="614"/>
      <c r="BD6" s="614"/>
      <c r="BE6" s="614"/>
      <c r="BF6" s="614"/>
      <c r="BG6" s="614"/>
      <c r="BH6" s="614"/>
      <c r="BI6" s="614"/>
      <c r="BJ6" s="614"/>
      <c r="BK6" s="614"/>
      <c r="BL6" s="614"/>
      <c r="BM6" s="55">
        <f t="shared" ref="BM6:BM26" si="17">SUM(BC6:BL6)</f>
        <v>0</v>
      </c>
      <c r="BN6" s="614"/>
      <c r="BO6" s="614"/>
      <c r="BP6" s="614"/>
      <c r="BQ6" s="614"/>
      <c r="BR6" s="614"/>
      <c r="BS6" s="614"/>
      <c r="BT6" s="614"/>
      <c r="BU6" s="614"/>
      <c r="BV6" s="614"/>
      <c r="BW6" s="614"/>
      <c r="BX6" s="614"/>
      <c r="BY6" s="55">
        <f t="shared" si="5"/>
        <v>0</v>
      </c>
      <c r="BZ6" s="678"/>
      <c r="CA6" s="678"/>
      <c r="CB6" s="678"/>
      <c r="CC6" s="678"/>
      <c r="CD6" s="678"/>
      <c r="CE6" s="678"/>
      <c r="CF6" s="678"/>
      <c r="CG6" s="678"/>
      <c r="CH6" s="678"/>
      <c r="CI6" s="678"/>
      <c r="CJ6" s="678"/>
      <c r="CK6" s="678"/>
      <c r="CL6" s="55">
        <f t="shared" ref="CL6:CL26" si="18">((BZ6+CA6+CB6+CC6+CD6)/2)+CE6+(CF6+CG6+CH6)/2+(CI6+CJ6+CK6)/2</f>
        <v>0</v>
      </c>
      <c r="CM6" s="614"/>
      <c r="CN6" s="614"/>
      <c r="CO6" s="614"/>
      <c r="CP6" s="614"/>
      <c r="CQ6" s="614"/>
      <c r="CR6" s="614"/>
      <c r="CS6" s="679">
        <f t="shared" si="6"/>
        <v>0</v>
      </c>
      <c r="CT6" s="614"/>
      <c r="CU6" s="614"/>
      <c r="CV6" s="614"/>
      <c r="CW6" s="614"/>
      <c r="CX6" s="614"/>
      <c r="CY6" s="614"/>
      <c r="CZ6" s="614"/>
      <c r="DA6" s="679">
        <f t="shared" si="7"/>
        <v>0</v>
      </c>
      <c r="DB6" s="614"/>
      <c r="DC6" s="614"/>
      <c r="DD6" s="614"/>
      <c r="DE6" s="614"/>
      <c r="DF6" s="614"/>
      <c r="DG6" s="614"/>
      <c r="DH6" s="614"/>
      <c r="DI6" s="614"/>
      <c r="DJ6" s="680"/>
      <c r="DK6" s="681">
        <f t="shared" si="8"/>
        <v>0</v>
      </c>
      <c r="DL6" s="614"/>
      <c r="DM6" s="614"/>
      <c r="DN6" s="614"/>
      <c r="DO6" s="614"/>
      <c r="DP6" s="614"/>
      <c r="DQ6" s="55">
        <f>SUM(DL6:DP6)</f>
        <v>0</v>
      </c>
      <c r="DR6" s="614"/>
      <c r="DS6" s="614"/>
      <c r="DT6" s="614"/>
      <c r="DU6" s="614"/>
      <c r="DV6" s="614"/>
      <c r="DW6" s="614"/>
      <c r="DX6" s="614"/>
      <c r="DY6" s="614"/>
      <c r="DZ6" s="614"/>
      <c r="EA6" s="614"/>
      <c r="EB6" s="320">
        <f t="shared" si="9"/>
        <v>0</v>
      </c>
      <c r="EC6" s="345">
        <f t="shared" si="10"/>
        <v>0</v>
      </c>
      <c r="ED6" s="791"/>
      <c r="EE6" s="791"/>
      <c r="EF6" s="667">
        <f t="shared" ref="EF6:EF36" si="19">D6</f>
        <v>0</v>
      </c>
      <c r="EG6" s="667">
        <f t="shared" ref="EG6:EG36" si="20">E6+F6+G6</f>
        <v>0</v>
      </c>
      <c r="EH6" s="667">
        <f t="shared" ref="EH6:EH36" si="21">H6+I6+J6+K6</f>
        <v>0</v>
      </c>
      <c r="EI6" s="667">
        <f t="shared" ref="EI6:EI36" si="22">L6+M6+N6</f>
        <v>0</v>
      </c>
      <c r="EJ6" s="667">
        <f t="shared" ref="EJ6:EJ36" si="23">P6+Q6+R6+S6+T6+U6+V6</f>
        <v>0</v>
      </c>
      <c r="EK6" s="667">
        <f t="shared" ref="EK6:EK36" si="24">W6+X6+Y6+Z6+AA6+AB6+AC6</f>
        <v>0</v>
      </c>
      <c r="EL6" s="667">
        <f t="shared" ref="EL6:EL36" si="25">AE6+AF6+AG6</f>
        <v>0</v>
      </c>
      <c r="EM6" s="667">
        <f t="shared" ref="EM6:EM36" si="26">AH6+AI6+AJ6+AK6</f>
        <v>0</v>
      </c>
      <c r="EN6" s="667">
        <f t="shared" ref="EN6:EN36" si="27">AL6+AM6+AN6+AO6</f>
        <v>0</v>
      </c>
      <c r="EO6" s="667">
        <f t="shared" ref="EO6:EO36" si="28">AQ6+AR6+AS6+AT6+AU6+AV6</f>
        <v>0</v>
      </c>
      <c r="EP6" s="667">
        <f t="shared" ref="EP6:EP36" si="29">AW6+AX6</f>
        <v>0</v>
      </c>
      <c r="EQ6" s="667">
        <f t="shared" ref="EQ6:EQ36" si="30">AY6+AZ6+BA6</f>
        <v>0</v>
      </c>
      <c r="ER6" s="667">
        <f t="shared" ref="ER6:ER36" si="31">BC6+BD6+BE6</f>
        <v>0</v>
      </c>
      <c r="ES6" s="667">
        <f t="shared" ref="ES6:ES36" si="32">BF6+BG6</f>
        <v>0</v>
      </c>
      <c r="ET6" s="667">
        <f t="shared" ref="ET6:ET36" si="33">BH6+BI6+BJ6+BK6+BL6</f>
        <v>0</v>
      </c>
      <c r="EU6" s="667">
        <f t="shared" ref="EU6:EU36" si="34">BN6+BO6+BP6</f>
        <v>0</v>
      </c>
      <c r="EV6" s="667">
        <f t="shared" ref="EV6:EV36" si="35">BQ6+BR6</f>
        <v>0</v>
      </c>
      <c r="EW6" s="667">
        <f t="shared" ref="EW6:EW36" si="36">BS6+BT6+BU6+BV6+BW6+BX6</f>
        <v>0</v>
      </c>
      <c r="EX6" s="667">
        <f t="shared" ref="EX6:EX36" si="37">DM6</f>
        <v>0</v>
      </c>
      <c r="EY6" s="667">
        <f t="shared" ref="EY6:EY36" si="38">DL6</f>
        <v>0</v>
      </c>
      <c r="EZ6" s="667">
        <f t="shared" si="11"/>
        <v>0</v>
      </c>
      <c r="FA6" s="667">
        <f t="shared" ref="FA6:FA36" si="39">DN6</f>
        <v>0</v>
      </c>
      <c r="FB6" s="667">
        <f t="shared" ref="FB6:FB36" si="40">DO6</f>
        <v>0</v>
      </c>
      <c r="FC6" s="667">
        <f t="shared" si="12"/>
        <v>0</v>
      </c>
      <c r="FD6" s="667">
        <f t="shared" si="13"/>
        <v>0</v>
      </c>
      <c r="FE6" s="667">
        <f t="shared" si="14"/>
        <v>0</v>
      </c>
      <c r="FF6" s="667">
        <f t="shared" si="15"/>
        <v>0</v>
      </c>
      <c r="FG6" s="667">
        <f t="shared" si="16"/>
        <v>0</v>
      </c>
      <c r="FH6" s="668">
        <f t="shared" ref="FH6:FH36" si="41">(BZ6+CA6+CB6+CC6+CD6)/2</f>
        <v>0</v>
      </c>
      <c r="FI6" s="668">
        <f t="shared" ref="FI6:FI36" si="42">(CF6+CI6+CJ6)/2</f>
        <v>0</v>
      </c>
      <c r="FJ6" s="667">
        <f t="shared" ref="FJ6:FJ36" si="43">CE6</f>
        <v>0</v>
      </c>
      <c r="FK6" s="668">
        <f t="shared" ref="FK6:FK36" si="44">(CI6+CJ6+CK6)/2</f>
        <v>0</v>
      </c>
      <c r="FL6" s="667">
        <f t="shared" ref="FL6:FL36" si="45">CM6+CN6</f>
        <v>0</v>
      </c>
      <c r="FM6" s="667">
        <f t="shared" ref="FM6:FM36" si="46">CO6+CP6+CQ6</f>
        <v>0</v>
      </c>
      <c r="FN6" s="667">
        <f t="shared" ref="FN6:FN36" si="47">CR6</f>
        <v>0</v>
      </c>
      <c r="FO6" s="667">
        <f t="shared" ref="FO6:FO36" si="48">CT6+CU6+CV6+CW6+CX6+CY6</f>
        <v>0</v>
      </c>
      <c r="FP6" s="667">
        <f t="shared" ref="FP6:FP36" si="49">CZ6</f>
        <v>0</v>
      </c>
      <c r="FQ6" s="667">
        <f t="shared" ref="FQ6:FQ36" si="50">DB6+DC6+DD6</f>
        <v>0</v>
      </c>
      <c r="FR6" s="667">
        <f t="shared" ref="FR6:FR36" si="51">DE6+DF6+DG6+DH6+DI6+DJ6</f>
        <v>0</v>
      </c>
      <c r="FS6" s="669">
        <f t="shared" si="0"/>
        <v>0</v>
      </c>
    </row>
    <row r="7" spans="1:179" x14ac:dyDescent="0.2">
      <c r="A7" s="280">
        <v>3</v>
      </c>
      <c r="B7" s="342">
        <f>Da!C26</f>
        <v>0</v>
      </c>
      <c r="C7" s="604"/>
      <c r="D7" s="614"/>
      <c r="E7" s="614"/>
      <c r="F7" s="614"/>
      <c r="G7" s="614"/>
      <c r="H7" s="614"/>
      <c r="I7" s="614"/>
      <c r="J7" s="614"/>
      <c r="K7" s="614"/>
      <c r="L7" s="614"/>
      <c r="M7" s="614"/>
      <c r="N7" s="614"/>
      <c r="O7" s="55">
        <f t="shared" si="1"/>
        <v>0</v>
      </c>
      <c r="P7" s="614"/>
      <c r="Q7" s="614"/>
      <c r="R7" s="614"/>
      <c r="S7" s="614"/>
      <c r="T7" s="614"/>
      <c r="U7" s="614"/>
      <c r="V7" s="614"/>
      <c r="W7" s="614"/>
      <c r="X7" s="614"/>
      <c r="Y7" s="614"/>
      <c r="Z7" s="678"/>
      <c r="AA7" s="678"/>
      <c r="AB7" s="678"/>
      <c r="AC7" s="678"/>
      <c r="AD7" s="55">
        <f t="shared" si="2"/>
        <v>0</v>
      </c>
      <c r="AE7" s="614"/>
      <c r="AF7" s="614"/>
      <c r="AG7" s="614"/>
      <c r="AH7" s="614"/>
      <c r="AI7" s="614"/>
      <c r="AJ7" s="614"/>
      <c r="AK7" s="614"/>
      <c r="AL7" s="614"/>
      <c r="AM7" s="614"/>
      <c r="AN7" s="614"/>
      <c r="AO7" s="614"/>
      <c r="AP7" s="55">
        <f t="shared" si="3"/>
        <v>0</v>
      </c>
      <c r="AQ7" s="614"/>
      <c r="AR7" s="614"/>
      <c r="AS7" s="614"/>
      <c r="AT7" s="614"/>
      <c r="AU7" s="614"/>
      <c r="AV7" s="614"/>
      <c r="AW7" s="614"/>
      <c r="AX7" s="614"/>
      <c r="AY7" s="614"/>
      <c r="AZ7" s="614"/>
      <c r="BA7" s="614"/>
      <c r="BB7" s="55">
        <f t="shared" si="4"/>
        <v>0</v>
      </c>
      <c r="BC7" s="614"/>
      <c r="BD7" s="614"/>
      <c r="BE7" s="614"/>
      <c r="BF7" s="614"/>
      <c r="BG7" s="614"/>
      <c r="BH7" s="614"/>
      <c r="BI7" s="614"/>
      <c r="BJ7" s="614"/>
      <c r="BK7" s="614"/>
      <c r="BL7" s="614"/>
      <c r="BM7" s="55">
        <f t="shared" si="17"/>
        <v>0</v>
      </c>
      <c r="BN7" s="614"/>
      <c r="BO7" s="614"/>
      <c r="BP7" s="614"/>
      <c r="BQ7" s="614"/>
      <c r="BR7" s="614"/>
      <c r="BS7" s="614"/>
      <c r="BT7" s="614"/>
      <c r="BU7" s="614"/>
      <c r="BV7" s="614"/>
      <c r="BW7" s="614"/>
      <c r="BX7" s="614"/>
      <c r="BY7" s="55">
        <f t="shared" si="5"/>
        <v>0</v>
      </c>
      <c r="BZ7" s="678"/>
      <c r="CA7" s="678"/>
      <c r="CB7" s="678"/>
      <c r="CC7" s="678"/>
      <c r="CD7" s="678"/>
      <c r="CE7" s="678"/>
      <c r="CF7" s="678"/>
      <c r="CG7" s="678"/>
      <c r="CH7" s="678"/>
      <c r="CI7" s="678"/>
      <c r="CJ7" s="678"/>
      <c r="CK7" s="678"/>
      <c r="CL7" s="55">
        <f t="shared" si="18"/>
        <v>0</v>
      </c>
      <c r="CM7" s="614"/>
      <c r="CN7" s="614"/>
      <c r="CO7" s="614"/>
      <c r="CP7" s="614"/>
      <c r="CQ7" s="614"/>
      <c r="CR7" s="614"/>
      <c r="CS7" s="679">
        <f t="shared" si="6"/>
        <v>0</v>
      </c>
      <c r="CT7" s="614"/>
      <c r="CU7" s="614"/>
      <c r="CV7" s="614"/>
      <c r="CW7" s="614"/>
      <c r="CX7" s="614"/>
      <c r="CY7" s="614"/>
      <c r="CZ7" s="614"/>
      <c r="DA7" s="679">
        <f t="shared" si="7"/>
        <v>0</v>
      </c>
      <c r="DB7" s="614"/>
      <c r="DC7" s="614"/>
      <c r="DD7" s="614"/>
      <c r="DE7" s="614"/>
      <c r="DF7" s="614"/>
      <c r="DG7" s="614"/>
      <c r="DH7" s="614"/>
      <c r="DI7" s="614"/>
      <c r="DJ7" s="680"/>
      <c r="DK7" s="681">
        <f t="shared" si="8"/>
        <v>0</v>
      </c>
      <c r="DL7" s="614"/>
      <c r="DM7" s="614"/>
      <c r="DN7" s="614"/>
      <c r="DO7" s="614"/>
      <c r="DP7" s="614"/>
      <c r="DQ7" s="55">
        <f t="shared" ref="DQ7:DQ26" si="52">SUM(DL7:DP7)</f>
        <v>0</v>
      </c>
      <c r="DR7" s="614"/>
      <c r="DS7" s="614"/>
      <c r="DT7" s="614"/>
      <c r="DU7" s="614"/>
      <c r="DV7" s="614"/>
      <c r="DW7" s="614"/>
      <c r="DX7" s="614"/>
      <c r="DY7" s="614"/>
      <c r="DZ7" s="614"/>
      <c r="EA7" s="614"/>
      <c r="EB7" s="320">
        <f t="shared" si="9"/>
        <v>0</v>
      </c>
      <c r="EC7" s="345">
        <f t="shared" si="10"/>
        <v>0</v>
      </c>
      <c r="ED7" s="791"/>
      <c r="EE7" s="791"/>
      <c r="EF7" s="667">
        <f t="shared" si="19"/>
        <v>0</v>
      </c>
      <c r="EG7" s="667">
        <f t="shared" si="20"/>
        <v>0</v>
      </c>
      <c r="EH7" s="667">
        <f t="shared" si="21"/>
        <v>0</v>
      </c>
      <c r="EI7" s="667">
        <f t="shared" si="22"/>
        <v>0</v>
      </c>
      <c r="EJ7" s="667">
        <f t="shared" si="23"/>
        <v>0</v>
      </c>
      <c r="EK7" s="667">
        <f t="shared" si="24"/>
        <v>0</v>
      </c>
      <c r="EL7" s="667">
        <f t="shared" si="25"/>
        <v>0</v>
      </c>
      <c r="EM7" s="667">
        <f t="shared" si="26"/>
        <v>0</v>
      </c>
      <c r="EN7" s="667">
        <f t="shared" si="27"/>
        <v>0</v>
      </c>
      <c r="EO7" s="667">
        <f t="shared" si="28"/>
        <v>0</v>
      </c>
      <c r="EP7" s="667">
        <f t="shared" si="29"/>
        <v>0</v>
      </c>
      <c r="EQ7" s="667">
        <f t="shared" si="30"/>
        <v>0</v>
      </c>
      <c r="ER7" s="667">
        <f t="shared" si="31"/>
        <v>0</v>
      </c>
      <c r="ES7" s="667">
        <f t="shared" si="32"/>
        <v>0</v>
      </c>
      <c r="ET7" s="667">
        <f t="shared" si="33"/>
        <v>0</v>
      </c>
      <c r="EU7" s="667">
        <f t="shared" si="34"/>
        <v>0</v>
      </c>
      <c r="EV7" s="667">
        <f t="shared" si="35"/>
        <v>0</v>
      </c>
      <c r="EW7" s="667">
        <f t="shared" si="36"/>
        <v>0</v>
      </c>
      <c r="EX7" s="667">
        <f t="shared" si="37"/>
        <v>0</v>
      </c>
      <c r="EY7" s="667">
        <f t="shared" si="38"/>
        <v>0</v>
      </c>
      <c r="EZ7" s="667">
        <f t="shared" si="11"/>
        <v>0</v>
      </c>
      <c r="FA7" s="667">
        <f t="shared" si="39"/>
        <v>0</v>
      </c>
      <c r="FB7" s="667">
        <f t="shared" si="40"/>
        <v>0</v>
      </c>
      <c r="FC7" s="667">
        <f t="shared" si="12"/>
        <v>0</v>
      </c>
      <c r="FD7" s="667">
        <f t="shared" si="13"/>
        <v>0</v>
      </c>
      <c r="FE7" s="667">
        <f t="shared" si="14"/>
        <v>0</v>
      </c>
      <c r="FF7" s="667">
        <f t="shared" si="15"/>
        <v>0</v>
      </c>
      <c r="FG7" s="667">
        <f t="shared" si="16"/>
        <v>0</v>
      </c>
      <c r="FH7" s="668">
        <f t="shared" si="41"/>
        <v>0</v>
      </c>
      <c r="FI7" s="668">
        <f t="shared" si="42"/>
        <v>0</v>
      </c>
      <c r="FJ7" s="667">
        <f t="shared" si="43"/>
        <v>0</v>
      </c>
      <c r="FK7" s="668">
        <f t="shared" si="44"/>
        <v>0</v>
      </c>
      <c r="FL7" s="667">
        <f t="shared" si="45"/>
        <v>0</v>
      </c>
      <c r="FM7" s="667">
        <f t="shared" si="46"/>
        <v>0</v>
      </c>
      <c r="FN7" s="667">
        <f t="shared" si="47"/>
        <v>0</v>
      </c>
      <c r="FO7" s="667">
        <f t="shared" si="48"/>
        <v>0</v>
      </c>
      <c r="FP7" s="667">
        <f t="shared" si="49"/>
        <v>0</v>
      </c>
      <c r="FQ7" s="667">
        <f t="shared" si="50"/>
        <v>0</v>
      </c>
      <c r="FR7" s="667">
        <f t="shared" si="51"/>
        <v>0</v>
      </c>
      <c r="FS7" s="669">
        <f t="shared" si="0"/>
        <v>0</v>
      </c>
    </row>
    <row r="8" spans="1:179" x14ac:dyDescent="0.2">
      <c r="A8" s="280">
        <v>4</v>
      </c>
      <c r="B8" s="342">
        <f>Da!C27</f>
        <v>0</v>
      </c>
      <c r="C8" s="605"/>
      <c r="D8" s="614"/>
      <c r="E8" s="614"/>
      <c r="F8" s="614"/>
      <c r="G8" s="614"/>
      <c r="H8" s="614"/>
      <c r="I8" s="614"/>
      <c r="J8" s="614"/>
      <c r="K8" s="614"/>
      <c r="L8" s="614"/>
      <c r="M8" s="614"/>
      <c r="N8" s="614"/>
      <c r="O8" s="55">
        <f t="shared" si="1"/>
        <v>0</v>
      </c>
      <c r="P8" s="614"/>
      <c r="Q8" s="614"/>
      <c r="R8" s="614"/>
      <c r="S8" s="614"/>
      <c r="T8" s="614"/>
      <c r="U8" s="614"/>
      <c r="V8" s="614"/>
      <c r="W8" s="614"/>
      <c r="X8" s="614"/>
      <c r="Y8" s="614"/>
      <c r="Z8" s="678"/>
      <c r="AA8" s="678"/>
      <c r="AB8" s="678"/>
      <c r="AC8" s="678"/>
      <c r="AD8" s="55">
        <f t="shared" si="2"/>
        <v>0</v>
      </c>
      <c r="AE8" s="614"/>
      <c r="AF8" s="614"/>
      <c r="AG8" s="614"/>
      <c r="AH8" s="614"/>
      <c r="AI8" s="614"/>
      <c r="AJ8" s="614"/>
      <c r="AK8" s="614"/>
      <c r="AL8" s="614"/>
      <c r="AM8" s="614"/>
      <c r="AN8" s="614"/>
      <c r="AO8" s="614"/>
      <c r="AP8" s="55">
        <f t="shared" si="3"/>
        <v>0</v>
      </c>
      <c r="AQ8" s="614"/>
      <c r="AR8" s="614"/>
      <c r="AS8" s="614"/>
      <c r="AT8" s="614"/>
      <c r="AU8" s="614"/>
      <c r="AV8" s="614"/>
      <c r="AW8" s="614"/>
      <c r="AX8" s="614"/>
      <c r="AY8" s="614"/>
      <c r="AZ8" s="614"/>
      <c r="BA8" s="614"/>
      <c r="BB8" s="55">
        <f t="shared" si="4"/>
        <v>0</v>
      </c>
      <c r="BC8" s="614"/>
      <c r="BD8" s="614"/>
      <c r="BE8" s="614"/>
      <c r="BF8" s="614"/>
      <c r="BG8" s="614"/>
      <c r="BH8" s="614"/>
      <c r="BI8" s="614"/>
      <c r="BJ8" s="614"/>
      <c r="BK8" s="614"/>
      <c r="BL8" s="614"/>
      <c r="BM8" s="55">
        <f t="shared" si="17"/>
        <v>0</v>
      </c>
      <c r="BN8" s="614"/>
      <c r="BO8" s="614"/>
      <c r="BP8" s="614"/>
      <c r="BQ8" s="614"/>
      <c r="BR8" s="614"/>
      <c r="BS8" s="614"/>
      <c r="BT8" s="614"/>
      <c r="BU8" s="614"/>
      <c r="BV8" s="614"/>
      <c r="BW8" s="614"/>
      <c r="BX8" s="614"/>
      <c r="BY8" s="55">
        <f t="shared" si="5"/>
        <v>0</v>
      </c>
      <c r="BZ8" s="678"/>
      <c r="CA8" s="678"/>
      <c r="CB8" s="678"/>
      <c r="CC8" s="678"/>
      <c r="CD8" s="678"/>
      <c r="CE8" s="678"/>
      <c r="CF8" s="678"/>
      <c r="CG8" s="678"/>
      <c r="CH8" s="678"/>
      <c r="CI8" s="678"/>
      <c r="CJ8" s="678"/>
      <c r="CK8" s="678"/>
      <c r="CL8" s="55">
        <f t="shared" si="18"/>
        <v>0</v>
      </c>
      <c r="CM8" s="614"/>
      <c r="CN8" s="614"/>
      <c r="CO8" s="614"/>
      <c r="CP8" s="614"/>
      <c r="CQ8" s="614"/>
      <c r="CR8" s="614"/>
      <c r="CS8" s="679">
        <f t="shared" si="6"/>
        <v>0</v>
      </c>
      <c r="CT8" s="614"/>
      <c r="CU8" s="614"/>
      <c r="CV8" s="614"/>
      <c r="CW8" s="614"/>
      <c r="CX8" s="614"/>
      <c r="CY8" s="614"/>
      <c r="CZ8" s="614"/>
      <c r="DA8" s="679">
        <f t="shared" si="7"/>
        <v>0</v>
      </c>
      <c r="DB8" s="614"/>
      <c r="DC8" s="614"/>
      <c r="DD8" s="614"/>
      <c r="DE8" s="614"/>
      <c r="DF8" s="614"/>
      <c r="DG8" s="614"/>
      <c r="DH8" s="614"/>
      <c r="DI8" s="614"/>
      <c r="DJ8" s="680"/>
      <c r="DK8" s="681">
        <f t="shared" si="8"/>
        <v>0</v>
      </c>
      <c r="DL8" s="614"/>
      <c r="DM8" s="614"/>
      <c r="DN8" s="614"/>
      <c r="DO8" s="614"/>
      <c r="DP8" s="614"/>
      <c r="DQ8" s="55">
        <f t="shared" si="52"/>
        <v>0</v>
      </c>
      <c r="DR8" s="614"/>
      <c r="DS8" s="614"/>
      <c r="DT8" s="614"/>
      <c r="DU8" s="614"/>
      <c r="DV8" s="614"/>
      <c r="DW8" s="614"/>
      <c r="DX8" s="614"/>
      <c r="DY8" s="614"/>
      <c r="DZ8" s="614"/>
      <c r="EA8" s="614"/>
      <c r="EB8" s="320">
        <f t="shared" si="9"/>
        <v>0</v>
      </c>
      <c r="EC8" s="345">
        <f t="shared" si="10"/>
        <v>0</v>
      </c>
      <c r="ED8" s="791"/>
      <c r="EE8" s="791"/>
      <c r="EF8" s="667">
        <f t="shared" si="19"/>
        <v>0</v>
      </c>
      <c r="EG8" s="667">
        <f t="shared" si="20"/>
        <v>0</v>
      </c>
      <c r="EH8" s="667">
        <f t="shared" si="21"/>
        <v>0</v>
      </c>
      <c r="EI8" s="667">
        <f t="shared" si="22"/>
        <v>0</v>
      </c>
      <c r="EJ8" s="667">
        <f t="shared" si="23"/>
        <v>0</v>
      </c>
      <c r="EK8" s="667">
        <f t="shared" si="24"/>
        <v>0</v>
      </c>
      <c r="EL8" s="667">
        <f t="shared" si="25"/>
        <v>0</v>
      </c>
      <c r="EM8" s="667">
        <f t="shared" si="26"/>
        <v>0</v>
      </c>
      <c r="EN8" s="667">
        <f t="shared" si="27"/>
        <v>0</v>
      </c>
      <c r="EO8" s="667">
        <f t="shared" si="28"/>
        <v>0</v>
      </c>
      <c r="EP8" s="667">
        <f t="shared" si="29"/>
        <v>0</v>
      </c>
      <c r="EQ8" s="667">
        <f t="shared" si="30"/>
        <v>0</v>
      </c>
      <c r="ER8" s="667">
        <f t="shared" si="31"/>
        <v>0</v>
      </c>
      <c r="ES8" s="667">
        <f t="shared" si="32"/>
        <v>0</v>
      </c>
      <c r="ET8" s="667">
        <f t="shared" si="33"/>
        <v>0</v>
      </c>
      <c r="EU8" s="667">
        <f t="shared" si="34"/>
        <v>0</v>
      </c>
      <c r="EV8" s="667">
        <f t="shared" si="35"/>
        <v>0</v>
      </c>
      <c r="EW8" s="667">
        <f t="shared" si="36"/>
        <v>0</v>
      </c>
      <c r="EX8" s="667">
        <f t="shared" si="37"/>
        <v>0</v>
      </c>
      <c r="EY8" s="667">
        <f t="shared" si="38"/>
        <v>0</v>
      </c>
      <c r="EZ8" s="667">
        <f t="shared" si="11"/>
        <v>0</v>
      </c>
      <c r="FA8" s="667">
        <f t="shared" si="39"/>
        <v>0</v>
      </c>
      <c r="FB8" s="667">
        <f t="shared" si="40"/>
        <v>0</v>
      </c>
      <c r="FC8" s="667">
        <f t="shared" si="12"/>
        <v>0</v>
      </c>
      <c r="FD8" s="667">
        <f t="shared" si="13"/>
        <v>0</v>
      </c>
      <c r="FE8" s="667">
        <f t="shared" si="14"/>
        <v>0</v>
      </c>
      <c r="FF8" s="667">
        <f t="shared" si="15"/>
        <v>0</v>
      </c>
      <c r="FG8" s="667">
        <f t="shared" si="16"/>
        <v>0</v>
      </c>
      <c r="FH8" s="668">
        <f t="shared" si="41"/>
        <v>0</v>
      </c>
      <c r="FI8" s="668">
        <f t="shared" si="42"/>
        <v>0</v>
      </c>
      <c r="FJ8" s="667">
        <f t="shared" si="43"/>
        <v>0</v>
      </c>
      <c r="FK8" s="668">
        <f t="shared" si="44"/>
        <v>0</v>
      </c>
      <c r="FL8" s="667">
        <f t="shared" si="45"/>
        <v>0</v>
      </c>
      <c r="FM8" s="667">
        <f t="shared" si="46"/>
        <v>0</v>
      </c>
      <c r="FN8" s="667">
        <f t="shared" si="47"/>
        <v>0</v>
      </c>
      <c r="FO8" s="667">
        <f t="shared" si="48"/>
        <v>0</v>
      </c>
      <c r="FP8" s="667">
        <f t="shared" si="49"/>
        <v>0</v>
      </c>
      <c r="FQ8" s="667">
        <f t="shared" si="50"/>
        <v>0</v>
      </c>
      <c r="FR8" s="667">
        <f t="shared" si="51"/>
        <v>0</v>
      </c>
      <c r="FS8" s="669">
        <f t="shared" si="0"/>
        <v>0</v>
      </c>
    </row>
    <row r="9" spans="1:179" x14ac:dyDescent="0.2">
      <c r="A9" s="280">
        <v>5</v>
      </c>
      <c r="B9" s="342">
        <f>Da!C28</f>
        <v>0</v>
      </c>
      <c r="C9" s="605"/>
      <c r="D9" s="614"/>
      <c r="E9" s="614"/>
      <c r="F9" s="614"/>
      <c r="G9" s="614"/>
      <c r="H9" s="614"/>
      <c r="I9" s="614"/>
      <c r="J9" s="614"/>
      <c r="K9" s="614"/>
      <c r="L9" s="614"/>
      <c r="M9" s="614"/>
      <c r="N9" s="614"/>
      <c r="O9" s="55">
        <f t="shared" si="1"/>
        <v>0</v>
      </c>
      <c r="P9" s="614"/>
      <c r="Q9" s="614"/>
      <c r="R9" s="614"/>
      <c r="S9" s="614"/>
      <c r="T9" s="614"/>
      <c r="U9" s="614"/>
      <c r="V9" s="614"/>
      <c r="W9" s="614"/>
      <c r="X9" s="614"/>
      <c r="Y9" s="614"/>
      <c r="Z9" s="678"/>
      <c r="AA9" s="678"/>
      <c r="AB9" s="678"/>
      <c r="AC9" s="678"/>
      <c r="AD9" s="55">
        <f t="shared" si="2"/>
        <v>0</v>
      </c>
      <c r="AE9" s="614"/>
      <c r="AF9" s="614"/>
      <c r="AG9" s="614"/>
      <c r="AH9" s="614"/>
      <c r="AI9" s="614"/>
      <c r="AJ9" s="614"/>
      <c r="AK9" s="614"/>
      <c r="AL9" s="614"/>
      <c r="AM9" s="614"/>
      <c r="AN9" s="614"/>
      <c r="AO9" s="614"/>
      <c r="AP9" s="55">
        <f t="shared" si="3"/>
        <v>0</v>
      </c>
      <c r="AQ9" s="614"/>
      <c r="AR9" s="614"/>
      <c r="AS9" s="614"/>
      <c r="AT9" s="614"/>
      <c r="AU9" s="614"/>
      <c r="AV9" s="614"/>
      <c r="AW9" s="614"/>
      <c r="AX9" s="614"/>
      <c r="AY9" s="614"/>
      <c r="AZ9" s="614"/>
      <c r="BA9" s="614"/>
      <c r="BB9" s="55">
        <f t="shared" si="4"/>
        <v>0</v>
      </c>
      <c r="BC9" s="614"/>
      <c r="BD9" s="614"/>
      <c r="BE9" s="614"/>
      <c r="BF9" s="614"/>
      <c r="BG9" s="614"/>
      <c r="BH9" s="614"/>
      <c r="BI9" s="614"/>
      <c r="BJ9" s="614"/>
      <c r="BK9" s="614"/>
      <c r="BL9" s="614"/>
      <c r="BM9" s="55">
        <f t="shared" si="17"/>
        <v>0</v>
      </c>
      <c r="BN9" s="614"/>
      <c r="BO9" s="614"/>
      <c r="BP9" s="614"/>
      <c r="BQ9" s="614"/>
      <c r="BR9" s="614"/>
      <c r="BS9" s="614"/>
      <c r="BT9" s="614"/>
      <c r="BU9" s="614"/>
      <c r="BV9" s="614"/>
      <c r="BW9" s="614"/>
      <c r="BX9" s="614"/>
      <c r="BY9" s="55">
        <f t="shared" si="5"/>
        <v>0</v>
      </c>
      <c r="BZ9" s="678"/>
      <c r="CA9" s="678"/>
      <c r="CB9" s="678"/>
      <c r="CC9" s="678"/>
      <c r="CD9" s="678"/>
      <c r="CE9" s="678"/>
      <c r="CF9" s="678"/>
      <c r="CG9" s="678"/>
      <c r="CH9" s="678"/>
      <c r="CI9" s="678"/>
      <c r="CJ9" s="678"/>
      <c r="CK9" s="678"/>
      <c r="CL9" s="55">
        <f t="shared" si="18"/>
        <v>0</v>
      </c>
      <c r="CM9" s="614"/>
      <c r="CN9" s="614"/>
      <c r="CO9" s="614"/>
      <c r="CP9" s="614"/>
      <c r="CQ9" s="614"/>
      <c r="CR9" s="614"/>
      <c r="CS9" s="679">
        <f t="shared" si="6"/>
        <v>0</v>
      </c>
      <c r="CT9" s="614"/>
      <c r="CU9" s="614"/>
      <c r="CV9" s="614"/>
      <c r="CW9" s="614"/>
      <c r="CX9" s="614"/>
      <c r="CY9" s="614"/>
      <c r="CZ9" s="614"/>
      <c r="DA9" s="679">
        <f t="shared" si="7"/>
        <v>0</v>
      </c>
      <c r="DB9" s="614"/>
      <c r="DC9" s="614"/>
      <c r="DD9" s="614"/>
      <c r="DE9" s="614"/>
      <c r="DF9" s="614"/>
      <c r="DG9" s="614"/>
      <c r="DH9" s="614"/>
      <c r="DI9" s="614"/>
      <c r="DJ9" s="680"/>
      <c r="DK9" s="681">
        <f t="shared" si="8"/>
        <v>0</v>
      </c>
      <c r="DL9" s="614"/>
      <c r="DM9" s="614"/>
      <c r="DN9" s="614"/>
      <c r="DO9" s="614"/>
      <c r="DP9" s="614"/>
      <c r="DQ9" s="55">
        <f t="shared" si="52"/>
        <v>0</v>
      </c>
      <c r="DR9" s="614"/>
      <c r="DS9" s="614"/>
      <c r="DT9" s="614"/>
      <c r="DU9" s="614"/>
      <c r="DV9" s="614"/>
      <c r="DW9" s="614"/>
      <c r="DX9" s="614"/>
      <c r="DY9" s="614"/>
      <c r="DZ9" s="614"/>
      <c r="EA9" s="614"/>
      <c r="EB9" s="320">
        <f t="shared" si="9"/>
        <v>0</v>
      </c>
      <c r="EC9" s="345">
        <f t="shared" si="10"/>
        <v>0</v>
      </c>
      <c r="ED9" s="791"/>
      <c r="EE9" s="791"/>
      <c r="EF9" s="667">
        <f t="shared" si="19"/>
        <v>0</v>
      </c>
      <c r="EG9" s="667">
        <f t="shared" si="20"/>
        <v>0</v>
      </c>
      <c r="EH9" s="667">
        <f t="shared" si="21"/>
        <v>0</v>
      </c>
      <c r="EI9" s="667">
        <f t="shared" si="22"/>
        <v>0</v>
      </c>
      <c r="EJ9" s="667">
        <f t="shared" si="23"/>
        <v>0</v>
      </c>
      <c r="EK9" s="667">
        <f t="shared" si="24"/>
        <v>0</v>
      </c>
      <c r="EL9" s="667">
        <f t="shared" si="25"/>
        <v>0</v>
      </c>
      <c r="EM9" s="667">
        <f t="shared" si="26"/>
        <v>0</v>
      </c>
      <c r="EN9" s="667">
        <f t="shared" si="27"/>
        <v>0</v>
      </c>
      <c r="EO9" s="667">
        <f t="shared" si="28"/>
        <v>0</v>
      </c>
      <c r="EP9" s="667">
        <f t="shared" si="29"/>
        <v>0</v>
      </c>
      <c r="EQ9" s="667">
        <f t="shared" si="30"/>
        <v>0</v>
      </c>
      <c r="ER9" s="667">
        <f t="shared" si="31"/>
        <v>0</v>
      </c>
      <c r="ES9" s="667">
        <f t="shared" si="32"/>
        <v>0</v>
      </c>
      <c r="ET9" s="667">
        <f t="shared" si="33"/>
        <v>0</v>
      </c>
      <c r="EU9" s="667">
        <f t="shared" si="34"/>
        <v>0</v>
      </c>
      <c r="EV9" s="667">
        <f t="shared" si="35"/>
        <v>0</v>
      </c>
      <c r="EW9" s="667">
        <f t="shared" si="36"/>
        <v>0</v>
      </c>
      <c r="EX9" s="667">
        <f t="shared" si="37"/>
        <v>0</v>
      </c>
      <c r="EY9" s="667">
        <f t="shared" si="38"/>
        <v>0</v>
      </c>
      <c r="EZ9" s="667">
        <f t="shared" si="11"/>
        <v>0</v>
      </c>
      <c r="FA9" s="667">
        <f t="shared" si="39"/>
        <v>0</v>
      </c>
      <c r="FB9" s="667">
        <f t="shared" si="40"/>
        <v>0</v>
      </c>
      <c r="FC9" s="667">
        <f t="shared" si="12"/>
        <v>0</v>
      </c>
      <c r="FD9" s="667">
        <f t="shared" si="13"/>
        <v>0</v>
      </c>
      <c r="FE9" s="667">
        <f t="shared" si="14"/>
        <v>0</v>
      </c>
      <c r="FF9" s="667">
        <f t="shared" si="15"/>
        <v>0</v>
      </c>
      <c r="FG9" s="667">
        <f t="shared" si="16"/>
        <v>0</v>
      </c>
      <c r="FH9" s="668">
        <f t="shared" si="41"/>
        <v>0</v>
      </c>
      <c r="FI9" s="668">
        <f t="shared" si="42"/>
        <v>0</v>
      </c>
      <c r="FJ9" s="667">
        <f t="shared" si="43"/>
        <v>0</v>
      </c>
      <c r="FK9" s="668">
        <f t="shared" si="44"/>
        <v>0</v>
      </c>
      <c r="FL9" s="667">
        <f t="shared" si="45"/>
        <v>0</v>
      </c>
      <c r="FM9" s="667">
        <f t="shared" si="46"/>
        <v>0</v>
      </c>
      <c r="FN9" s="667">
        <f t="shared" si="47"/>
        <v>0</v>
      </c>
      <c r="FO9" s="667">
        <f t="shared" si="48"/>
        <v>0</v>
      </c>
      <c r="FP9" s="667">
        <f t="shared" si="49"/>
        <v>0</v>
      </c>
      <c r="FQ9" s="667">
        <f t="shared" si="50"/>
        <v>0</v>
      </c>
      <c r="FR9" s="667">
        <f t="shared" si="51"/>
        <v>0</v>
      </c>
      <c r="FS9" s="669">
        <f t="shared" si="0"/>
        <v>0</v>
      </c>
    </row>
    <row r="10" spans="1:179" x14ac:dyDescent="0.2">
      <c r="A10" s="280">
        <v>6</v>
      </c>
      <c r="B10" s="342">
        <f>Da!C29</f>
        <v>0</v>
      </c>
      <c r="C10" s="605"/>
      <c r="D10" s="614"/>
      <c r="E10" s="614"/>
      <c r="F10" s="614"/>
      <c r="G10" s="614"/>
      <c r="H10" s="614"/>
      <c r="I10" s="614"/>
      <c r="J10" s="614"/>
      <c r="K10" s="614"/>
      <c r="L10" s="614"/>
      <c r="M10" s="614"/>
      <c r="N10" s="614"/>
      <c r="O10" s="55">
        <f t="shared" si="1"/>
        <v>0</v>
      </c>
      <c r="P10" s="614"/>
      <c r="Q10" s="614"/>
      <c r="R10" s="614"/>
      <c r="S10" s="614"/>
      <c r="T10" s="614"/>
      <c r="U10" s="614"/>
      <c r="V10" s="614"/>
      <c r="W10" s="614"/>
      <c r="X10" s="614"/>
      <c r="Y10" s="614"/>
      <c r="Z10" s="678"/>
      <c r="AA10" s="678"/>
      <c r="AB10" s="678"/>
      <c r="AC10" s="678"/>
      <c r="AD10" s="55">
        <f t="shared" si="2"/>
        <v>0</v>
      </c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/>
      <c r="AP10" s="55">
        <f t="shared" si="3"/>
        <v>0</v>
      </c>
      <c r="AQ10" s="614"/>
      <c r="AR10" s="614"/>
      <c r="AS10" s="614"/>
      <c r="AT10" s="614"/>
      <c r="AU10" s="614"/>
      <c r="AV10" s="614"/>
      <c r="AW10" s="614"/>
      <c r="AX10" s="614"/>
      <c r="AY10" s="614"/>
      <c r="AZ10" s="614"/>
      <c r="BA10" s="614"/>
      <c r="BB10" s="55">
        <f t="shared" si="4"/>
        <v>0</v>
      </c>
      <c r="BC10" s="614"/>
      <c r="BD10" s="614"/>
      <c r="BE10" s="614"/>
      <c r="BF10" s="614"/>
      <c r="BG10" s="614"/>
      <c r="BH10" s="614"/>
      <c r="BI10" s="614"/>
      <c r="BJ10" s="614"/>
      <c r="BK10" s="614"/>
      <c r="BL10" s="614"/>
      <c r="BM10" s="55">
        <f t="shared" si="17"/>
        <v>0</v>
      </c>
      <c r="BN10" s="614"/>
      <c r="BO10" s="614"/>
      <c r="BP10" s="614"/>
      <c r="BQ10" s="614"/>
      <c r="BR10" s="614"/>
      <c r="BS10" s="614"/>
      <c r="BT10" s="614"/>
      <c r="BU10" s="614"/>
      <c r="BV10" s="614"/>
      <c r="BW10" s="614"/>
      <c r="BX10" s="614"/>
      <c r="BY10" s="55">
        <f t="shared" si="5"/>
        <v>0</v>
      </c>
      <c r="BZ10" s="614"/>
      <c r="CA10" s="614"/>
      <c r="CB10" s="614"/>
      <c r="CC10" s="614"/>
      <c r="CD10" s="614"/>
      <c r="CE10" s="614"/>
      <c r="CF10" s="614"/>
      <c r="CG10" s="614"/>
      <c r="CH10" s="614"/>
      <c r="CI10" s="614"/>
      <c r="CJ10" s="614"/>
      <c r="CK10" s="614"/>
      <c r="CL10" s="55">
        <f t="shared" si="18"/>
        <v>0</v>
      </c>
      <c r="CM10" s="614"/>
      <c r="CN10" s="614"/>
      <c r="CO10" s="614"/>
      <c r="CP10" s="614"/>
      <c r="CQ10" s="614"/>
      <c r="CR10" s="614"/>
      <c r="CS10" s="679">
        <f t="shared" si="6"/>
        <v>0</v>
      </c>
      <c r="CT10" s="614"/>
      <c r="CU10" s="614"/>
      <c r="CV10" s="614"/>
      <c r="CW10" s="614"/>
      <c r="CX10" s="614"/>
      <c r="CY10" s="614"/>
      <c r="CZ10" s="614"/>
      <c r="DA10" s="679">
        <f t="shared" si="7"/>
        <v>0</v>
      </c>
      <c r="DB10" s="614"/>
      <c r="DC10" s="614"/>
      <c r="DD10" s="614"/>
      <c r="DE10" s="614"/>
      <c r="DF10" s="614"/>
      <c r="DG10" s="614"/>
      <c r="DH10" s="614"/>
      <c r="DI10" s="614"/>
      <c r="DJ10" s="680"/>
      <c r="DK10" s="681">
        <f t="shared" si="8"/>
        <v>0</v>
      </c>
      <c r="DL10" s="614"/>
      <c r="DM10" s="614"/>
      <c r="DN10" s="614"/>
      <c r="DO10" s="614"/>
      <c r="DP10" s="614"/>
      <c r="DQ10" s="55">
        <f t="shared" si="52"/>
        <v>0</v>
      </c>
      <c r="DR10" s="614"/>
      <c r="DS10" s="614"/>
      <c r="DT10" s="614"/>
      <c r="DU10" s="614"/>
      <c r="DV10" s="614"/>
      <c r="DW10" s="614"/>
      <c r="DX10" s="614"/>
      <c r="DY10" s="614"/>
      <c r="DZ10" s="614"/>
      <c r="EA10" s="614"/>
      <c r="EB10" s="320">
        <f t="shared" si="9"/>
        <v>0</v>
      </c>
      <c r="EC10" s="345">
        <f t="shared" si="10"/>
        <v>0</v>
      </c>
      <c r="ED10" s="791"/>
      <c r="EE10" s="791"/>
      <c r="EF10" s="667">
        <f t="shared" si="19"/>
        <v>0</v>
      </c>
      <c r="EG10" s="667">
        <f t="shared" si="20"/>
        <v>0</v>
      </c>
      <c r="EH10" s="667">
        <f t="shared" si="21"/>
        <v>0</v>
      </c>
      <c r="EI10" s="667">
        <f t="shared" si="22"/>
        <v>0</v>
      </c>
      <c r="EJ10" s="667">
        <f t="shared" si="23"/>
        <v>0</v>
      </c>
      <c r="EK10" s="667">
        <f t="shared" si="24"/>
        <v>0</v>
      </c>
      <c r="EL10" s="667">
        <f t="shared" si="25"/>
        <v>0</v>
      </c>
      <c r="EM10" s="667">
        <f t="shared" si="26"/>
        <v>0</v>
      </c>
      <c r="EN10" s="667">
        <f t="shared" si="27"/>
        <v>0</v>
      </c>
      <c r="EO10" s="667">
        <f t="shared" si="28"/>
        <v>0</v>
      </c>
      <c r="EP10" s="667">
        <f t="shared" si="29"/>
        <v>0</v>
      </c>
      <c r="EQ10" s="667">
        <f t="shared" si="30"/>
        <v>0</v>
      </c>
      <c r="ER10" s="667">
        <f t="shared" si="31"/>
        <v>0</v>
      </c>
      <c r="ES10" s="667">
        <f t="shared" si="32"/>
        <v>0</v>
      </c>
      <c r="ET10" s="667">
        <f t="shared" si="33"/>
        <v>0</v>
      </c>
      <c r="EU10" s="667">
        <f t="shared" si="34"/>
        <v>0</v>
      </c>
      <c r="EV10" s="667">
        <f t="shared" si="35"/>
        <v>0</v>
      </c>
      <c r="EW10" s="667">
        <f t="shared" si="36"/>
        <v>0</v>
      </c>
      <c r="EX10" s="667">
        <f t="shared" si="37"/>
        <v>0</v>
      </c>
      <c r="EY10" s="667">
        <f t="shared" si="38"/>
        <v>0</v>
      </c>
      <c r="EZ10" s="667">
        <f t="shared" si="11"/>
        <v>0</v>
      </c>
      <c r="FA10" s="667">
        <f t="shared" si="39"/>
        <v>0</v>
      </c>
      <c r="FB10" s="667">
        <f t="shared" si="40"/>
        <v>0</v>
      </c>
      <c r="FC10" s="667">
        <f t="shared" si="12"/>
        <v>0</v>
      </c>
      <c r="FD10" s="667">
        <f t="shared" si="13"/>
        <v>0</v>
      </c>
      <c r="FE10" s="667">
        <f t="shared" si="14"/>
        <v>0</v>
      </c>
      <c r="FF10" s="667">
        <f t="shared" si="15"/>
        <v>0</v>
      </c>
      <c r="FG10" s="667">
        <f t="shared" si="16"/>
        <v>0</v>
      </c>
      <c r="FH10" s="668">
        <f t="shared" si="41"/>
        <v>0</v>
      </c>
      <c r="FI10" s="668">
        <f t="shared" si="42"/>
        <v>0</v>
      </c>
      <c r="FJ10" s="667">
        <f t="shared" si="43"/>
        <v>0</v>
      </c>
      <c r="FK10" s="668">
        <f t="shared" si="44"/>
        <v>0</v>
      </c>
      <c r="FL10" s="667">
        <f t="shared" si="45"/>
        <v>0</v>
      </c>
      <c r="FM10" s="667">
        <f t="shared" si="46"/>
        <v>0</v>
      </c>
      <c r="FN10" s="667">
        <f t="shared" si="47"/>
        <v>0</v>
      </c>
      <c r="FO10" s="667">
        <f t="shared" si="48"/>
        <v>0</v>
      </c>
      <c r="FP10" s="667">
        <f t="shared" si="49"/>
        <v>0</v>
      </c>
      <c r="FQ10" s="667">
        <f t="shared" si="50"/>
        <v>0</v>
      </c>
      <c r="FR10" s="667">
        <f t="shared" si="51"/>
        <v>0</v>
      </c>
      <c r="FS10" s="669">
        <f t="shared" si="0"/>
        <v>0</v>
      </c>
    </row>
    <row r="11" spans="1:179" x14ac:dyDescent="0.2">
      <c r="A11" s="280">
        <v>7</v>
      </c>
      <c r="B11" s="342">
        <f>Da!C30</f>
        <v>0</v>
      </c>
      <c r="C11" s="605"/>
      <c r="D11" s="614"/>
      <c r="E11" s="614"/>
      <c r="F11" s="614"/>
      <c r="G11" s="614"/>
      <c r="H11" s="614"/>
      <c r="I11" s="614"/>
      <c r="J11" s="614"/>
      <c r="K11" s="614"/>
      <c r="L11" s="614"/>
      <c r="M11" s="614"/>
      <c r="N11" s="614"/>
      <c r="O11" s="55">
        <f t="shared" si="1"/>
        <v>0</v>
      </c>
      <c r="P11" s="614"/>
      <c r="Q11" s="614"/>
      <c r="R11" s="614"/>
      <c r="S11" s="614"/>
      <c r="T11" s="614"/>
      <c r="U11" s="614"/>
      <c r="V11" s="614"/>
      <c r="W11" s="614"/>
      <c r="X11" s="614"/>
      <c r="Y11" s="614"/>
      <c r="Z11" s="678"/>
      <c r="AA11" s="678"/>
      <c r="AB11" s="678"/>
      <c r="AC11" s="678"/>
      <c r="AD11" s="55">
        <f t="shared" si="2"/>
        <v>0</v>
      </c>
      <c r="AE11" s="614"/>
      <c r="AF11" s="614"/>
      <c r="AG11" s="614"/>
      <c r="AH11" s="614"/>
      <c r="AI11" s="614"/>
      <c r="AJ11" s="614"/>
      <c r="AK11" s="614"/>
      <c r="AL11" s="614"/>
      <c r="AM11" s="614"/>
      <c r="AN11" s="614"/>
      <c r="AO11" s="614"/>
      <c r="AP11" s="55">
        <f t="shared" si="3"/>
        <v>0</v>
      </c>
      <c r="AQ11" s="614"/>
      <c r="AR11" s="614"/>
      <c r="AS11" s="614"/>
      <c r="AT11" s="614"/>
      <c r="AU11" s="614"/>
      <c r="AV11" s="614"/>
      <c r="AW11" s="614"/>
      <c r="AX11" s="614"/>
      <c r="AY11" s="614"/>
      <c r="AZ11" s="614"/>
      <c r="BA11" s="614"/>
      <c r="BB11" s="55">
        <f t="shared" si="4"/>
        <v>0</v>
      </c>
      <c r="BC11" s="614"/>
      <c r="BD11" s="614"/>
      <c r="BE11" s="614"/>
      <c r="BF11" s="614"/>
      <c r="BG11" s="614"/>
      <c r="BH11" s="614"/>
      <c r="BI11" s="614"/>
      <c r="BJ11" s="614"/>
      <c r="BK11" s="614"/>
      <c r="BL11" s="614"/>
      <c r="BM11" s="55">
        <f t="shared" si="17"/>
        <v>0</v>
      </c>
      <c r="BN11" s="614"/>
      <c r="BO11" s="614"/>
      <c r="BP11" s="614"/>
      <c r="BQ11" s="614"/>
      <c r="BR11" s="614"/>
      <c r="BS11" s="614"/>
      <c r="BT11" s="614"/>
      <c r="BU11" s="614"/>
      <c r="BV11" s="614"/>
      <c r="BW11" s="614"/>
      <c r="BX11" s="614"/>
      <c r="BY11" s="55">
        <f t="shared" si="5"/>
        <v>0</v>
      </c>
      <c r="BZ11" s="678"/>
      <c r="CA11" s="678"/>
      <c r="CB11" s="678"/>
      <c r="CC11" s="678"/>
      <c r="CD11" s="678"/>
      <c r="CE11" s="678"/>
      <c r="CF11" s="678"/>
      <c r="CG11" s="678"/>
      <c r="CH11" s="678"/>
      <c r="CI11" s="678"/>
      <c r="CJ11" s="678"/>
      <c r="CK11" s="678"/>
      <c r="CL11" s="55">
        <f t="shared" si="18"/>
        <v>0</v>
      </c>
      <c r="CM11" s="614"/>
      <c r="CN11" s="614"/>
      <c r="CO11" s="614"/>
      <c r="CP11" s="614"/>
      <c r="CQ11" s="614"/>
      <c r="CR11" s="614"/>
      <c r="CS11" s="679">
        <f t="shared" si="6"/>
        <v>0</v>
      </c>
      <c r="CT11" s="614"/>
      <c r="CU11" s="614"/>
      <c r="CV11" s="614"/>
      <c r="CW11" s="614"/>
      <c r="CX11" s="614"/>
      <c r="CY11" s="614"/>
      <c r="CZ11" s="614"/>
      <c r="DA11" s="679">
        <f t="shared" si="7"/>
        <v>0</v>
      </c>
      <c r="DB11" s="614"/>
      <c r="DC11" s="614"/>
      <c r="DD11" s="614"/>
      <c r="DE11" s="614"/>
      <c r="DF11" s="614"/>
      <c r="DG11" s="614"/>
      <c r="DH11" s="614"/>
      <c r="DI11" s="614"/>
      <c r="DJ11" s="680"/>
      <c r="DK11" s="681">
        <f t="shared" si="8"/>
        <v>0</v>
      </c>
      <c r="DL11" s="614"/>
      <c r="DM11" s="614"/>
      <c r="DN11" s="614"/>
      <c r="DO11" s="614"/>
      <c r="DP11" s="614"/>
      <c r="DQ11" s="55">
        <f t="shared" si="52"/>
        <v>0</v>
      </c>
      <c r="DR11" s="614"/>
      <c r="DS11" s="614"/>
      <c r="DT11" s="614"/>
      <c r="DU11" s="614"/>
      <c r="DV11" s="614"/>
      <c r="DW11" s="614"/>
      <c r="DX11" s="614"/>
      <c r="DY11" s="614"/>
      <c r="DZ11" s="614"/>
      <c r="EA11" s="614"/>
      <c r="EB11" s="320">
        <f t="shared" si="9"/>
        <v>0</v>
      </c>
      <c r="EC11" s="345">
        <f t="shared" si="10"/>
        <v>0</v>
      </c>
      <c r="ED11" s="791"/>
      <c r="EE11" s="791"/>
      <c r="EF11" s="667">
        <f t="shared" si="19"/>
        <v>0</v>
      </c>
      <c r="EG11" s="667">
        <f t="shared" si="20"/>
        <v>0</v>
      </c>
      <c r="EH11" s="667">
        <f t="shared" si="21"/>
        <v>0</v>
      </c>
      <c r="EI11" s="667">
        <f t="shared" si="22"/>
        <v>0</v>
      </c>
      <c r="EJ11" s="667">
        <f t="shared" si="23"/>
        <v>0</v>
      </c>
      <c r="EK11" s="667">
        <f t="shared" si="24"/>
        <v>0</v>
      </c>
      <c r="EL11" s="667">
        <f t="shared" si="25"/>
        <v>0</v>
      </c>
      <c r="EM11" s="667">
        <f t="shared" si="26"/>
        <v>0</v>
      </c>
      <c r="EN11" s="667">
        <f t="shared" si="27"/>
        <v>0</v>
      </c>
      <c r="EO11" s="667">
        <f t="shared" si="28"/>
        <v>0</v>
      </c>
      <c r="EP11" s="667">
        <f t="shared" si="29"/>
        <v>0</v>
      </c>
      <c r="EQ11" s="667">
        <f t="shared" si="30"/>
        <v>0</v>
      </c>
      <c r="ER11" s="667">
        <f t="shared" si="31"/>
        <v>0</v>
      </c>
      <c r="ES11" s="667">
        <f t="shared" si="32"/>
        <v>0</v>
      </c>
      <c r="ET11" s="667">
        <f t="shared" si="33"/>
        <v>0</v>
      </c>
      <c r="EU11" s="667">
        <f t="shared" si="34"/>
        <v>0</v>
      </c>
      <c r="EV11" s="667">
        <f t="shared" si="35"/>
        <v>0</v>
      </c>
      <c r="EW11" s="667">
        <f t="shared" si="36"/>
        <v>0</v>
      </c>
      <c r="EX11" s="667">
        <f t="shared" si="37"/>
        <v>0</v>
      </c>
      <c r="EY11" s="667">
        <f t="shared" si="38"/>
        <v>0</v>
      </c>
      <c r="EZ11" s="667">
        <f t="shared" si="11"/>
        <v>0</v>
      </c>
      <c r="FA11" s="667">
        <f t="shared" si="39"/>
        <v>0</v>
      </c>
      <c r="FB11" s="667">
        <f t="shared" si="40"/>
        <v>0</v>
      </c>
      <c r="FC11" s="667">
        <f t="shared" si="12"/>
        <v>0</v>
      </c>
      <c r="FD11" s="667">
        <f t="shared" si="13"/>
        <v>0</v>
      </c>
      <c r="FE11" s="667">
        <f t="shared" si="14"/>
        <v>0</v>
      </c>
      <c r="FF11" s="667">
        <f t="shared" si="15"/>
        <v>0</v>
      </c>
      <c r="FG11" s="667">
        <f t="shared" si="16"/>
        <v>0</v>
      </c>
      <c r="FH11" s="668">
        <f t="shared" si="41"/>
        <v>0</v>
      </c>
      <c r="FI11" s="668">
        <f t="shared" si="42"/>
        <v>0</v>
      </c>
      <c r="FJ11" s="667">
        <f t="shared" si="43"/>
        <v>0</v>
      </c>
      <c r="FK11" s="668">
        <f t="shared" si="44"/>
        <v>0</v>
      </c>
      <c r="FL11" s="667">
        <f t="shared" si="45"/>
        <v>0</v>
      </c>
      <c r="FM11" s="667">
        <f t="shared" si="46"/>
        <v>0</v>
      </c>
      <c r="FN11" s="667">
        <f t="shared" si="47"/>
        <v>0</v>
      </c>
      <c r="FO11" s="667">
        <f t="shared" si="48"/>
        <v>0</v>
      </c>
      <c r="FP11" s="667">
        <f t="shared" si="49"/>
        <v>0</v>
      </c>
      <c r="FQ11" s="667">
        <f t="shared" si="50"/>
        <v>0</v>
      </c>
      <c r="FR11" s="667">
        <f t="shared" si="51"/>
        <v>0</v>
      </c>
      <c r="FS11" s="669">
        <f t="shared" si="0"/>
        <v>0</v>
      </c>
    </row>
    <row r="12" spans="1:179" x14ac:dyDescent="0.2">
      <c r="A12" s="280">
        <v>8</v>
      </c>
      <c r="B12" s="342">
        <f>Da!C31</f>
        <v>0</v>
      </c>
      <c r="C12" s="605"/>
      <c r="D12" s="614"/>
      <c r="E12" s="614"/>
      <c r="F12" s="614"/>
      <c r="G12" s="614"/>
      <c r="H12" s="614"/>
      <c r="I12" s="614"/>
      <c r="J12" s="614"/>
      <c r="K12" s="614"/>
      <c r="L12" s="614"/>
      <c r="M12" s="614"/>
      <c r="N12" s="614"/>
      <c r="O12" s="55">
        <f t="shared" si="1"/>
        <v>0</v>
      </c>
      <c r="P12" s="614"/>
      <c r="Q12" s="614"/>
      <c r="R12" s="614"/>
      <c r="S12" s="614"/>
      <c r="T12" s="614"/>
      <c r="U12" s="614"/>
      <c r="V12" s="614"/>
      <c r="W12" s="614"/>
      <c r="X12" s="614"/>
      <c r="Y12" s="614"/>
      <c r="Z12" s="678"/>
      <c r="AA12" s="678"/>
      <c r="AB12" s="678"/>
      <c r="AC12" s="678"/>
      <c r="AD12" s="55">
        <f t="shared" si="2"/>
        <v>0</v>
      </c>
      <c r="AE12" s="614"/>
      <c r="AF12" s="614"/>
      <c r="AG12" s="614"/>
      <c r="AH12" s="614"/>
      <c r="AI12" s="614"/>
      <c r="AJ12" s="614"/>
      <c r="AK12" s="614"/>
      <c r="AL12" s="614"/>
      <c r="AM12" s="614"/>
      <c r="AN12" s="614"/>
      <c r="AO12" s="614"/>
      <c r="AP12" s="55">
        <f t="shared" si="3"/>
        <v>0</v>
      </c>
      <c r="AQ12" s="614"/>
      <c r="AR12" s="614"/>
      <c r="AS12" s="614"/>
      <c r="AT12" s="614"/>
      <c r="AU12" s="614"/>
      <c r="AV12" s="614"/>
      <c r="AW12" s="614"/>
      <c r="AX12" s="614"/>
      <c r="AY12" s="614"/>
      <c r="AZ12" s="614"/>
      <c r="BA12" s="614"/>
      <c r="BB12" s="55">
        <f t="shared" si="4"/>
        <v>0</v>
      </c>
      <c r="BC12" s="614"/>
      <c r="BD12" s="614"/>
      <c r="BE12" s="614"/>
      <c r="BF12" s="614"/>
      <c r="BG12" s="614"/>
      <c r="BH12" s="614"/>
      <c r="BI12" s="614"/>
      <c r="BJ12" s="614"/>
      <c r="BK12" s="614"/>
      <c r="BL12" s="614"/>
      <c r="BM12" s="55">
        <f t="shared" si="17"/>
        <v>0</v>
      </c>
      <c r="BN12" s="614"/>
      <c r="BO12" s="614"/>
      <c r="BP12" s="614"/>
      <c r="BQ12" s="614"/>
      <c r="BR12" s="614"/>
      <c r="BS12" s="614"/>
      <c r="BT12" s="614"/>
      <c r="BU12" s="614"/>
      <c r="BV12" s="614"/>
      <c r="BW12" s="614"/>
      <c r="BX12" s="614"/>
      <c r="BY12" s="55">
        <f t="shared" si="5"/>
        <v>0</v>
      </c>
      <c r="BZ12" s="678"/>
      <c r="CA12" s="678"/>
      <c r="CB12" s="678"/>
      <c r="CC12" s="678"/>
      <c r="CD12" s="678"/>
      <c r="CE12" s="678"/>
      <c r="CF12" s="678"/>
      <c r="CG12" s="678"/>
      <c r="CH12" s="678"/>
      <c r="CI12" s="678"/>
      <c r="CJ12" s="678"/>
      <c r="CK12" s="678"/>
      <c r="CL12" s="55">
        <f t="shared" si="18"/>
        <v>0</v>
      </c>
      <c r="CM12" s="614"/>
      <c r="CN12" s="614"/>
      <c r="CO12" s="614"/>
      <c r="CP12" s="614"/>
      <c r="CQ12" s="614"/>
      <c r="CR12" s="614"/>
      <c r="CS12" s="679">
        <f t="shared" si="6"/>
        <v>0</v>
      </c>
      <c r="CT12" s="614"/>
      <c r="CU12" s="614"/>
      <c r="CV12" s="614"/>
      <c r="CW12" s="614"/>
      <c r="CX12" s="614"/>
      <c r="CY12" s="614"/>
      <c r="CZ12" s="614"/>
      <c r="DA12" s="679">
        <f t="shared" si="7"/>
        <v>0</v>
      </c>
      <c r="DB12" s="614"/>
      <c r="DC12" s="614"/>
      <c r="DD12" s="614"/>
      <c r="DE12" s="614"/>
      <c r="DF12" s="614"/>
      <c r="DG12" s="614"/>
      <c r="DH12" s="614"/>
      <c r="DI12" s="614"/>
      <c r="DJ12" s="680"/>
      <c r="DK12" s="681">
        <f t="shared" si="8"/>
        <v>0</v>
      </c>
      <c r="DL12" s="614"/>
      <c r="DM12" s="614"/>
      <c r="DN12" s="614"/>
      <c r="DO12" s="614"/>
      <c r="DP12" s="614"/>
      <c r="DQ12" s="55">
        <f t="shared" si="52"/>
        <v>0</v>
      </c>
      <c r="DR12" s="614"/>
      <c r="DS12" s="614"/>
      <c r="DT12" s="614"/>
      <c r="DU12" s="614"/>
      <c r="DV12" s="614"/>
      <c r="DW12" s="614"/>
      <c r="DX12" s="614"/>
      <c r="DY12" s="614"/>
      <c r="DZ12" s="614"/>
      <c r="EA12" s="614"/>
      <c r="EB12" s="320">
        <f t="shared" si="9"/>
        <v>0</v>
      </c>
      <c r="EC12" s="345">
        <f t="shared" si="10"/>
        <v>0</v>
      </c>
      <c r="ED12" s="791"/>
      <c r="EE12" s="791"/>
      <c r="EF12" s="667">
        <f t="shared" si="19"/>
        <v>0</v>
      </c>
      <c r="EG12" s="667">
        <f t="shared" si="20"/>
        <v>0</v>
      </c>
      <c r="EH12" s="667">
        <f t="shared" si="21"/>
        <v>0</v>
      </c>
      <c r="EI12" s="667">
        <f t="shared" si="22"/>
        <v>0</v>
      </c>
      <c r="EJ12" s="667">
        <f t="shared" si="23"/>
        <v>0</v>
      </c>
      <c r="EK12" s="667">
        <f t="shared" si="24"/>
        <v>0</v>
      </c>
      <c r="EL12" s="667">
        <f t="shared" si="25"/>
        <v>0</v>
      </c>
      <c r="EM12" s="667">
        <f t="shared" si="26"/>
        <v>0</v>
      </c>
      <c r="EN12" s="667">
        <f t="shared" si="27"/>
        <v>0</v>
      </c>
      <c r="EO12" s="667">
        <f t="shared" si="28"/>
        <v>0</v>
      </c>
      <c r="EP12" s="667">
        <f t="shared" si="29"/>
        <v>0</v>
      </c>
      <c r="EQ12" s="667">
        <f t="shared" si="30"/>
        <v>0</v>
      </c>
      <c r="ER12" s="667">
        <f t="shared" si="31"/>
        <v>0</v>
      </c>
      <c r="ES12" s="667">
        <f t="shared" si="32"/>
        <v>0</v>
      </c>
      <c r="ET12" s="667">
        <f t="shared" si="33"/>
        <v>0</v>
      </c>
      <c r="EU12" s="667">
        <f t="shared" si="34"/>
        <v>0</v>
      </c>
      <c r="EV12" s="667">
        <f t="shared" si="35"/>
        <v>0</v>
      </c>
      <c r="EW12" s="667">
        <f t="shared" si="36"/>
        <v>0</v>
      </c>
      <c r="EX12" s="667">
        <f t="shared" si="37"/>
        <v>0</v>
      </c>
      <c r="EY12" s="667">
        <f t="shared" si="38"/>
        <v>0</v>
      </c>
      <c r="EZ12" s="667">
        <f t="shared" si="11"/>
        <v>0</v>
      </c>
      <c r="FA12" s="667">
        <f t="shared" si="39"/>
        <v>0</v>
      </c>
      <c r="FB12" s="667">
        <f t="shared" si="40"/>
        <v>0</v>
      </c>
      <c r="FC12" s="667">
        <f t="shared" si="12"/>
        <v>0</v>
      </c>
      <c r="FD12" s="667">
        <f t="shared" si="13"/>
        <v>0</v>
      </c>
      <c r="FE12" s="667">
        <f t="shared" si="14"/>
        <v>0</v>
      </c>
      <c r="FF12" s="667">
        <f t="shared" si="15"/>
        <v>0</v>
      </c>
      <c r="FG12" s="667">
        <f t="shared" si="16"/>
        <v>0</v>
      </c>
      <c r="FH12" s="668">
        <f t="shared" si="41"/>
        <v>0</v>
      </c>
      <c r="FI12" s="668">
        <f t="shared" si="42"/>
        <v>0</v>
      </c>
      <c r="FJ12" s="667">
        <f t="shared" si="43"/>
        <v>0</v>
      </c>
      <c r="FK12" s="668">
        <f t="shared" si="44"/>
        <v>0</v>
      </c>
      <c r="FL12" s="667">
        <f t="shared" si="45"/>
        <v>0</v>
      </c>
      <c r="FM12" s="667">
        <f t="shared" si="46"/>
        <v>0</v>
      </c>
      <c r="FN12" s="667">
        <f t="shared" si="47"/>
        <v>0</v>
      </c>
      <c r="FO12" s="667">
        <f t="shared" si="48"/>
        <v>0</v>
      </c>
      <c r="FP12" s="667">
        <f t="shared" si="49"/>
        <v>0</v>
      </c>
      <c r="FQ12" s="667">
        <f t="shared" si="50"/>
        <v>0</v>
      </c>
      <c r="FR12" s="667">
        <f t="shared" si="51"/>
        <v>0</v>
      </c>
      <c r="FS12" s="669">
        <f t="shared" si="0"/>
        <v>0</v>
      </c>
    </row>
    <row r="13" spans="1:179" x14ac:dyDescent="0.2">
      <c r="A13" s="280">
        <v>9</v>
      </c>
      <c r="B13" s="342">
        <f>Da!C32</f>
        <v>0</v>
      </c>
      <c r="C13" s="605"/>
      <c r="D13" s="614"/>
      <c r="E13" s="614"/>
      <c r="F13" s="614"/>
      <c r="G13" s="614"/>
      <c r="H13" s="614"/>
      <c r="I13" s="614"/>
      <c r="J13" s="614"/>
      <c r="K13" s="614"/>
      <c r="L13" s="614"/>
      <c r="M13" s="614"/>
      <c r="N13" s="614"/>
      <c r="O13" s="55">
        <f t="shared" si="1"/>
        <v>0</v>
      </c>
      <c r="P13" s="614"/>
      <c r="Q13" s="614"/>
      <c r="R13" s="614"/>
      <c r="S13" s="614"/>
      <c r="T13" s="614"/>
      <c r="U13" s="614"/>
      <c r="V13" s="614"/>
      <c r="W13" s="614"/>
      <c r="X13" s="614"/>
      <c r="Y13" s="614"/>
      <c r="Z13" s="678"/>
      <c r="AA13" s="678"/>
      <c r="AB13" s="678"/>
      <c r="AC13" s="678"/>
      <c r="AD13" s="55">
        <f t="shared" si="2"/>
        <v>0</v>
      </c>
      <c r="AE13" s="614"/>
      <c r="AF13" s="614"/>
      <c r="AG13" s="614"/>
      <c r="AH13" s="614"/>
      <c r="AI13" s="614"/>
      <c r="AJ13" s="614"/>
      <c r="AK13" s="614"/>
      <c r="AL13" s="614"/>
      <c r="AM13" s="614"/>
      <c r="AN13" s="614"/>
      <c r="AO13" s="614"/>
      <c r="AP13" s="55">
        <f t="shared" si="3"/>
        <v>0</v>
      </c>
      <c r="AQ13" s="614"/>
      <c r="AR13" s="614"/>
      <c r="AS13" s="614"/>
      <c r="AT13" s="614"/>
      <c r="AU13" s="614"/>
      <c r="AV13" s="614"/>
      <c r="AW13" s="614"/>
      <c r="AX13" s="614"/>
      <c r="AY13" s="614"/>
      <c r="AZ13" s="614"/>
      <c r="BA13" s="614"/>
      <c r="BB13" s="55">
        <f t="shared" si="4"/>
        <v>0</v>
      </c>
      <c r="BC13" s="614"/>
      <c r="BD13" s="614"/>
      <c r="BE13" s="614"/>
      <c r="BF13" s="614"/>
      <c r="BG13" s="614"/>
      <c r="BH13" s="614"/>
      <c r="BI13" s="614"/>
      <c r="BJ13" s="614"/>
      <c r="BK13" s="614"/>
      <c r="BL13" s="614"/>
      <c r="BM13" s="55">
        <f t="shared" si="17"/>
        <v>0</v>
      </c>
      <c r="BN13" s="614"/>
      <c r="BO13" s="614"/>
      <c r="BP13" s="614"/>
      <c r="BQ13" s="614"/>
      <c r="BR13" s="614"/>
      <c r="BS13" s="614"/>
      <c r="BT13" s="614"/>
      <c r="BU13" s="614"/>
      <c r="BV13" s="614"/>
      <c r="BW13" s="614"/>
      <c r="BX13" s="614"/>
      <c r="BY13" s="55">
        <f t="shared" si="5"/>
        <v>0</v>
      </c>
      <c r="BZ13" s="678"/>
      <c r="CA13" s="678"/>
      <c r="CB13" s="678"/>
      <c r="CC13" s="678"/>
      <c r="CD13" s="678"/>
      <c r="CE13" s="678"/>
      <c r="CF13" s="678"/>
      <c r="CG13" s="678"/>
      <c r="CH13" s="678"/>
      <c r="CI13" s="678"/>
      <c r="CJ13" s="678"/>
      <c r="CK13" s="678"/>
      <c r="CL13" s="55">
        <f t="shared" si="18"/>
        <v>0</v>
      </c>
      <c r="CM13" s="614"/>
      <c r="CN13" s="614"/>
      <c r="CO13" s="614"/>
      <c r="CP13" s="614"/>
      <c r="CQ13" s="614"/>
      <c r="CR13" s="614"/>
      <c r="CS13" s="679">
        <f t="shared" si="6"/>
        <v>0</v>
      </c>
      <c r="CT13" s="614"/>
      <c r="CU13" s="614"/>
      <c r="CV13" s="614"/>
      <c r="CW13" s="614"/>
      <c r="CX13" s="614"/>
      <c r="CY13" s="614"/>
      <c r="CZ13" s="614"/>
      <c r="DA13" s="679">
        <f t="shared" si="7"/>
        <v>0</v>
      </c>
      <c r="DB13" s="614"/>
      <c r="DC13" s="614"/>
      <c r="DD13" s="614"/>
      <c r="DE13" s="614"/>
      <c r="DF13" s="614"/>
      <c r="DG13" s="614"/>
      <c r="DH13" s="614"/>
      <c r="DI13" s="614"/>
      <c r="DJ13" s="680"/>
      <c r="DK13" s="681">
        <f t="shared" si="8"/>
        <v>0</v>
      </c>
      <c r="DL13" s="614"/>
      <c r="DM13" s="614"/>
      <c r="DN13" s="614"/>
      <c r="DO13" s="614"/>
      <c r="DP13" s="614"/>
      <c r="DQ13" s="55">
        <f t="shared" si="52"/>
        <v>0</v>
      </c>
      <c r="DR13" s="614"/>
      <c r="DS13" s="614"/>
      <c r="DT13" s="614"/>
      <c r="DU13" s="614"/>
      <c r="DV13" s="614"/>
      <c r="DW13" s="614"/>
      <c r="DX13" s="614"/>
      <c r="DY13" s="614"/>
      <c r="DZ13" s="614"/>
      <c r="EA13" s="614"/>
      <c r="EB13" s="320">
        <f t="shared" si="9"/>
        <v>0</v>
      </c>
      <c r="EC13" s="345">
        <f t="shared" si="10"/>
        <v>0</v>
      </c>
      <c r="ED13" s="791"/>
      <c r="EE13" s="791"/>
      <c r="EF13" s="667">
        <f t="shared" si="19"/>
        <v>0</v>
      </c>
      <c r="EG13" s="667">
        <f t="shared" si="20"/>
        <v>0</v>
      </c>
      <c r="EH13" s="667">
        <f t="shared" si="21"/>
        <v>0</v>
      </c>
      <c r="EI13" s="667">
        <f t="shared" si="22"/>
        <v>0</v>
      </c>
      <c r="EJ13" s="667">
        <f t="shared" si="23"/>
        <v>0</v>
      </c>
      <c r="EK13" s="667">
        <f t="shared" si="24"/>
        <v>0</v>
      </c>
      <c r="EL13" s="667">
        <f t="shared" si="25"/>
        <v>0</v>
      </c>
      <c r="EM13" s="667">
        <f t="shared" si="26"/>
        <v>0</v>
      </c>
      <c r="EN13" s="667">
        <f t="shared" si="27"/>
        <v>0</v>
      </c>
      <c r="EO13" s="667">
        <f t="shared" si="28"/>
        <v>0</v>
      </c>
      <c r="EP13" s="667">
        <f t="shared" si="29"/>
        <v>0</v>
      </c>
      <c r="EQ13" s="667">
        <f t="shared" si="30"/>
        <v>0</v>
      </c>
      <c r="ER13" s="667">
        <f t="shared" si="31"/>
        <v>0</v>
      </c>
      <c r="ES13" s="667">
        <f t="shared" si="32"/>
        <v>0</v>
      </c>
      <c r="ET13" s="667">
        <f t="shared" si="33"/>
        <v>0</v>
      </c>
      <c r="EU13" s="667">
        <f t="shared" si="34"/>
        <v>0</v>
      </c>
      <c r="EV13" s="667">
        <f t="shared" si="35"/>
        <v>0</v>
      </c>
      <c r="EW13" s="667">
        <f t="shared" si="36"/>
        <v>0</v>
      </c>
      <c r="EX13" s="667">
        <f t="shared" si="37"/>
        <v>0</v>
      </c>
      <c r="EY13" s="667">
        <f t="shared" si="38"/>
        <v>0</v>
      </c>
      <c r="EZ13" s="667">
        <f t="shared" si="11"/>
        <v>0</v>
      </c>
      <c r="FA13" s="667">
        <f t="shared" si="39"/>
        <v>0</v>
      </c>
      <c r="FB13" s="667">
        <f t="shared" si="40"/>
        <v>0</v>
      </c>
      <c r="FC13" s="667">
        <f t="shared" si="12"/>
        <v>0</v>
      </c>
      <c r="FD13" s="667">
        <f t="shared" si="13"/>
        <v>0</v>
      </c>
      <c r="FE13" s="667">
        <f t="shared" si="14"/>
        <v>0</v>
      </c>
      <c r="FF13" s="667">
        <f t="shared" si="15"/>
        <v>0</v>
      </c>
      <c r="FG13" s="667">
        <f t="shared" si="16"/>
        <v>0</v>
      </c>
      <c r="FH13" s="668">
        <f t="shared" si="41"/>
        <v>0</v>
      </c>
      <c r="FI13" s="668">
        <f t="shared" si="42"/>
        <v>0</v>
      </c>
      <c r="FJ13" s="667">
        <f t="shared" si="43"/>
        <v>0</v>
      </c>
      <c r="FK13" s="668">
        <f t="shared" si="44"/>
        <v>0</v>
      </c>
      <c r="FL13" s="667">
        <f t="shared" si="45"/>
        <v>0</v>
      </c>
      <c r="FM13" s="667">
        <f t="shared" si="46"/>
        <v>0</v>
      </c>
      <c r="FN13" s="667">
        <f t="shared" si="47"/>
        <v>0</v>
      </c>
      <c r="FO13" s="667">
        <f t="shared" si="48"/>
        <v>0</v>
      </c>
      <c r="FP13" s="667">
        <f t="shared" si="49"/>
        <v>0</v>
      </c>
      <c r="FQ13" s="667">
        <f t="shared" si="50"/>
        <v>0</v>
      </c>
      <c r="FR13" s="667">
        <f t="shared" si="51"/>
        <v>0</v>
      </c>
      <c r="FS13" s="669">
        <f t="shared" si="0"/>
        <v>0</v>
      </c>
    </row>
    <row r="14" spans="1:179" x14ac:dyDescent="0.2">
      <c r="A14" s="280">
        <v>10</v>
      </c>
      <c r="B14" s="342">
        <f>Da!C33</f>
        <v>0</v>
      </c>
      <c r="C14" s="604"/>
      <c r="D14" s="614"/>
      <c r="E14" s="614"/>
      <c r="F14" s="614"/>
      <c r="G14" s="614"/>
      <c r="H14" s="614"/>
      <c r="I14" s="614"/>
      <c r="J14" s="614"/>
      <c r="K14" s="614"/>
      <c r="L14" s="614"/>
      <c r="M14" s="614"/>
      <c r="N14" s="614"/>
      <c r="O14" s="55">
        <f t="shared" si="1"/>
        <v>0</v>
      </c>
      <c r="P14" s="614"/>
      <c r="Q14" s="614"/>
      <c r="R14" s="614"/>
      <c r="S14" s="614"/>
      <c r="T14" s="614"/>
      <c r="U14" s="614"/>
      <c r="V14" s="614"/>
      <c r="W14" s="614"/>
      <c r="X14" s="614"/>
      <c r="Y14" s="614"/>
      <c r="Z14" s="678"/>
      <c r="AA14" s="678"/>
      <c r="AB14" s="678"/>
      <c r="AC14" s="678"/>
      <c r="AD14" s="55">
        <f t="shared" si="2"/>
        <v>0</v>
      </c>
      <c r="AE14" s="614"/>
      <c r="AF14" s="614"/>
      <c r="AG14" s="614"/>
      <c r="AH14" s="614"/>
      <c r="AI14" s="614"/>
      <c r="AJ14" s="614"/>
      <c r="AK14" s="614"/>
      <c r="AL14" s="614"/>
      <c r="AM14" s="614"/>
      <c r="AN14" s="614"/>
      <c r="AO14" s="614"/>
      <c r="AP14" s="55">
        <f t="shared" si="3"/>
        <v>0</v>
      </c>
      <c r="AQ14" s="614"/>
      <c r="AR14" s="614"/>
      <c r="AS14" s="614"/>
      <c r="AT14" s="614"/>
      <c r="AU14" s="614"/>
      <c r="AV14" s="614"/>
      <c r="AW14" s="614"/>
      <c r="AX14" s="614"/>
      <c r="AY14" s="614"/>
      <c r="AZ14" s="614"/>
      <c r="BA14" s="614"/>
      <c r="BB14" s="55">
        <f t="shared" si="4"/>
        <v>0</v>
      </c>
      <c r="BC14" s="614"/>
      <c r="BD14" s="614"/>
      <c r="BE14" s="614"/>
      <c r="BF14" s="614"/>
      <c r="BG14" s="614"/>
      <c r="BH14" s="614"/>
      <c r="BI14" s="614"/>
      <c r="BJ14" s="614"/>
      <c r="BK14" s="614"/>
      <c r="BL14" s="614"/>
      <c r="BM14" s="55">
        <f t="shared" si="17"/>
        <v>0</v>
      </c>
      <c r="BN14" s="614"/>
      <c r="BO14" s="614"/>
      <c r="BP14" s="614"/>
      <c r="BQ14" s="614"/>
      <c r="BR14" s="614"/>
      <c r="BS14" s="614"/>
      <c r="BT14" s="614"/>
      <c r="BU14" s="614"/>
      <c r="BV14" s="614"/>
      <c r="BW14" s="614"/>
      <c r="BX14" s="614"/>
      <c r="BY14" s="55">
        <f t="shared" si="5"/>
        <v>0</v>
      </c>
      <c r="BZ14" s="678"/>
      <c r="CA14" s="678"/>
      <c r="CB14" s="678"/>
      <c r="CC14" s="678"/>
      <c r="CD14" s="678"/>
      <c r="CE14" s="678"/>
      <c r="CF14" s="678"/>
      <c r="CG14" s="678"/>
      <c r="CH14" s="678"/>
      <c r="CI14" s="678"/>
      <c r="CJ14" s="678"/>
      <c r="CK14" s="678"/>
      <c r="CL14" s="55">
        <f t="shared" si="18"/>
        <v>0</v>
      </c>
      <c r="CM14" s="614"/>
      <c r="CN14" s="614"/>
      <c r="CO14" s="614"/>
      <c r="CP14" s="614"/>
      <c r="CQ14" s="614"/>
      <c r="CR14" s="614"/>
      <c r="CS14" s="679">
        <f t="shared" si="6"/>
        <v>0</v>
      </c>
      <c r="CT14" s="614"/>
      <c r="CU14" s="614"/>
      <c r="CV14" s="614"/>
      <c r="CW14" s="614"/>
      <c r="CX14" s="614"/>
      <c r="CY14" s="614"/>
      <c r="CZ14" s="614"/>
      <c r="DA14" s="679">
        <f t="shared" si="7"/>
        <v>0</v>
      </c>
      <c r="DB14" s="614"/>
      <c r="DC14" s="614"/>
      <c r="DD14" s="614"/>
      <c r="DE14" s="614"/>
      <c r="DF14" s="614"/>
      <c r="DG14" s="614"/>
      <c r="DH14" s="614"/>
      <c r="DI14" s="614"/>
      <c r="DJ14" s="680"/>
      <c r="DK14" s="681">
        <f t="shared" si="8"/>
        <v>0</v>
      </c>
      <c r="DL14" s="614"/>
      <c r="DM14" s="614"/>
      <c r="DN14" s="614"/>
      <c r="DO14" s="614"/>
      <c r="DP14" s="614"/>
      <c r="DQ14" s="55">
        <f t="shared" si="52"/>
        <v>0</v>
      </c>
      <c r="DR14" s="614"/>
      <c r="DS14" s="614"/>
      <c r="DT14" s="614"/>
      <c r="DU14" s="614"/>
      <c r="DV14" s="614"/>
      <c r="DW14" s="614"/>
      <c r="DX14" s="614"/>
      <c r="DY14" s="614"/>
      <c r="DZ14" s="614"/>
      <c r="EA14" s="614"/>
      <c r="EB14" s="320">
        <f t="shared" si="9"/>
        <v>0</v>
      </c>
      <c r="EC14" s="345">
        <f t="shared" si="10"/>
        <v>0</v>
      </c>
      <c r="ED14" s="791"/>
      <c r="EE14" s="791"/>
      <c r="EF14" s="667">
        <f t="shared" si="19"/>
        <v>0</v>
      </c>
      <c r="EG14" s="667">
        <f t="shared" si="20"/>
        <v>0</v>
      </c>
      <c r="EH14" s="667">
        <f t="shared" si="21"/>
        <v>0</v>
      </c>
      <c r="EI14" s="667">
        <f t="shared" si="22"/>
        <v>0</v>
      </c>
      <c r="EJ14" s="667">
        <f t="shared" si="23"/>
        <v>0</v>
      </c>
      <c r="EK14" s="667">
        <f t="shared" si="24"/>
        <v>0</v>
      </c>
      <c r="EL14" s="667">
        <f t="shared" si="25"/>
        <v>0</v>
      </c>
      <c r="EM14" s="667">
        <f t="shared" si="26"/>
        <v>0</v>
      </c>
      <c r="EN14" s="667">
        <f t="shared" si="27"/>
        <v>0</v>
      </c>
      <c r="EO14" s="667">
        <f t="shared" si="28"/>
        <v>0</v>
      </c>
      <c r="EP14" s="667">
        <f t="shared" si="29"/>
        <v>0</v>
      </c>
      <c r="EQ14" s="667">
        <f t="shared" si="30"/>
        <v>0</v>
      </c>
      <c r="ER14" s="667">
        <f t="shared" si="31"/>
        <v>0</v>
      </c>
      <c r="ES14" s="667">
        <f t="shared" si="32"/>
        <v>0</v>
      </c>
      <c r="ET14" s="667">
        <f t="shared" si="33"/>
        <v>0</v>
      </c>
      <c r="EU14" s="667">
        <f t="shared" si="34"/>
        <v>0</v>
      </c>
      <c r="EV14" s="667">
        <f t="shared" si="35"/>
        <v>0</v>
      </c>
      <c r="EW14" s="667">
        <f t="shared" si="36"/>
        <v>0</v>
      </c>
      <c r="EX14" s="667">
        <f t="shared" si="37"/>
        <v>0</v>
      </c>
      <c r="EY14" s="667">
        <f t="shared" si="38"/>
        <v>0</v>
      </c>
      <c r="EZ14" s="667">
        <f t="shared" si="11"/>
        <v>0</v>
      </c>
      <c r="FA14" s="667">
        <f t="shared" si="39"/>
        <v>0</v>
      </c>
      <c r="FB14" s="667">
        <f t="shared" si="40"/>
        <v>0</v>
      </c>
      <c r="FC14" s="667">
        <f t="shared" si="12"/>
        <v>0</v>
      </c>
      <c r="FD14" s="667">
        <f t="shared" si="13"/>
        <v>0</v>
      </c>
      <c r="FE14" s="667">
        <f t="shared" si="14"/>
        <v>0</v>
      </c>
      <c r="FF14" s="667">
        <f t="shared" si="15"/>
        <v>0</v>
      </c>
      <c r="FG14" s="667">
        <f t="shared" si="16"/>
        <v>0</v>
      </c>
      <c r="FH14" s="668">
        <f t="shared" si="41"/>
        <v>0</v>
      </c>
      <c r="FI14" s="668">
        <f t="shared" si="42"/>
        <v>0</v>
      </c>
      <c r="FJ14" s="667">
        <f t="shared" si="43"/>
        <v>0</v>
      </c>
      <c r="FK14" s="668">
        <f t="shared" si="44"/>
        <v>0</v>
      </c>
      <c r="FL14" s="667">
        <f t="shared" si="45"/>
        <v>0</v>
      </c>
      <c r="FM14" s="667">
        <f t="shared" si="46"/>
        <v>0</v>
      </c>
      <c r="FN14" s="667">
        <f t="shared" si="47"/>
        <v>0</v>
      </c>
      <c r="FO14" s="667">
        <f t="shared" si="48"/>
        <v>0</v>
      </c>
      <c r="FP14" s="667">
        <f t="shared" si="49"/>
        <v>0</v>
      </c>
      <c r="FQ14" s="667">
        <f t="shared" si="50"/>
        <v>0</v>
      </c>
      <c r="FR14" s="667">
        <f t="shared" si="51"/>
        <v>0</v>
      </c>
      <c r="FS14" s="669">
        <f t="shared" si="0"/>
        <v>0</v>
      </c>
    </row>
    <row r="15" spans="1:179" x14ac:dyDescent="0.2">
      <c r="A15" s="280">
        <v>11</v>
      </c>
      <c r="B15" s="342">
        <f>Da!C34</f>
        <v>0</v>
      </c>
      <c r="C15" s="604"/>
      <c r="D15" s="614"/>
      <c r="E15" s="614"/>
      <c r="F15" s="614"/>
      <c r="G15" s="614"/>
      <c r="H15" s="614"/>
      <c r="I15" s="614"/>
      <c r="J15" s="614"/>
      <c r="K15" s="614"/>
      <c r="L15" s="614"/>
      <c r="M15" s="614"/>
      <c r="N15" s="614"/>
      <c r="O15" s="55">
        <f t="shared" si="1"/>
        <v>0</v>
      </c>
      <c r="P15" s="614"/>
      <c r="Q15" s="614"/>
      <c r="R15" s="614"/>
      <c r="S15" s="614"/>
      <c r="T15" s="614"/>
      <c r="U15" s="614"/>
      <c r="V15" s="614"/>
      <c r="W15" s="614"/>
      <c r="X15" s="614"/>
      <c r="Y15" s="614"/>
      <c r="Z15" s="678"/>
      <c r="AA15" s="678"/>
      <c r="AB15" s="678"/>
      <c r="AC15" s="678"/>
      <c r="AD15" s="55">
        <f t="shared" si="2"/>
        <v>0</v>
      </c>
      <c r="AE15" s="614"/>
      <c r="AF15" s="614"/>
      <c r="AG15" s="614"/>
      <c r="AH15" s="614"/>
      <c r="AI15" s="614"/>
      <c r="AJ15" s="614"/>
      <c r="AK15" s="614"/>
      <c r="AL15" s="614"/>
      <c r="AM15" s="614"/>
      <c r="AN15" s="614"/>
      <c r="AO15" s="614"/>
      <c r="AP15" s="55">
        <f t="shared" si="3"/>
        <v>0</v>
      </c>
      <c r="AQ15" s="614"/>
      <c r="AR15" s="614"/>
      <c r="AS15" s="614"/>
      <c r="AT15" s="614"/>
      <c r="AU15" s="614"/>
      <c r="AV15" s="614"/>
      <c r="AW15" s="614"/>
      <c r="AX15" s="614"/>
      <c r="AY15" s="614"/>
      <c r="AZ15" s="614"/>
      <c r="BA15" s="614"/>
      <c r="BB15" s="55">
        <f t="shared" si="4"/>
        <v>0</v>
      </c>
      <c r="BC15" s="614"/>
      <c r="BD15" s="614"/>
      <c r="BE15" s="614"/>
      <c r="BF15" s="614"/>
      <c r="BG15" s="614"/>
      <c r="BH15" s="614"/>
      <c r="BI15" s="614"/>
      <c r="BJ15" s="614"/>
      <c r="BK15" s="614"/>
      <c r="BL15" s="614"/>
      <c r="BM15" s="55">
        <f t="shared" si="17"/>
        <v>0</v>
      </c>
      <c r="BN15" s="614"/>
      <c r="BO15" s="614"/>
      <c r="BP15" s="614"/>
      <c r="BQ15" s="614"/>
      <c r="BR15" s="614"/>
      <c r="BS15" s="614"/>
      <c r="BT15" s="614"/>
      <c r="BU15" s="614"/>
      <c r="BV15" s="614"/>
      <c r="BW15" s="614"/>
      <c r="BX15" s="614"/>
      <c r="BY15" s="55">
        <f t="shared" si="5"/>
        <v>0</v>
      </c>
      <c r="BZ15" s="614"/>
      <c r="CA15" s="614"/>
      <c r="CB15" s="614"/>
      <c r="CC15" s="614"/>
      <c r="CD15" s="614"/>
      <c r="CE15" s="614"/>
      <c r="CF15" s="614"/>
      <c r="CG15" s="614"/>
      <c r="CH15" s="614"/>
      <c r="CI15" s="614"/>
      <c r="CJ15" s="614"/>
      <c r="CK15" s="614"/>
      <c r="CL15" s="55">
        <f t="shared" si="18"/>
        <v>0</v>
      </c>
      <c r="CM15" s="614"/>
      <c r="CN15" s="614"/>
      <c r="CO15" s="614"/>
      <c r="CP15" s="614"/>
      <c r="CQ15" s="614"/>
      <c r="CR15" s="614"/>
      <c r="CS15" s="679">
        <f t="shared" si="6"/>
        <v>0</v>
      </c>
      <c r="CT15" s="614"/>
      <c r="CU15" s="614"/>
      <c r="CV15" s="614"/>
      <c r="CW15" s="614"/>
      <c r="CX15" s="614"/>
      <c r="CY15" s="614"/>
      <c r="CZ15" s="614"/>
      <c r="DA15" s="679">
        <f t="shared" si="7"/>
        <v>0</v>
      </c>
      <c r="DB15" s="614"/>
      <c r="DC15" s="614"/>
      <c r="DD15" s="614"/>
      <c r="DE15" s="614"/>
      <c r="DF15" s="614"/>
      <c r="DG15" s="614"/>
      <c r="DH15" s="614"/>
      <c r="DI15" s="614"/>
      <c r="DJ15" s="680"/>
      <c r="DK15" s="681">
        <f t="shared" si="8"/>
        <v>0</v>
      </c>
      <c r="DL15" s="614"/>
      <c r="DM15" s="614"/>
      <c r="DN15" s="614"/>
      <c r="DO15" s="614"/>
      <c r="DP15" s="614"/>
      <c r="DQ15" s="55">
        <f t="shared" si="52"/>
        <v>0</v>
      </c>
      <c r="DR15" s="614"/>
      <c r="DS15" s="614"/>
      <c r="DT15" s="614"/>
      <c r="DU15" s="614"/>
      <c r="DV15" s="614"/>
      <c r="DW15" s="614"/>
      <c r="DX15" s="614"/>
      <c r="DY15" s="614"/>
      <c r="DZ15" s="614"/>
      <c r="EA15" s="614"/>
      <c r="EB15" s="320">
        <f t="shared" si="9"/>
        <v>0</v>
      </c>
      <c r="EC15" s="345">
        <f t="shared" si="10"/>
        <v>0</v>
      </c>
      <c r="ED15" s="791"/>
      <c r="EE15" s="791"/>
      <c r="EF15" s="667">
        <f t="shared" si="19"/>
        <v>0</v>
      </c>
      <c r="EG15" s="667">
        <f t="shared" si="20"/>
        <v>0</v>
      </c>
      <c r="EH15" s="667">
        <f t="shared" si="21"/>
        <v>0</v>
      </c>
      <c r="EI15" s="667">
        <f t="shared" si="22"/>
        <v>0</v>
      </c>
      <c r="EJ15" s="667">
        <f t="shared" si="23"/>
        <v>0</v>
      </c>
      <c r="EK15" s="667">
        <f t="shared" si="24"/>
        <v>0</v>
      </c>
      <c r="EL15" s="667">
        <f t="shared" si="25"/>
        <v>0</v>
      </c>
      <c r="EM15" s="667">
        <f t="shared" si="26"/>
        <v>0</v>
      </c>
      <c r="EN15" s="667">
        <f t="shared" si="27"/>
        <v>0</v>
      </c>
      <c r="EO15" s="667">
        <f t="shared" si="28"/>
        <v>0</v>
      </c>
      <c r="EP15" s="667">
        <f t="shared" si="29"/>
        <v>0</v>
      </c>
      <c r="EQ15" s="667">
        <f t="shared" si="30"/>
        <v>0</v>
      </c>
      <c r="ER15" s="667">
        <f t="shared" si="31"/>
        <v>0</v>
      </c>
      <c r="ES15" s="667">
        <f t="shared" si="32"/>
        <v>0</v>
      </c>
      <c r="ET15" s="667">
        <f t="shared" si="33"/>
        <v>0</v>
      </c>
      <c r="EU15" s="667">
        <f t="shared" si="34"/>
        <v>0</v>
      </c>
      <c r="EV15" s="667">
        <f t="shared" si="35"/>
        <v>0</v>
      </c>
      <c r="EW15" s="667">
        <f t="shared" si="36"/>
        <v>0</v>
      </c>
      <c r="EX15" s="667">
        <f t="shared" si="37"/>
        <v>0</v>
      </c>
      <c r="EY15" s="667">
        <f t="shared" si="38"/>
        <v>0</v>
      </c>
      <c r="EZ15" s="667">
        <f t="shared" si="11"/>
        <v>0</v>
      </c>
      <c r="FA15" s="667">
        <f t="shared" si="39"/>
        <v>0</v>
      </c>
      <c r="FB15" s="667">
        <f t="shared" si="40"/>
        <v>0</v>
      </c>
      <c r="FC15" s="667">
        <f t="shared" si="12"/>
        <v>0</v>
      </c>
      <c r="FD15" s="667">
        <f t="shared" si="13"/>
        <v>0</v>
      </c>
      <c r="FE15" s="667">
        <f t="shared" si="14"/>
        <v>0</v>
      </c>
      <c r="FF15" s="667">
        <f t="shared" si="15"/>
        <v>0</v>
      </c>
      <c r="FG15" s="667">
        <f t="shared" si="16"/>
        <v>0</v>
      </c>
      <c r="FH15" s="668">
        <f t="shared" si="41"/>
        <v>0</v>
      </c>
      <c r="FI15" s="668">
        <f t="shared" si="42"/>
        <v>0</v>
      </c>
      <c r="FJ15" s="667">
        <f t="shared" si="43"/>
        <v>0</v>
      </c>
      <c r="FK15" s="668">
        <f t="shared" si="44"/>
        <v>0</v>
      </c>
      <c r="FL15" s="667">
        <f t="shared" si="45"/>
        <v>0</v>
      </c>
      <c r="FM15" s="667">
        <f t="shared" si="46"/>
        <v>0</v>
      </c>
      <c r="FN15" s="667">
        <f t="shared" si="47"/>
        <v>0</v>
      </c>
      <c r="FO15" s="667">
        <f t="shared" si="48"/>
        <v>0</v>
      </c>
      <c r="FP15" s="667">
        <f t="shared" si="49"/>
        <v>0</v>
      </c>
      <c r="FQ15" s="667">
        <f t="shared" si="50"/>
        <v>0</v>
      </c>
      <c r="FR15" s="667">
        <f t="shared" si="51"/>
        <v>0</v>
      </c>
      <c r="FS15" s="669">
        <f t="shared" si="0"/>
        <v>0</v>
      </c>
    </row>
    <row r="16" spans="1:179" x14ac:dyDescent="0.2">
      <c r="A16" s="280">
        <v>12</v>
      </c>
      <c r="B16" s="342">
        <f>Da!C35</f>
        <v>0</v>
      </c>
      <c r="C16" s="604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614"/>
      <c r="O16" s="55">
        <f t="shared" si="1"/>
        <v>0</v>
      </c>
      <c r="P16" s="614"/>
      <c r="Q16" s="614"/>
      <c r="R16" s="614"/>
      <c r="S16" s="614"/>
      <c r="T16" s="614"/>
      <c r="U16" s="614"/>
      <c r="V16" s="614"/>
      <c r="W16" s="614"/>
      <c r="X16" s="614"/>
      <c r="Y16" s="614"/>
      <c r="Z16" s="678"/>
      <c r="AA16" s="678"/>
      <c r="AB16" s="678"/>
      <c r="AC16" s="678"/>
      <c r="AD16" s="55">
        <f t="shared" si="2"/>
        <v>0</v>
      </c>
      <c r="AE16" s="614"/>
      <c r="AF16" s="614"/>
      <c r="AG16" s="614"/>
      <c r="AH16" s="614"/>
      <c r="AI16" s="614"/>
      <c r="AJ16" s="614"/>
      <c r="AK16" s="614"/>
      <c r="AL16" s="614"/>
      <c r="AM16" s="614"/>
      <c r="AN16" s="614"/>
      <c r="AO16" s="614"/>
      <c r="AP16" s="55">
        <f t="shared" si="3"/>
        <v>0</v>
      </c>
      <c r="AQ16" s="614"/>
      <c r="AR16" s="614"/>
      <c r="AS16" s="614"/>
      <c r="AT16" s="614"/>
      <c r="AU16" s="614"/>
      <c r="AV16" s="614"/>
      <c r="AW16" s="614"/>
      <c r="AX16" s="614"/>
      <c r="AY16" s="614"/>
      <c r="AZ16" s="614"/>
      <c r="BA16" s="614"/>
      <c r="BB16" s="55">
        <f t="shared" si="4"/>
        <v>0</v>
      </c>
      <c r="BC16" s="614"/>
      <c r="BD16" s="614"/>
      <c r="BE16" s="614"/>
      <c r="BF16" s="614"/>
      <c r="BG16" s="614"/>
      <c r="BH16" s="614"/>
      <c r="BI16" s="614"/>
      <c r="BJ16" s="614"/>
      <c r="BK16" s="614"/>
      <c r="BL16" s="614"/>
      <c r="BM16" s="55">
        <f t="shared" si="17"/>
        <v>0</v>
      </c>
      <c r="BN16" s="614"/>
      <c r="BO16" s="614"/>
      <c r="BP16" s="614"/>
      <c r="BQ16" s="614"/>
      <c r="BR16" s="614"/>
      <c r="BS16" s="614"/>
      <c r="BT16" s="614"/>
      <c r="BU16" s="614"/>
      <c r="BV16" s="614"/>
      <c r="BW16" s="614"/>
      <c r="BX16" s="614"/>
      <c r="BY16" s="55">
        <f t="shared" si="5"/>
        <v>0</v>
      </c>
      <c r="BZ16" s="678"/>
      <c r="CA16" s="678"/>
      <c r="CB16" s="678"/>
      <c r="CC16" s="678"/>
      <c r="CD16" s="678"/>
      <c r="CE16" s="678"/>
      <c r="CF16" s="678"/>
      <c r="CG16" s="678"/>
      <c r="CH16" s="678"/>
      <c r="CI16" s="678"/>
      <c r="CJ16" s="678"/>
      <c r="CK16" s="678"/>
      <c r="CL16" s="55">
        <f t="shared" si="18"/>
        <v>0</v>
      </c>
      <c r="CM16" s="614"/>
      <c r="CN16" s="614"/>
      <c r="CO16" s="614"/>
      <c r="CP16" s="614"/>
      <c r="CQ16" s="614"/>
      <c r="CR16" s="614"/>
      <c r="CS16" s="679">
        <f t="shared" si="6"/>
        <v>0</v>
      </c>
      <c r="CT16" s="614"/>
      <c r="CU16" s="614"/>
      <c r="CV16" s="614"/>
      <c r="CW16" s="614"/>
      <c r="CX16" s="614"/>
      <c r="CY16" s="614"/>
      <c r="CZ16" s="614"/>
      <c r="DA16" s="679">
        <f t="shared" si="7"/>
        <v>0</v>
      </c>
      <c r="DB16" s="614"/>
      <c r="DC16" s="614"/>
      <c r="DD16" s="614"/>
      <c r="DE16" s="614"/>
      <c r="DF16" s="614"/>
      <c r="DG16" s="614"/>
      <c r="DH16" s="614"/>
      <c r="DI16" s="614"/>
      <c r="DJ16" s="680"/>
      <c r="DK16" s="681">
        <f t="shared" si="8"/>
        <v>0</v>
      </c>
      <c r="DL16" s="614"/>
      <c r="DM16" s="614"/>
      <c r="DN16" s="614"/>
      <c r="DO16" s="614"/>
      <c r="DP16" s="614"/>
      <c r="DQ16" s="55">
        <f t="shared" si="52"/>
        <v>0</v>
      </c>
      <c r="DR16" s="614"/>
      <c r="DS16" s="614"/>
      <c r="DT16" s="614"/>
      <c r="DU16" s="614"/>
      <c r="DV16" s="614"/>
      <c r="DW16" s="614"/>
      <c r="DX16" s="614"/>
      <c r="DY16" s="614"/>
      <c r="DZ16" s="614"/>
      <c r="EA16" s="614"/>
      <c r="EB16" s="320">
        <f t="shared" si="9"/>
        <v>0</v>
      </c>
      <c r="EC16" s="345">
        <f t="shared" si="10"/>
        <v>0</v>
      </c>
      <c r="ED16" s="791"/>
      <c r="EE16" s="791"/>
      <c r="EF16" s="667">
        <f t="shared" si="19"/>
        <v>0</v>
      </c>
      <c r="EG16" s="667">
        <f t="shared" si="20"/>
        <v>0</v>
      </c>
      <c r="EH16" s="667">
        <f t="shared" si="21"/>
        <v>0</v>
      </c>
      <c r="EI16" s="667">
        <f t="shared" si="22"/>
        <v>0</v>
      </c>
      <c r="EJ16" s="667">
        <f t="shared" si="23"/>
        <v>0</v>
      </c>
      <c r="EK16" s="667">
        <f t="shared" si="24"/>
        <v>0</v>
      </c>
      <c r="EL16" s="667">
        <f t="shared" si="25"/>
        <v>0</v>
      </c>
      <c r="EM16" s="667">
        <f t="shared" si="26"/>
        <v>0</v>
      </c>
      <c r="EN16" s="667">
        <f t="shared" si="27"/>
        <v>0</v>
      </c>
      <c r="EO16" s="667">
        <f t="shared" si="28"/>
        <v>0</v>
      </c>
      <c r="EP16" s="667">
        <f t="shared" si="29"/>
        <v>0</v>
      </c>
      <c r="EQ16" s="667">
        <f t="shared" si="30"/>
        <v>0</v>
      </c>
      <c r="ER16" s="667">
        <f t="shared" si="31"/>
        <v>0</v>
      </c>
      <c r="ES16" s="667">
        <f t="shared" si="32"/>
        <v>0</v>
      </c>
      <c r="ET16" s="667">
        <f t="shared" si="33"/>
        <v>0</v>
      </c>
      <c r="EU16" s="667">
        <f t="shared" si="34"/>
        <v>0</v>
      </c>
      <c r="EV16" s="667">
        <f t="shared" si="35"/>
        <v>0</v>
      </c>
      <c r="EW16" s="667">
        <f t="shared" si="36"/>
        <v>0</v>
      </c>
      <c r="EX16" s="667">
        <f t="shared" si="37"/>
        <v>0</v>
      </c>
      <c r="EY16" s="667">
        <f t="shared" si="38"/>
        <v>0</v>
      </c>
      <c r="EZ16" s="667">
        <f t="shared" si="11"/>
        <v>0</v>
      </c>
      <c r="FA16" s="667">
        <f t="shared" si="39"/>
        <v>0</v>
      </c>
      <c r="FB16" s="667">
        <f t="shared" si="40"/>
        <v>0</v>
      </c>
      <c r="FC16" s="667">
        <f t="shared" si="12"/>
        <v>0</v>
      </c>
      <c r="FD16" s="667">
        <f t="shared" si="13"/>
        <v>0</v>
      </c>
      <c r="FE16" s="667">
        <f t="shared" si="14"/>
        <v>0</v>
      </c>
      <c r="FF16" s="667">
        <f t="shared" si="15"/>
        <v>0</v>
      </c>
      <c r="FG16" s="667">
        <f t="shared" si="16"/>
        <v>0</v>
      </c>
      <c r="FH16" s="668">
        <f t="shared" si="41"/>
        <v>0</v>
      </c>
      <c r="FI16" s="668">
        <f t="shared" si="42"/>
        <v>0</v>
      </c>
      <c r="FJ16" s="667">
        <f t="shared" si="43"/>
        <v>0</v>
      </c>
      <c r="FK16" s="668">
        <f t="shared" si="44"/>
        <v>0</v>
      </c>
      <c r="FL16" s="667">
        <f t="shared" si="45"/>
        <v>0</v>
      </c>
      <c r="FM16" s="667">
        <f t="shared" si="46"/>
        <v>0</v>
      </c>
      <c r="FN16" s="667">
        <f t="shared" si="47"/>
        <v>0</v>
      </c>
      <c r="FO16" s="667">
        <f t="shared" si="48"/>
        <v>0</v>
      </c>
      <c r="FP16" s="667">
        <f t="shared" si="49"/>
        <v>0</v>
      </c>
      <c r="FQ16" s="667">
        <f t="shared" si="50"/>
        <v>0</v>
      </c>
      <c r="FR16" s="667">
        <f t="shared" si="51"/>
        <v>0</v>
      </c>
      <c r="FS16" s="669">
        <f t="shared" si="0"/>
        <v>0</v>
      </c>
    </row>
    <row r="17" spans="1:175" x14ac:dyDescent="0.2">
      <c r="A17" s="280">
        <v>13</v>
      </c>
      <c r="B17" s="342">
        <f>Da!C36</f>
        <v>0</v>
      </c>
      <c r="C17" s="604"/>
      <c r="D17" s="614"/>
      <c r="E17" s="614"/>
      <c r="F17" s="614"/>
      <c r="G17" s="614"/>
      <c r="H17" s="614"/>
      <c r="I17" s="614"/>
      <c r="J17" s="614"/>
      <c r="K17" s="614"/>
      <c r="L17" s="614"/>
      <c r="M17" s="614"/>
      <c r="N17" s="614"/>
      <c r="O17" s="55">
        <f t="shared" si="1"/>
        <v>0</v>
      </c>
      <c r="P17" s="614"/>
      <c r="Q17" s="614"/>
      <c r="R17" s="614"/>
      <c r="S17" s="614"/>
      <c r="T17" s="614"/>
      <c r="U17" s="614"/>
      <c r="V17" s="614"/>
      <c r="W17" s="614"/>
      <c r="X17" s="614"/>
      <c r="Y17" s="614"/>
      <c r="Z17" s="678"/>
      <c r="AA17" s="678"/>
      <c r="AB17" s="678"/>
      <c r="AC17" s="678"/>
      <c r="AD17" s="55">
        <f t="shared" si="2"/>
        <v>0</v>
      </c>
      <c r="AE17" s="614"/>
      <c r="AF17" s="614"/>
      <c r="AG17" s="614"/>
      <c r="AH17" s="614"/>
      <c r="AI17" s="614"/>
      <c r="AJ17" s="614"/>
      <c r="AK17" s="614"/>
      <c r="AL17" s="614"/>
      <c r="AM17" s="614"/>
      <c r="AN17" s="614"/>
      <c r="AO17" s="614"/>
      <c r="AP17" s="55">
        <f t="shared" si="3"/>
        <v>0</v>
      </c>
      <c r="AQ17" s="614"/>
      <c r="AR17" s="614"/>
      <c r="AS17" s="614"/>
      <c r="AT17" s="614"/>
      <c r="AU17" s="614"/>
      <c r="AV17" s="614"/>
      <c r="AW17" s="614"/>
      <c r="AX17" s="614"/>
      <c r="AY17" s="614"/>
      <c r="AZ17" s="614"/>
      <c r="BA17" s="614"/>
      <c r="BB17" s="55">
        <f t="shared" si="4"/>
        <v>0</v>
      </c>
      <c r="BC17" s="614"/>
      <c r="BD17" s="614"/>
      <c r="BE17" s="614"/>
      <c r="BF17" s="614"/>
      <c r="BG17" s="614"/>
      <c r="BH17" s="614"/>
      <c r="BI17" s="614"/>
      <c r="BJ17" s="614"/>
      <c r="BK17" s="614"/>
      <c r="BL17" s="614"/>
      <c r="BM17" s="55">
        <f t="shared" si="17"/>
        <v>0</v>
      </c>
      <c r="BN17" s="614"/>
      <c r="BO17" s="614"/>
      <c r="BP17" s="614"/>
      <c r="BQ17" s="614"/>
      <c r="BR17" s="614"/>
      <c r="BS17" s="614"/>
      <c r="BT17" s="614"/>
      <c r="BU17" s="614"/>
      <c r="BV17" s="614"/>
      <c r="BW17" s="614"/>
      <c r="BX17" s="614"/>
      <c r="BY17" s="55">
        <f t="shared" si="5"/>
        <v>0</v>
      </c>
      <c r="BZ17" s="614"/>
      <c r="CA17" s="614"/>
      <c r="CB17" s="614"/>
      <c r="CC17" s="614"/>
      <c r="CD17" s="614"/>
      <c r="CE17" s="614"/>
      <c r="CF17" s="614"/>
      <c r="CG17" s="614"/>
      <c r="CH17" s="614"/>
      <c r="CI17" s="614"/>
      <c r="CJ17" s="614"/>
      <c r="CK17" s="614"/>
      <c r="CL17" s="55">
        <f t="shared" si="18"/>
        <v>0</v>
      </c>
      <c r="CM17" s="614"/>
      <c r="CN17" s="614"/>
      <c r="CO17" s="614"/>
      <c r="CP17" s="614"/>
      <c r="CQ17" s="614"/>
      <c r="CR17" s="614"/>
      <c r="CS17" s="679">
        <f t="shared" si="6"/>
        <v>0</v>
      </c>
      <c r="CT17" s="614"/>
      <c r="CU17" s="614"/>
      <c r="CV17" s="614"/>
      <c r="CW17" s="614"/>
      <c r="CX17" s="614"/>
      <c r="CY17" s="614"/>
      <c r="CZ17" s="614"/>
      <c r="DA17" s="679">
        <f t="shared" si="7"/>
        <v>0</v>
      </c>
      <c r="DB17" s="614"/>
      <c r="DC17" s="614"/>
      <c r="DD17" s="614"/>
      <c r="DE17" s="614"/>
      <c r="DF17" s="614"/>
      <c r="DG17" s="614"/>
      <c r="DH17" s="614"/>
      <c r="DI17" s="614"/>
      <c r="DJ17" s="680"/>
      <c r="DK17" s="681">
        <f t="shared" si="8"/>
        <v>0</v>
      </c>
      <c r="DL17" s="614"/>
      <c r="DM17" s="614"/>
      <c r="DN17" s="614"/>
      <c r="DO17" s="614"/>
      <c r="DP17" s="614"/>
      <c r="DQ17" s="55">
        <f t="shared" si="52"/>
        <v>0</v>
      </c>
      <c r="DR17" s="614"/>
      <c r="DS17" s="614"/>
      <c r="DT17" s="614"/>
      <c r="DU17" s="614"/>
      <c r="DV17" s="614"/>
      <c r="DW17" s="614"/>
      <c r="DX17" s="614"/>
      <c r="DY17" s="614"/>
      <c r="DZ17" s="614"/>
      <c r="EA17" s="614"/>
      <c r="EB17" s="320">
        <f t="shared" si="9"/>
        <v>0</v>
      </c>
      <c r="EC17" s="345">
        <f t="shared" si="10"/>
        <v>0</v>
      </c>
      <c r="ED17" s="791"/>
      <c r="EE17" s="791"/>
      <c r="EF17" s="667">
        <f t="shared" si="19"/>
        <v>0</v>
      </c>
      <c r="EG17" s="667">
        <f t="shared" si="20"/>
        <v>0</v>
      </c>
      <c r="EH17" s="667">
        <f t="shared" si="21"/>
        <v>0</v>
      </c>
      <c r="EI17" s="667">
        <f t="shared" si="22"/>
        <v>0</v>
      </c>
      <c r="EJ17" s="667">
        <f t="shared" si="23"/>
        <v>0</v>
      </c>
      <c r="EK17" s="667">
        <f t="shared" si="24"/>
        <v>0</v>
      </c>
      <c r="EL17" s="667">
        <f t="shared" si="25"/>
        <v>0</v>
      </c>
      <c r="EM17" s="667">
        <f t="shared" si="26"/>
        <v>0</v>
      </c>
      <c r="EN17" s="667">
        <f t="shared" si="27"/>
        <v>0</v>
      </c>
      <c r="EO17" s="667">
        <f t="shared" si="28"/>
        <v>0</v>
      </c>
      <c r="EP17" s="667">
        <f t="shared" si="29"/>
        <v>0</v>
      </c>
      <c r="EQ17" s="667">
        <f t="shared" si="30"/>
        <v>0</v>
      </c>
      <c r="ER17" s="667">
        <f t="shared" si="31"/>
        <v>0</v>
      </c>
      <c r="ES17" s="667">
        <f t="shared" si="32"/>
        <v>0</v>
      </c>
      <c r="ET17" s="667">
        <f t="shared" si="33"/>
        <v>0</v>
      </c>
      <c r="EU17" s="667">
        <f t="shared" si="34"/>
        <v>0</v>
      </c>
      <c r="EV17" s="667">
        <f t="shared" si="35"/>
        <v>0</v>
      </c>
      <c r="EW17" s="667">
        <f t="shared" si="36"/>
        <v>0</v>
      </c>
      <c r="EX17" s="667">
        <f t="shared" si="37"/>
        <v>0</v>
      </c>
      <c r="EY17" s="667">
        <f t="shared" si="38"/>
        <v>0</v>
      </c>
      <c r="EZ17" s="667">
        <f t="shared" si="11"/>
        <v>0</v>
      </c>
      <c r="FA17" s="667">
        <f t="shared" si="39"/>
        <v>0</v>
      </c>
      <c r="FB17" s="667">
        <f t="shared" si="40"/>
        <v>0</v>
      </c>
      <c r="FC17" s="667">
        <f t="shared" si="12"/>
        <v>0</v>
      </c>
      <c r="FD17" s="667">
        <f t="shared" si="13"/>
        <v>0</v>
      </c>
      <c r="FE17" s="667">
        <f t="shared" si="14"/>
        <v>0</v>
      </c>
      <c r="FF17" s="667">
        <f t="shared" si="15"/>
        <v>0</v>
      </c>
      <c r="FG17" s="667">
        <f t="shared" si="16"/>
        <v>0</v>
      </c>
      <c r="FH17" s="668">
        <f t="shared" si="41"/>
        <v>0</v>
      </c>
      <c r="FI17" s="668">
        <f t="shared" si="42"/>
        <v>0</v>
      </c>
      <c r="FJ17" s="667">
        <f t="shared" si="43"/>
        <v>0</v>
      </c>
      <c r="FK17" s="668">
        <f t="shared" si="44"/>
        <v>0</v>
      </c>
      <c r="FL17" s="667">
        <f t="shared" si="45"/>
        <v>0</v>
      </c>
      <c r="FM17" s="667">
        <f t="shared" si="46"/>
        <v>0</v>
      </c>
      <c r="FN17" s="667">
        <f t="shared" si="47"/>
        <v>0</v>
      </c>
      <c r="FO17" s="667">
        <f t="shared" si="48"/>
        <v>0</v>
      </c>
      <c r="FP17" s="667">
        <f t="shared" si="49"/>
        <v>0</v>
      </c>
      <c r="FQ17" s="667">
        <f t="shared" si="50"/>
        <v>0</v>
      </c>
      <c r="FR17" s="667">
        <f t="shared" si="51"/>
        <v>0</v>
      </c>
      <c r="FS17" s="669">
        <f t="shared" si="0"/>
        <v>0</v>
      </c>
    </row>
    <row r="18" spans="1:175" x14ac:dyDescent="0.2">
      <c r="A18" s="280">
        <v>14</v>
      </c>
      <c r="B18" s="342">
        <f>Da!C37</f>
        <v>0</v>
      </c>
      <c r="C18" s="604"/>
      <c r="D18" s="614"/>
      <c r="E18" s="614"/>
      <c r="F18" s="614"/>
      <c r="G18" s="614"/>
      <c r="H18" s="614"/>
      <c r="I18" s="614"/>
      <c r="J18" s="614"/>
      <c r="K18" s="614"/>
      <c r="L18" s="614"/>
      <c r="M18" s="614"/>
      <c r="N18" s="614"/>
      <c r="O18" s="55">
        <f t="shared" si="1"/>
        <v>0</v>
      </c>
      <c r="P18" s="614"/>
      <c r="Q18" s="614"/>
      <c r="R18" s="614"/>
      <c r="S18" s="614"/>
      <c r="T18" s="614"/>
      <c r="U18" s="614"/>
      <c r="V18" s="614"/>
      <c r="W18" s="614"/>
      <c r="X18" s="614"/>
      <c r="Y18" s="614"/>
      <c r="Z18" s="678"/>
      <c r="AA18" s="678"/>
      <c r="AB18" s="678"/>
      <c r="AC18" s="678"/>
      <c r="AD18" s="55">
        <f t="shared" si="2"/>
        <v>0</v>
      </c>
      <c r="AE18" s="614"/>
      <c r="AF18" s="614"/>
      <c r="AG18" s="614"/>
      <c r="AH18" s="614"/>
      <c r="AI18" s="614"/>
      <c r="AJ18" s="614"/>
      <c r="AK18" s="614"/>
      <c r="AL18" s="614"/>
      <c r="AM18" s="614"/>
      <c r="AN18" s="614"/>
      <c r="AO18" s="614"/>
      <c r="AP18" s="55">
        <f t="shared" si="3"/>
        <v>0</v>
      </c>
      <c r="AQ18" s="614"/>
      <c r="AR18" s="614"/>
      <c r="AS18" s="614"/>
      <c r="AT18" s="614"/>
      <c r="AU18" s="614"/>
      <c r="AV18" s="614"/>
      <c r="AW18" s="614"/>
      <c r="AX18" s="614"/>
      <c r="AY18" s="614"/>
      <c r="AZ18" s="614"/>
      <c r="BA18" s="614"/>
      <c r="BB18" s="55">
        <f t="shared" si="4"/>
        <v>0</v>
      </c>
      <c r="BC18" s="614"/>
      <c r="BD18" s="614"/>
      <c r="BE18" s="614"/>
      <c r="BF18" s="614"/>
      <c r="BG18" s="614"/>
      <c r="BH18" s="614"/>
      <c r="BI18" s="614"/>
      <c r="BJ18" s="614"/>
      <c r="BK18" s="614"/>
      <c r="BL18" s="614"/>
      <c r="BM18" s="55">
        <f t="shared" si="17"/>
        <v>0</v>
      </c>
      <c r="BN18" s="614"/>
      <c r="BO18" s="614"/>
      <c r="BP18" s="614"/>
      <c r="BQ18" s="614"/>
      <c r="BR18" s="614"/>
      <c r="BS18" s="614"/>
      <c r="BT18" s="614"/>
      <c r="BU18" s="614"/>
      <c r="BV18" s="614"/>
      <c r="BW18" s="614"/>
      <c r="BX18" s="614"/>
      <c r="BY18" s="55">
        <f t="shared" si="5"/>
        <v>0</v>
      </c>
      <c r="BZ18" s="678"/>
      <c r="CA18" s="678"/>
      <c r="CB18" s="678"/>
      <c r="CC18" s="678"/>
      <c r="CD18" s="678"/>
      <c r="CE18" s="678"/>
      <c r="CF18" s="678"/>
      <c r="CG18" s="678"/>
      <c r="CH18" s="678"/>
      <c r="CI18" s="678"/>
      <c r="CJ18" s="678"/>
      <c r="CK18" s="678"/>
      <c r="CL18" s="55">
        <f t="shared" si="18"/>
        <v>0</v>
      </c>
      <c r="CM18" s="614"/>
      <c r="CN18" s="614"/>
      <c r="CO18" s="614"/>
      <c r="CP18" s="614"/>
      <c r="CQ18" s="614"/>
      <c r="CR18" s="614"/>
      <c r="CS18" s="679">
        <f t="shared" si="6"/>
        <v>0</v>
      </c>
      <c r="CT18" s="614"/>
      <c r="CU18" s="614"/>
      <c r="CV18" s="614"/>
      <c r="CW18" s="614"/>
      <c r="CX18" s="614"/>
      <c r="CY18" s="614"/>
      <c r="CZ18" s="614"/>
      <c r="DA18" s="679">
        <f t="shared" si="7"/>
        <v>0</v>
      </c>
      <c r="DB18" s="614"/>
      <c r="DC18" s="614"/>
      <c r="DD18" s="614"/>
      <c r="DE18" s="614"/>
      <c r="DF18" s="614"/>
      <c r="DG18" s="614"/>
      <c r="DH18" s="614"/>
      <c r="DI18" s="614"/>
      <c r="DJ18" s="680"/>
      <c r="DK18" s="681">
        <f t="shared" si="8"/>
        <v>0</v>
      </c>
      <c r="DL18" s="614"/>
      <c r="DM18" s="614"/>
      <c r="DN18" s="614"/>
      <c r="DO18" s="614"/>
      <c r="DP18" s="614"/>
      <c r="DQ18" s="55">
        <f t="shared" si="52"/>
        <v>0</v>
      </c>
      <c r="DR18" s="614"/>
      <c r="DS18" s="614"/>
      <c r="DT18" s="614"/>
      <c r="DU18" s="614"/>
      <c r="DV18" s="614"/>
      <c r="DW18" s="614"/>
      <c r="DX18" s="614"/>
      <c r="DY18" s="614"/>
      <c r="DZ18" s="614"/>
      <c r="EA18" s="614"/>
      <c r="EB18" s="320">
        <f t="shared" si="9"/>
        <v>0</v>
      </c>
      <c r="EC18" s="345">
        <f t="shared" si="10"/>
        <v>0</v>
      </c>
      <c r="ED18" s="791"/>
      <c r="EE18" s="791"/>
      <c r="EF18" s="667">
        <f t="shared" si="19"/>
        <v>0</v>
      </c>
      <c r="EG18" s="667">
        <f t="shared" si="20"/>
        <v>0</v>
      </c>
      <c r="EH18" s="667">
        <f t="shared" si="21"/>
        <v>0</v>
      </c>
      <c r="EI18" s="667">
        <f t="shared" si="22"/>
        <v>0</v>
      </c>
      <c r="EJ18" s="667">
        <f t="shared" si="23"/>
        <v>0</v>
      </c>
      <c r="EK18" s="667">
        <f t="shared" si="24"/>
        <v>0</v>
      </c>
      <c r="EL18" s="667">
        <f t="shared" si="25"/>
        <v>0</v>
      </c>
      <c r="EM18" s="667">
        <f t="shared" si="26"/>
        <v>0</v>
      </c>
      <c r="EN18" s="667">
        <f t="shared" si="27"/>
        <v>0</v>
      </c>
      <c r="EO18" s="667">
        <f t="shared" si="28"/>
        <v>0</v>
      </c>
      <c r="EP18" s="667">
        <f t="shared" si="29"/>
        <v>0</v>
      </c>
      <c r="EQ18" s="667">
        <f t="shared" si="30"/>
        <v>0</v>
      </c>
      <c r="ER18" s="667">
        <f t="shared" si="31"/>
        <v>0</v>
      </c>
      <c r="ES18" s="667">
        <f t="shared" si="32"/>
        <v>0</v>
      </c>
      <c r="ET18" s="667">
        <f t="shared" si="33"/>
        <v>0</v>
      </c>
      <c r="EU18" s="667">
        <f t="shared" si="34"/>
        <v>0</v>
      </c>
      <c r="EV18" s="667">
        <f t="shared" si="35"/>
        <v>0</v>
      </c>
      <c r="EW18" s="667">
        <f t="shared" si="36"/>
        <v>0</v>
      </c>
      <c r="EX18" s="667">
        <f t="shared" si="37"/>
        <v>0</v>
      </c>
      <c r="EY18" s="667">
        <f t="shared" si="38"/>
        <v>0</v>
      </c>
      <c r="EZ18" s="667">
        <f t="shared" si="11"/>
        <v>0</v>
      </c>
      <c r="FA18" s="667">
        <f t="shared" si="39"/>
        <v>0</v>
      </c>
      <c r="FB18" s="667">
        <f t="shared" si="40"/>
        <v>0</v>
      </c>
      <c r="FC18" s="667">
        <f t="shared" si="12"/>
        <v>0</v>
      </c>
      <c r="FD18" s="667">
        <f t="shared" si="13"/>
        <v>0</v>
      </c>
      <c r="FE18" s="667">
        <f t="shared" si="14"/>
        <v>0</v>
      </c>
      <c r="FF18" s="667">
        <f t="shared" si="15"/>
        <v>0</v>
      </c>
      <c r="FG18" s="667">
        <f t="shared" si="16"/>
        <v>0</v>
      </c>
      <c r="FH18" s="668">
        <f t="shared" si="41"/>
        <v>0</v>
      </c>
      <c r="FI18" s="668">
        <f t="shared" si="42"/>
        <v>0</v>
      </c>
      <c r="FJ18" s="667">
        <f t="shared" si="43"/>
        <v>0</v>
      </c>
      <c r="FK18" s="668">
        <f t="shared" si="44"/>
        <v>0</v>
      </c>
      <c r="FL18" s="667">
        <f t="shared" si="45"/>
        <v>0</v>
      </c>
      <c r="FM18" s="667">
        <f t="shared" si="46"/>
        <v>0</v>
      </c>
      <c r="FN18" s="667">
        <f t="shared" si="47"/>
        <v>0</v>
      </c>
      <c r="FO18" s="667">
        <f t="shared" si="48"/>
        <v>0</v>
      </c>
      <c r="FP18" s="667">
        <f t="shared" si="49"/>
        <v>0</v>
      </c>
      <c r="FQ18" s="667">
        <f t="shared" si="50"/>
        <v>0</v>
      </c>
      <c r="FR18" s="667">
        <f t="shared" si="51"/>
        <v>0</v>
      </c>
      <c r="FS18" s="669">
        <f t="shared" si="0"/>
        <v>0</v>
      </c>
    </row>
    <row r="19" spans="1:175" x14ac:dyDescent="0.2">
      <c r="A19" s="280">
        <v>15</v>
      </c>
      <c r="B19" s="342">
        <f>Da!C38</f>
        <v>0</v>
      </c>
      <c r="C19" s="604"/>
      <c r="D19" s="614"/>
      <c r="E19" s="614"/>
      <c r="F19" s="614"/>
      <c r="G19" s="614"/>
      <c r="H19" s="614"/>
      <c r="I19" s="614"/>
      <c r="J19" s="614"/>
      <c r="K19" s="614"/>
      <c r="L19" s="614"/>
      <c r="M19" s="614"/>
      <c r="N19" s="614"/>
      <c r="O19" s="55">
        <f t="shared" si="1"/>
        <v>0</v>
      </c>
      <c r="P19" s="614"/>
      <c r="Q19" s="614"/>
      <c r="R19" s="614"/>
      <c r="S19" s="614"/>
      <c r="T19" s="614"/>
      <c r="U19" s="614"/>
      <c r="V19" s="614"/>
      <c r="W19" s="614"/>
      <c r="X19" s="614"/>
      <c r="Y19" s="614"/>
      <c r="Z19" s="678"/>
      <c r="AA19" s="678"/>
      <c r="AB19" s="678"/>
      <c r="AC19" s="678"/>
      <c r="AD19" s="55">
        <f t="shared" si="2"/>
        <v>0</v>
      </c>
      <c r="AE19" s="614"/>
      <c r="AF19" s="614"/>
      <c r="AG19" s="614"/>
      <c r="AH19" s="614"/>
      <c r="AI19" s="614"/>
      <c r="AJ19" s="614"/>
      <c r="AK19" s="614"/>
      <c r="AL19" s="614"/>
      <c r="AM19" s="614"/>
      <c r="AN19" s="614"/>
      <c r="AO19" s="614"/>
      <c r="AP19" s="55">
        <f t="shared" si="3"/>
        <v>0</v>
      </c>
      <c r="AQ19" s="614"/>
      <c r="AR19" s="614"/>
      <c r="AS19" s="614"/>
      <c r="AT19" s="614"/>
      <c r="AU19" s="614"/>
      <c r="AV19" s="614"/>
      <c r="AW19" s="614"/>
      <c r="AX19" s="614"/>
      <c r="AY19" s="614"/>
      <c r="AZ19" s="614"/>
      <c r="BA19" s="614"/>
      <c r="BB19" s="55">
        <f t="shared" si="4"/>
        <v>0</v>
      </c>
      <c r="BC19" s="614"/>
      <c r="BD19" s="614"/>
      <c r="BE19" s="614"/>
      <c r="BF19" s="614"/>
      <c r="BG19" s="614"/>
      <c r="BH19" s="614"/>
      <c r="BI19" s="614"/>
      <c r="BJ19" s="614"/>
      <c r="BK19" s="614"/>
      <c r="BL19" s="614"/>
      <c r="BM19" s="55">
        <f t="shared" si="17"/>
        <v>0</v>
      </c>
      <c r="BN19" s="614"/>
      <c r="BO19" s="614"/>
      <c r="BP19" s="614"/>
      <c r="BQ19" s="614"/>
      <c r="BR19" s="614"/>
      <c r="BS19" s="614"/>
      <c r="BT19" s="614"/>
      <c r="BU19" s="614"/>
      <c r="BV19" s="614"/>
      <c r="BW19" s="614"/>
      <c r="BX19" s="614"/>
      <c r="BY19" s="55">
        <f t="shared" si="5"/>
        <v>0</v>
      </c>
      <c r="BZ19" s="678"/>
      <c r="CA19" s="678"/>
      <c r="CB19" s="678"/>
      <c r="CC19" s="678"/>
      <c r="CD19" s="678"/>
      <c r="CE19" s="678"/>
      <c r="CF19" s="678"/>
      <c r="CG19" s="678"/>
      <c r="CH19" s="678"/>
      <c r="CI19" s="678"/>
      <c r="CJ19" s="678"/>
      <c r="CK19" s="678"/>
      <c r="CL19" s="55">
        <f t="shared" si="18"/>
        <v>0</v>
      </c>
      <c r="CM19" s="614"/>
      <c r="CN19" s="614"/>
      <c r="CO19" s="614"/>
      <c r="CP19" s="614"/>
      <c r="CQ19" s="614"/>
      <c r="CR19" s="614"/>
      <c r="CS19" s="679">
        <f t="shared" si="6"/>
        <v>0</v>
      </c>
      <c r="CT19" s="614"/>
      <c r="CU19" s="614"/>
      <c r="CV19" s="614"/>
      <c r="CW19" s="614"/>
      <c r="CX19" s="614"/>
      <c r="CY19" s="614"/>
      <c r="CZ19" s="614"/>
      <c r="DA19" s="679">
        <f t="shared" si="7"/>
        <v>0</v>
      </c>
      <c r="DB19" s="614"/>
      <c r="DC19" s="614"/>
      <c r="DD19" s="614"/>
      <c r="DE19" s="614"/>
      <c r="DF19" s="614"/>
      <c r="DG19" s="614"/>
      <c r="DH19" s="614"/>
      <c r="DI19" s="614"/>
      <c r="DJ19" s="680"/>
      <c r="DK19" s="681">
        <f t="shared" si="8"/>
        <v>0</v>
      </c>
      <c r="DL19" s="614"/>
      <c r="DM19" s="614"/>
      <c r="DN19" s="614"/>
      <c r="DO19" s="614"/>
      <c r="DP19" s="614"/>
      <c r="DQ19" s="55">
        <f t="shared" si="52"/>
        <v>0</v>
      </c>
      <c r="DR19" s="614"/>
      <c r="DS19" s="614"/>
      <c r="DT19" s="614"/>
      <c r="DU19" s="614"/>
      <c r="DV19" s="614"/>
      <c r="DW19" s="614"/>
      <c r="DX19" s="614"/>
      <c r="DY19" s="614"/>
      <c r="DZ19" s="614"/>
      <c r="EA19" s="614"/>
      <c r="EB19" s="320">
        <f t="shared" si="9"/>
        <v>0</v>
      </c>
      <c r="EC19" s="345">
        <f t="shared" si="10"/>
        <v>0</v>
      </c>
      <c r="ED19" s="791"/>
      <c r="EE19" s="791"/>
      <c r="EF19" s="667">
        <f t="shared" si="19"/>
        <v>0</v>
      </c>
      <c r="EG19" s="667">
        <f t="shared" si="20"/>
        <v>0</v>
      </c>
      <c r="EH19" s="667">
        <f t="shared" si="21"/>
        <v>0</v>
      </c>
      <c r="EI19" s="667">
        <f t="shared" si="22"/>
        <v>0</v>
      </c>
      <c r="EJ19" s="667">
        <f t="shared" si="23"/>
        <v>0</v>
      </c>
      <c r="EK19" s="667">
        <f t="shared" si="24"/>
        <v>0</v>
      </c>
      <c r="EL19" s="667">
        <f t="shared" si="25"/>
        <v>0</v>
      </c>
      <c r="EM19" s="667">
        <f t="shared" si="26"/>
        <v>0</v>
      </c>
      <c r="EN19" s="667">
        <f t="shared" si="27"/>
        <v>0</v>
      </c>
      <c r="EO19" s="667">
        <f t="shared" si="28"/>
        <v>0</v>
      </c>
      <c r="EP19" s="667">
        <f t="shared" si="29"/>
        <v>0</v>
      </c>
      <c r="EQ19" s="667">
        <f t="shared" si="30"/>
        <v>0</v>
      </c>
      <c r="ER19" s="667">
        <f t="shared" si="31"/>
        <v>0</v>
      </c>
      <c r="ES19" s="667">
        <f t="shared" si="32"/>
        <v>0</v>
      </c>
      <c r="ET19" s="667">
        <f t="shared" si="33"/>
        <v>0</v>
      </c>
      <c r="EU19" s="667">
        <f t="shared" si="34"/>
        <v>0</v>
      </c>
      <c r="EV19" s="667">
        <f t="shared" si="35"/>
        <v>0</v>
      </c>
      <c r="EW19" s="667">
        <f t="shared" si="36"/>
        <v>0</v>
      </c>
      <c r="EX19" s="667">
        <f t="shared" si="37"/>
        <v>0</v>
      </c>
      <c r="EY19" s="667">
        <f t="shared" si="38"/>
        <v>0</v>
      </c>
      <c r="EZ19" s="667">
        <f t="shared" si="11"/>
        <v>0</v>
      </c>
      <c r="FA19" s="667">
        <f t="shared" si="39"/>
        <v>0</v>
      </c>
      <c r="FB19" s="667">
        <f t="shared" si="40"/>
        <v>0</v>
      </c>
      <c r="FC19" s="667">
        <f t="shared" si="12"/>
        <v>0</v>
      </c>
      <c r="FD19" s="667">
        <f t="shared" si="13"/>
        <v>0</v>
      </c>
      <c r="FE19" s="667">
        <f t="shared" si="14"/>
        <v>0</v>
      </c>
      <c r="FF19" s="667">
        <f t="shared" si="15"/>
        <v>0</v>
      </c>
      <c r="FG19" s="667">
        <f t="shared" si="16"/>
        <v>0</v>
      </c>
      <c r="FH19" s="668">
        <f t="shared" si="41"/>
        <v>0</v>
      </c>
      <c r="FI19" s="668">
        <f t="shared" si="42"/>
        <v>0</v>
      </c>
      <c r="FJ19" s="667">
        <f t="shared" si="43"/>
        <v>0</v>
      </c>
      <c r="FK19" s="668">
        <f t="shared" si="44"/>
        <v>0</v>
      </c>
      <c r="FL19" s="667">
        <f t="shared" si="45"/>
        <v>0</v>
      </c>
      <c r="FM19" s="667">
        <f t="shared" si="46"/>
        <v>0</v>
      </c>
      <c r="FN19" s="667">
        <f t="shared" si="47"/>
        <v>0</v>
      </c>
      <c r="FO19" s="667">
        <f t="shared" si="48"/>
        <v>0</v>
      </c>
      <c r="FP19" s="667">
        <f t="shared" si="49"/>
        <v>0</v>
      </c>
      <c r="FQ19" s="667">
        <f t="shared" si="50"/>
        <v>0</v>
      </c>
      <c r="FR19" s="667">
        <f t="shared" si="51"/>
        <v>0</v>
      </c>
      <c r="FS19" s="669">
        <f t="shared" si="0"/>
        <v>0</v>
      </c>
    </row>
    <row r="20" spans="1:175" x14ac:dyDescent="0.2">
      <c r="A20" s="280">
        <v>16</v>
      </c>
      <c r="B20" s="342">
        <f>Da!C39</f>
        <v>0</v>
      </c>
      <c r="C20" s="604"/>
      <c r="D20" s="614"/>
      <c r="E20" s="614"/>
      <c r="F20" s="614"/>
      <c r="G20" s="614"/>
      <c r="H20" s="614"/>
      <c r="I20" s="614"/>
      <c r="J20" s="614"/>
      <c r="K20" s="614"/>
      <c r="L20" s="614"/>
      <c r="M20" s="614"/>
      <c r="N20" s="614"/>
      <c r="O20" s="55">
        <f t="shared" si="1"/>
        <v>0</v>
      </c>
      <c r="P20" s="614"/>
      <c r="Q20" s="614"/>
      <c r="R20" s="614"/>
      <c r="S20" s="614"/>
      <c r="T20" s="614"/>
      <c r="U20" s="614"/>
      <c r="V20" s="614"/>
      <c r="W20" s="614"/>
      <c r="X20" s="614"/>
      <c r="Y20" s="614"/>
      <c r="Z20" s="678"/>
      <c r="AA20" s="678"/>
      <c r="AB20" s="678"/>
      <c r="AC20" s="678"/>
      <c r="AD20" s="55">
        <f t="shared" si="2"/>
        <v>0</v>
      </c>
      <c r="AE20" s="614"/>
      <c r="AF20" s="614"/>
      <c r="AG20" s="614"/>
      <c r="AH20" s="614"/>
      <c r="AI20" s="614"/>
      <c r="AJ20" s="614"/>
      <c r="AK20" s="614"/>
      <c r="AL20" s="614"/>
      <c r="AM20" s="614"/>
      <c r="AN20" s="614"/>
      <c r="AO20" s="614"/>
      <c r="AP20" s="55">
        <f t="shared" si="3"/>
        <v>0</v>
      </c>
      <c r="AQ20" s="614"/>
      <c r="AR20" s="614"/>
      <c r="AS20" s="614"/>
      <c r="AT20" s="614"/>
      <c r="AU20" s="614"/>
      <c r="AV20" s="614"/>
      <c r="AW20" s="614"/>
      <c r="AX20" s="614"/>
      <c r="AY20" s="614"/>
      <c r="AZ20" s="614"/>
      <c r="BA20" s="614"/>
      <c r="BB20" s="55">
        <f t="shared" si="4"/>
        <v>0</v>
      </c>
      <c r="BC20" s="614"/>
      <c r="BD20" s="614"/>
      <c r="BE20" s="614"/>
      <c r="BF20" s="614"/>
      <c r="BG20" s="614"/>
      <c r="BH20" s="614"/>
      <c r="BI20" s="614"/>
      <c r="BJ20" s="614"/>
      <c r="BK20" s="614"/>
      <c r="BL20" s="614"/>
      <c r="BM20" s="55">
        <f t="shared" si="17"/>
        <v>0</v>
      </c>
      <c r="BN20" s="614"/>
      <c r="BO20" s="614"/>
      <c r="BP20" s="614"/>
      <c r="BQ20" s="614"/>
      <c r="BR20" s="614"/>
      <c r="BS20" s="614"/>
      <c r="BT20" s="614"/>
      <c r="BU20" s="614"/>
      <c r="BV20" s="614"/>
      <c r="BW20" s="614"/>
      <c r="BX20" s="614"/>
      <c r="BY20" s="55">
        <f t="shared" si="5"/>
        <v>0</v>
      </c>
      <c r="BZ20" s="678"/>
      <c r="CA20" s="678"/>
      <c r="CB20" s="678"/>
      <c r="CC20" s="678"/>
      <c r="CD20" s="678"/>
      <c r="CE20" s="678"/>
      <c r="CF20" s="678"/>
      <c r="CG20" s="678"/>
      <c r="CH20" s="678"/>
      <c r="CI20" s="678"/>
      <c r="CJ20" s="678"/>
      <c r="CK20" s="678"/>
      <c r="CL20" s="55">
        <f t="shared" si="18"/>
        <v>0</v>
      </c>
      <c r="CM20" s="614"/>
      <c r="CN20" s="614"/>
      <c r="CO20" s="614"/>
      <c r="CP20" s="614"/>
      <c r="CQ20" s="614"/>
      <c r="CR20" s="614"/>
      <c r="CS20" s="679">
        <f t="shared" si="6"/>
        <v>0</v>
      </c>
      <c r="CT20" s="614"/>
      <c r="CU20" s="614"/>
      <c r="CV20" s="614"/>
      <c r="CW20" s="614"/>
      <c r="CX20" s="614"/>
      <c r="CY20" s="614"/>
      <c r="CZ20" s="614"/>
      <c r="DA20" s="679">
        <f t="shared" si="7"/>
        <v>0</v>
      </c>
      <c r="DB20" s="614"/>
      <c r="DC20" s="614"/>
      <c r="DD20" s="614"/>
      <c r="DE20" s="614"/>
      <c r="DF20" s="614"/>
      <c r="DG20" s="614"/>
      <c r="DH20" s="614"/>
      <c r="DI20" s="614"/>
      <c r="DJ20" s="680"/>
      <c r="DK20" s="681">
        <f t="shared" si="8"/>
        <v>0</v>
      </c>
      <c r="DL20" s="614"/>
      <c r="DM20" s="614"/>
      <c r="DN20" s="614"/>
      <c r="DO20" s="614"/>
      <c r="DP20" s="614"/>
      <c r="DQ20" s="55">
        <f t="shared" si="52"/>
        <v>0</v>
      </c>
      <c r="DR20" s="614"/>
      <c r="DS20" s="614"/>
      <c r="DT20" s="614"/>
      <c r="DU20" s="614"/>
      <c r="DV20" s="614"/>
      <c r="DW20" s="614"/>
      <c r="DX20" s="614"/>
      <c r="DY20" s="614"/>
      <c r="DZ20" s="614"/>
      <c r="EA20" s="614"/>
      <c r="EB20" s="320">
        <f t="shared" si="9"/>
        <v>0</v>
      </c>
      <c r="EC20" s="345">
        <f t="shared" si="10"/>
        <v>0</v>
      </c>
      <c r="ED20" s="791"/>
      <c r="EE20" s="791"/>
      <c r="EF20" s="667">
        <f t="shared" si="19"/>
        <v>0</v>
      </c>
      <c r="EG20" s="667">
        <f t="shared" si="20"/>
        <v>0</v>
      </c>
      <c r="EH20" s="667">
        <f t="shared" si="21"/>
        <v>0</v>
      </c>
      <c r="EI20" s="667">
        <f t="shared" si="22"/>
        <v>0</v>
      </c>
      <c r="EJ20" s="667">
        <f t="shared" si="23"/>
        <v>0</v>
      </c>
      <c r="EK20" s="667">
        <f t="shared" si="24"/>
        <v>0</v>
      </c>
      <c r="EL20" s="667">
        <f t="shared" si="25"/>
        <v>0</v>
      </c>
      <c r="EM20" s="667">
        <f t="shared" si="26"/>
        <v>0</v>
      </c>
      <c r="EN20" s="667">
        <f t="shared" si="27"/>
        <v>0</v>
      </c>
      <c r="EO20" s="667">
        <f t="shared" si="28"/>
        <v>0</v>
      </c>
      <c r="EP20" s="667">
        <f t="shared" si="29"/>
        <v>0</v>
      </c>
      <c r="EQ20" s="667">
        <f t="shared" si="30"/>
        <v>0</v>
      </c>
      <c r="ER20" s="667">
        <f t="shared" si="31"/>
        <v>0</v>
      </c>
      <c r="ES20" s="667">
        <f t="shared" si="32"/>
        <v>0</v>
      </c>
      <c r="ET20" s="667">
        <f t="shared" si="33"/>
        <v>0</v>
      </c>
      <c r="EU20" s="667">
        <f t="shared" si="34"/>
        <v>0</v>
      </c>
      <c r="EV20" s="667">
        <f t="shared" si="35"/>
        <v>0</v>
      </c>
      <c r="EW20" s="667">
        <f t="shared" si="36"/>
        <v>0</v>
      </c>
      <c r="EX20" s="667">
        <f t="shared" si="37"/>
        <v>0</v>
      </c>
      <c r="EY20" s="667">
        <f t="shared" si="38"/>
        <v>0</v>
      </c>
      <c r="EZ20" s="667">
        <f t="shared" si="11"/>
        <v>0</v>
      </c>
      <c r="FA20" s="667">
        <f t="shared" si="39"/>
        <v>0</v>
      </c>
      <c r="FB20" s="667">
        <f t="shared" si="40"/>
        <v>0</v>
      </c>
      <c r="FC20" s="667">
        <f t="shared" si="12"/>
        <v>0</v>
      </c>
      <c r="FD20" s="667">
        <f t="shared" si="13"/>
        <v>0</v>
      </c>
      <c r="FE20" s="667">
        <f t="shared" si="14"/>
        <v>0</v>
      </c>
      <c r="FF20" s="667">
        <f t="shared" si="15"/>
        <v>0</v>
      </c>
      <c r="FG20" s="667">
        <f t="shared" si="16"/>
        <v>0</v>
      </c>
      <c r="FH20" s="668">
        <f t="shared" si="41"/>
        <v>0</v>
      </c>
      <c r="FI20" s="668">
        <f t="shared" si="42"/>
        <v>0</v>
      </c>
      <c r="FJ20" s="667">
        <f t="shared" si="43"/>
        <v>0</v>
      </c>
      <c r="FK20" s="668">
        <f t="shared" si="44"/>
        <v>0</v>
      </c>
      <c r="FL20" s="667">
        <f t="shared" si="45"/>
        <v>0</v>
      </c>
      <c r="FM20" s="667">
        <f t="shared" si="46"/>
        <v>0</v>
      </c>
      <c r="FN20" s="667">
        <f t="shared" si="47"/>
        <v>0</v>
      </c>
      <c r="FO20" s="667">
        <f t="shared" si="48"/>
        <v>0</v>
      </c>
      <c r="FP20" s="667">
        <f t="shared" si="49"/>
        <v>0</v>
      </c>
      <c r="FQ20" s="667">
        <f t="shared" si="50"/>
        <v>0</v>
      </c>
      <c r="FR20" s="667">
        <f t="shared" si="51"/>
        <v>0</v>
      </c>
      <c r="FS20" s="669">
        <f t="shared" si="0"/>
        <v>0</v>
      </c>
    </row>
    <row r="21" spans="1:175" x14ac:dyDescent="0.2">
      <c r="A21" s="280">
        <v>17</v>
      </c>
      <c r="B21" s="342">
        <f>Da!C40</f>
        <v>0</v>
      </c>
      <c r="C21" s="604"/>
      <c r="D21" s="614"/>
      <c r="E21" s="614"/>
      <c r="F21" s="614"/>
      <c r="G21" s="614"/>
      <c r="H21" s="614"/>
      <c r="I21" s="614"/>
      <c r="J21" s="614"/>
      <c r="K21" s="614"/>
      <c r="L21" s="614"/>
      <c r="M21" s="614"/>
      <c r="N21" s="614"/>
      <c r="O21" s="55">
        <f t="shared" si="1"/>
        <v>0</v>
      </c>
      <c r="P21" s="614"/>
      <c r="Q21" s="614"/>
      <c r="R21" s="614"/>
      <c r="S21" s="614"/>
      <c r="T21" s="614"/>
      <c r="U21" s="614"/>
      <c r="V21" s="614"/>
      <c r="W21" s="614"/>
      <c r="X21" s="614"/>
      <c r="Y21" s="614"/>
      <c r="Z21" s="678"/>
      <c r="AA21" s="678"/>
      <c r="AB21" s="678"/>
      <c r="AC21" s="678"/>
      <c r="AD21" s="55">
        <f t="shared" si="2"/>
        <v>0</v>
      </c>
      <c r="AE21" s="614"/>
      <c r="AF21" s="614"/>
      <c r="AG21" s="614"/>
      <c r="AH21" s="614"/>
      <c r="AI21" s="614"/>
      <c r="AJ21" s="614"/>
      <c r="AK21" s="614"/>
      <c r="AL21" s="614"/>
      <c r="AM21" s="614"/>
      <c r="AN21" s="614"/>
      <c r="AO21" s="614"/>
      <c r="AP21" s="55">
        <f t="shared" si="3"/>
        <v>0</v>
      </c>
      <c r="AQ21" s="614"/>
      <c r="AR21" s="614"/>
      <c r="AS21" s="614"/>
      <c r="AT21" s="614"/>
      <c r="AU21" s="614"/>
      <c r="AV21" s="614"/>
      <c r="AW21" s="614"/>
      <c r="AX21" s="614"/>
      <c r="AY21" s="614"/>
      <c r="AZ21" s="614"/>
      <c r="BA21" s="614"/>
      <c r="BB21" s="55">
        <f t="shared" si="4"/>
        <v>0</v>
      </c>
      <c r="BC21" s="614"/>
      <c r="BD21" s="614"/>
      <c r="BE21" s="614"/>
      <c r="BF21" s="614"/>
      <c r="BG21" s="614"/>
      <c r="BH21" s="614"/>
      <c r="BI21" s="614"/>
      <c r="BJ21" s="614"/>
      <c r="BK21" s="614"/>
      <c r="BL21" s="614"/>
      <c r="BM21" s="55">
        <f t="shared" si="17"/>
        <v>0</v>
      </c>
      <c r="BN21" s="614"/>
      <c r="BO21" s="614"/>
      <c r="BP21" s="614"/>
      <c r="BQ21" s="614"/>
      <c r="BR21" s="614"/>
      <c r="BS21" s="614"/>
      <c r="BT21" s="614"/>
      <c r="BU21" s="614"/>
      <c r="BV21" s="614"/>
      <c r="BW21" s="614"/>
      <c r="BX21" s="614"/>
      <c r="BY21" s="55">
        <f t="shared" si="5"/>
        <v>0</v>
      </c>
      <c r="BZ21" s="678"/>
      <c r="CA21" s="678"/>
      <c r="CB21" s="678"/>
      <c r="CC21" s="678"/>
      <c r="CD21" s="678"/>
      <c r="CE21" s="678"/>
      <c r="CF21" s="678"/>
      <c r="CG21" s="678"/>
      <c r="CH21" s="678"/>
      <c r="CI21" s="678"/>
      <c r="CJ21" s="678"/>
      <c r="CK21" s="678"/>
      <c r="CL21" s="55">
        <f t="shared" si="18"/>
        <v>0</v>
      </c>
      <c r="CM21" s="614"/>
      <c r="CN21" s="614"/>
      <c r="CO21" s="614"/>
      <c r="CP21" s="614"/>
      <c r="CQ21" s="614"/>
      <c r="CR21" s="614"/>
      <c r="CS21" s="679">
        <f t="shared" si="6"/>
        <v>0</v>
      </c>
      <c r="CT21" s="614"/>
      <c r="CU21" s="614"/>
      <c r="CV21" s="614"/>
      <c r="CW21" s="614"/>
      <c r="CX21" s="614"/>
      <c r="CY21" s="614"/>
      <c r="CZ21" s="614"/>
      <c r="DA21" s="679">
        <f t="shared" si="7"/>
        <v>0</v>
      </c>
      <c r="DB21" s="614"/>
      <c r="DC21" s="614"/>
      <c r="DD21" s="614"/>
      <c r="DE21" s="614"/>
      <c r="DF21" s="614"/>
      <c r="DG21" s="614"/>
      <c r="DH21" s="614"/>
      <c r="DI21" s="614"/>
      <c r="DJ21" s="680"/>
      <c r="DK21" s="681">
        <f t="shared" si="8"/>
        <v>0</v>
      </c>
      <c r="DL21" s="614"/>
      <c r="DM21" s="614"/>
      <c r="DN21" s="614"/>
      <c r="DO21" s="614"/>
      <c r="DP21" s="614"/>
      <c r="DQ21" s="55">
        <f t="shared" si="52"/>
        <v>0</v>
      </c>
      <c r="DR21" s="614"/>
      <c r="DS21" s="614"/>
      <c r="DT21" s="614"/>
      <c r="DU21" s="614"/>
      <c r="DV21" s="614"/>
      <c r="DW21" s="614"/>
      <c r="DX21" s="614"/>
      <c r="DY21" s="614"/>
      <c r="DZ21" s="614"/>
      <c r="EA21" s="614"/>
      <c r="EB21" s="320">
        <f t="shared" si="9"/>
        <v>0</v>
      </c>
      <c r="EC21" s="345">
        <f t="shared" si="10"/>
        <v>0</v>
      </c>
      <c r="ED21" s="791"/>
      <c r="EE21" s="791"/>
      <c r="EF21" s="667">
        <f t="shared" si="19"/>
        <v>0</v>
      </c>
      <c r="EG21" s="667">
        <f t="shared" si="20"/>
        <v>0</v>
      </c>
      <c r="EH21" s="667">
        <f t="shared" si="21"/>
        <v>0</v>
      </c>
      <c r="EI21" s="667">
        <f t="shared" si="22"/>
        <v>0</v>
      </c>
      <c r="EJ21" s="667">
        <f t="shared" si="23"/>
        <v>0</v>
      </c>
      <c r="EK21" s="667">
        <f t="shared" si="24"/>
        <v>0</v>
      </c>
      <c r="EL21" s="667">
        <f t="shared" si="25"/>
        <v>0</v>
      </c>
      <c r="EM21" s="667">
        <f t="shared" si="26"/>
        <v>0</v>
      </c>
      <c r="EN21" s="667">
        <f t="shared" si="27"/>
        <v>0</v>
      </c>
      <c r="EO21" s="667">
        <f t="shared" si="28"/>
        <v>0</v>
      </c>
      <c r="EP21" s="667">
        <f t="shared" si="29"/>
        <v>0</v>
      </c>
      <c r="EQ21" s="667">
        <f t="shared" si="30"/>
        <v>0</v>
      </c>
      <c r="ER21" s="667">
        <f t="shared" si="31"/>
        <v>0</v>
      </c>
      <c r="ES21" s="667">
        <f t="shared" si="32"/>
        <v>0</v>
      </c>
      <c r="ET21" s="667">
        <f t="shared" si="33"/>
        <v>0</v>
      </c>
      <c r="EU21" s="667">
        <f t="shared" si="34"/>
        <v>0</v>
      </c>
      <c r="EV21" s="667">
        <f t="shared" si="35"/>
        <v>0</v>
      </c>
      <c r="EW21" s="667">
        <f t="shared" si="36"/>
        <v>0</v>
      </c>
      <c r="EX21" s="667">
        <f t="shared" si="37"/>
        <v>0</v>
      </c>
      <c r="EY21" s="667">
        <f t="shared" si="38"/>
        <v>0</v>
      </c>
      <c r="EZ21" s="667">
        <f t="shared" si="11"/>
        <v>0</v>
      </c>
      <c r="FA21" s="667">
        <f t="shared" si="39"/>
        <v>0</v>
      </c>
      <c r="FB21" s="667">
        <f t="shared" si="40"/>
        <v>0</v>
      </c>
      <c r="FC21" s="667">
        <f t="shared" si="12"/>
        <v>0</v>
      </c>
      <c r="FD21" s="667">
        <f t="shared" si="13"/>
        <v>0</v>
      </c>
      <c r="FE21" s="667">
        <f t="shared" si="14"/>
        <v>0</v>
      </c>
      <c r="FF21" s="667">
        <f t="shared" si="15"/>
        <v>0</v>
      </c>
      <c r="FG21" s="667">
        <f t="shared" si="16"/>
        <v>0</v>
      </c>
      <c r="FH21" s="668">
        <f t="shared" si="41"/>
        <v>0</v>
      </c>
      <c r="FI21" s="668">
        <f t="shared" si="42"/>
        <v>0</v>
      </c>
      <c r="FJ21" s="667">
        <f t="shared" si="43"/>
        <v>0</v>
      </c>
      <c r="FK21" s="668">
        <f t="shared" si="44"/>
        <v>0</v>
      </c>
      <c r="FL21" s="667">
        <f t="shared" si="45"/>
        <v>0</v>
      </c>
      <c r="FM21" s="667">
        <f t="shared" si="46"/>
        <v>0</v>
      </c>
      <c r="FN21" s="667">
        <f t="shared" si="47"/>
        <v>0</v>
      </c>
      <c r="FO21" s="667">
        <f t="shared" si="48"/>
        <v>0</v>
      </c>
      <c r="FP21" s="667">
        <f t="shared" si="49"/>
        <v>0</v>
      </c>
      <c r="FQ21" s="667">
        <f t="shared" si="50"/>
        <v>0</v>
      </c>
      <c r="FR21" s="667">
        <f t="shared" si="51"/>
        <v>0</v>
      </c>
      <c r="FS21" s="669">
        <f t="shared" si="0"/>
        <v>0</v>
      </c>
    </row>
    <row r="22" spans="1:175" x14ac:dyDescent="0.2">
      <c r="A22" s="280">
        <v>18</v>
      </c>
      <c r="B22" s="342">
        <f>Da!C41</f>
        <v>0</v>
      </c>
      <c r="C22" s="604"/>
      <c r="D22" s="614"/>
      <c r="E22" s="614"/>
      <c r="F22" s="614"/>
      <c r="G22" s="614"/>
      <c r="H22" s="614"/>
      <c r="I22" s="614"/>
      <c r="J22" s="614"/>
      <c r="K22" s="614"/>
      <c r="L22" s="614"/>
      <c r="M22" s="614"/>
      <c r="N22" s="614"/>
      <c r="O22" s="55">
        <f t="shared" si="1"/>
        <v>0</v>
      </c>
      <c r="P22" s="614"/>
      <c r="Q22" s="614"/>
      <c r="R22" s="614"/>
      <c r="S22" s="614"/>
      <c r="T22" s="614"/>
      <c r="U22" s="614"/>
      <c r="V22" s="614"/>
      <c r="W22" s="614"/>
      <c r="X22" s="614"/>
      <c r="Y22" s="614"/>
      <c r="Z22" s="678"/>
      <c r="AA22" s="678"/>
      <c r="AB22" s="678"/>
      <c r="AC22" s="678"/>
      <c r="AD22" s="55">
        <f t="shared" si="2"/>
        <v>0</v>
      </c>
      <c r="AE22" s="614"/>
      <c r="AF22" s="614"/>
      <c r="AG22" s="614"/>
      <c r="AH22" s="614"/>
      <c r="AI22" s="614"/>
      <c r="AJ22" s="614"/>
      <c r="AK22" s="614"/>
      <c r="AL22" s="614"/>
      <c r="AM22" s="614"/>
      <c r="AN22" s="614"/>
      <c r="AO22" s="614"/>
      <c r="AP22" s="55">
        <f t="shared" si="3"/>
        <v>0</v>
      </c>
      <c r="AQ22" s="614"/>
      <c r="AR22" s="614"/>
      <c r="AS22" s="614"/>
      <c r="AT22" s="614"/>
      <c r="AU22" s="614"/>
      <c r="AV22" s="614"/>
      <c r="AW22" s="614"/>
      <c r="AX22" s="614"/>
      <c r="AY22" s="614"/>
      <c r="AZ22" s="614"/>
      <c r="BA22" s="614"/>
      <c r="BB22" s="55">
        <f t="shared" si="4"/>
        <v>0</v>
      </c>
      <c r="BC22" s="614"/>
      <c r="BD22" s="614"/>
      <c r="BE22" s="614"/>
      <c r="BF22" s="614"/>
      <c r="BG22" s="614"/>
      <c r="BH22" s="614"/>
      <c r="BI22" s="614"/>
      <c r="BJ22" s="614"/>
      <c r="BK22" s="614"/>
      <c r="BL22" s="614"/>
      <c r="BM22" s="55">
        <f t="shared" si="17"/>
        <v>0</v>
      </c>
      <c r="BN22" s="614"/>
      <c r="BO22" s="614"/>
      <c r="BP22" s="614"/>
      <c r="BQ22" s="614"/>
      <c r="BR22" s="614"/>
      <c r="BS22" s="614"/>
      <c r="BT22" s="614"/>
      <c r="BU22" s="614"/>
      <c r="BV22" s="614"/>
      <c r="BW22" s="614"/>
      <c r="BX22" s="614"/>
      <c r="BY22" s="55">
        <f t="shared" si="5"/>
        <v>0</v>
      </c>
      <c r="BZ22" s="614"/>
      <c r="CA22" s="614"/>
      <c r="CB22" s="614"/>
      <c r="CC22" s="614"/>
      <c r="CD22" s="614"/>
      <c r="CE22" s="614"/>
      <c r="CF22" s="614"/>
      <c r="CG22" s="614"/>
      <c r="CH22" s="614"/>
      <c r="CI22" s="614"/>
      <c r="CJ22" s="614"/>
      <c r="CK22" s="614"/>
      <c r="CL22" s="55">
        <f t="shared" si="18"/>
        <v>0</v>
      </c>
      <c r="CM22" s="614"/>
      <c r="CN22" s="614"/>
      <c r="CO22" s="614"/>
      <c r="CP22" s="614"/>
      <c r="CQ22" s="614"/>
      <c r="CR22" s="614"/>
      <c r="CS22" s="679">
        <f t="shared" si="6"/>
        <v>0</v>
      </c>
      <c r="CT22" s="614"/>
      <c r="CU22" s="614"/>
      <c r="CV22" s="614"/>
      <c r="CW22" s="614"/>
      <c r="CX22" s="614"/>
      <c r="CY22" s="614"/>
      <c r="CZ22" s="614"/>
      <c r="DA22" s="679">
        <f t="shared" si="7"/>
        <v>0</v>
      </c>
      <c r="DB22" s="614"/>
      <c r="DC22" s="614"/>
      <c r="DD22" s="614"/>
      <c r="DE22" s="614"/>
      <c r="DF22" s="614"/>
      <c r="DG22" s="614"/>
      <c r="DH22" s="614"/>
      <c r="DI22" s="614"/>
      <c r="DJ22" s="680"/>
      <c r="DK22" s="681">
        <f t="shared" si="8"/>
        <v>0</v>
      </c>
      <c r="DL22" s="614"/>
      <c r="DM22" s="614"/>
      <c r="DN22" s="614"/>
      <c r="DO22" s="614"/>
      <c r="DP22" s="614"/>
      <c r="DQ22" s="55">
        <f t="shared" si="52"/>
        <v>0</v>
      </c>
      <c r="DR22" s="614"/>
      <c r="DS22" s="614"/>
      <c r="DT22" s="614"/>
      <c r="DU22" s="614"/>
      <c r="DV22" s="614"/>
      <c r="DW22" s="614"/>
      <c r="DX22" s="614"/>
      <c r="DY22" s="614"/>
      <c r="DZ22" s="614"/>
      <c r="EA22" s="614"/>
      <c r="EB22" s="320">
        <f t="shared" si="9"/>
        <v>0</v>
      </c>
      <c r="EC22" s="345">
        <f t="shared" si="10"/>
        <v>0</v>
      </c>
      <c r="ED22" s="791"/>
      <c r="EE22" s="791"/>
      <c r="EF22" s="667">
        <f t="shared" si="19"/>
        <v>0</v>
      </c>
      <c r="EG22" s="667">
        <f t="shared" si="20"/>
        <v>0</v>
      </c>
      <c r="EH22" s="667">
        <f t="shared" si="21"/>
        <v>0</v>
      </c>
      <c r="EI22" s="667">
        <f t="shared" si="22"/>
        <v>0</v>
      </c>
      <c r="EJ22" s="667">
        <f t="shared" si="23"/>
        <v>0</v>
      </c>
      <c r="EK22" s="667">
        <f t="shared" si="24"/>
        <v>0</v>
      </c>
      <c r="EL22" s="667">
        <f t="shared" si="25"/>
        <v>0</v>
      </c>
      <c r="EM22" s="667">
        <f t="shared" si="26"/>
        <v>0</v>
      </c>
      <c r="EN22" s="667">
        <f t="shared" si="27"/>
        <v>0</v>
      </c>
      <c r="EO22" s="667">
        <f t="shared" si="28"/>
        <v>0</v>
      </c>
      <c r="EP22" s="667">
        <f t="shared" si="29"/>
        <v>0</v>
      </c>
      <c r="EQ22" s="667">
        <f t="shared" si="30"/>
        <v>0</v>
      </c>
      <c r="ER22" s="667">
        <f t="shared" si="31"/>
        <v>0</v>
      </c>
      <c r="ES22" s="667">
        <f t="shared" si="32"/>
        <v>0</v>
      </c>
      <c r="ET22" s="667">
        <f t="shared" si="33"/>
        <v>0</v>
      </c>
      <c r="EU22" s="667">
        <f t="shared" si="34"/>
        <v>0</v>
      </c>
      <c r="EV22" s="667">
        <f t="shared" si="35"/>
        <v>0</v>
      </c>
      <c r="EW22" s="667">
        <f t="shared" si="36"/>
        <v>0</v>
      </c>
      <c r="EX22" s="667">
        <f t="shared" si="37"/>
        <v>0</v>
      </c>
      <c r="EY22" s="667">
        <f t="shared" si="38"/>
        <v>0</v>
      </c>
      <c r="EZ22" s="667">
        <f t="shared" si="11"/>
        <v>0</v>
      </c>
      <c r="FA22" s="667">
        <f t="shared" si="39"/>
        <v>0</v>
      </c>
      <c r="FB22" s="667">
        <f t="shared" si="40"/>
        <v>0</v>
      </c>
      <c r="FC22" s="667">
        <f t="shared" si="12"/>
        <v>0</v>
      </c>
      <c r="FD22" s="667">
        <f t="shared" si="13"/>
        <v>0</v>
      </c>
      <c r="FE22" s="667">
        <f t="shared" si="14"/>
        <v>0</v>
      </c>
      <c r="FF22" s="667">
        <f t="shared" si="15"/>
        <v>0</v>
      </c>
      <c r="FG22" s="667">
        <f t="shared" si="16"/>
        <v>0</v>
      </c>
      <c r="FH22" s="668">
        <f t="shared" si="41"/>
        <v>0</v>
      </c>
      <c r="FI22" s="668">
        <f t="shared" si="42"/>
        <v>0</v>
      </c>
      <c r="FJ22" s="667">
        <f t="shared" si="43"/>
        <v>0</v>
      </c>
      <c r="FK22" s="668">
        <f t="shared" si="44"/>
        <v>0</v>
      </c>
      <c r="FL22" s="667">
        <f t="shared" si="45"/>
        <v>0</v>
      </c>
      <c r="FM22" s="667">
        <f t="shared" si="46"/>
        <v>0</v>
      </c>
      <c r="FN22" s="667">
        <f t="shared" si="47"/>
        <v>0</v>
      </c>
      <c r="FO22" s="667">
        <f t="shared" si="48"/>
        <v>0</v>
      </c>
      <c r="FP22" s="667">
        <f t="shared" si="49"/>
        <v>0</v>
      </c>
      <c r="FQ22" s="667">
        <f t="shared" si="50"/>
        <v>0</v>
      </c>
      <c r="FR22" s="667">
        <f t="shared" si="51"/>
        <v>0</v>
      </c>
      <c r="FS22" s="669">
        <f t="shared" si="0"/>
        <v>0</v>
      </c>
    </row>
    <row r="23" spans="1:175" x14ac:dyDescent="0.2">
      <c r="A23" s="280">
        <v>19</v>
      </c>
      <c r="B23" s="342">
        <f>Da!C42</f>
        <v>0</v>
      </c>
      <c r="C23" s="604"/>
      <c r="D23" s="614"/>
      <c r="E23" s="614"/>
      <c r="F23" s="614"/>
      <c r="G23" s="614"/>
      <c r="H23" s="614"/>
      <c r="I23" s="614"/>
      <c r="J23" s="614"/>
      <c r="K23" s="614"/>
      <c r="L23" s="614"/>
      <c r="M23" s="614"/>
      <c r="N23" s="614"/>
      <c r="O23" s="55">
        <f t="shared" si="1"/>
        <v>0</v>
      </c>
      <c r="P23" s="614"/>
      <c r="Q23" s="614"/>
      <c r="R23" s="614"/>
      <c r="S23" s="614"/>
      <c r="T23" s="614"/>
      <c r="U23" s="614"/>
      <c r="V23" s="614"/>
      <c r="W23" s="614"/>
      <c r="X23" s="614"/>
      <c r="Y23" s="614"/>
      <c r="Z23" s="678"/>
      <c r="AA23" s="678"/>
      <c r="AB23" s="678"/>
      <c r="AC23" s="678"/>
      <c r="AD23" s="55">
        <f t="shared" si="2"/>
        <v>0</v>
      </c>
      <c r="AE23" s="614"/>
      <c r="AF23" s="614"/>
      <c r="AG23" s="614"/>
      <c r="AH23" s="614"/>
      <c r="AI23" s="614"/>
      <c r="AJ23" s="614"/>
      <c r="AK23" s="614"/>
      <c r="AL23" s="614"/>
      <c r="AM23" s="614"/>
      <c r="AN23" s="614"/>
      <c r="AO23" s="614"/>
      <c r="AP23" s="55">
        <f t="shared" si="3"/>
        <v>0</v>
      </c>
      <c r="AQ23" s="614"/>
      <c r="AR23" s="614"/>
      <c r="AS23" s="614"/>
      <c r="AT23" s="614"/>
      <c r="AU23" s="614"/>
      <c r="AV23" s="614"/>
      <c r="AW23" s="614"/>
      <c r="AX23" s="614"/>
      <c r="AY23" s="614"/>
      <c r="AZ23" s="614"/>
      <c r="BA23" s="614"/>
      <c r="BB23" s="55">
        <f t="shared" si="4"/>
        <v>0</v>
      </c>
      <c r="BC23" s="614"/>
      <c r="BD23" s="614"/>
      <c r="BE23" s="614"/>
      <c r="BF23" s="614"/>
      <c r="BG23" s="614"/>
      <c r="BH23" s="614"/>
      <c r="BI23" s="614"/>
      <c r="BJ23" s="614"/>
      <c r="BK23" s="614"/>
      <c r="BL23" s="614"/>
      <c r="BM23" s="55">
        <f t="shared" si="17"/>
        <v>0</v>
      </c>
      <c r="BN23" s="614"/>
      <c r="BO23" s="614"/>
      <c r="BP23" s="614"/>
      <c r="BQ23" s="614"/>
      <c r="BR23" s="614"/>
      <c r="BS23" s="614"/>
      <c r="BT23" s="614"/>
      <c r="BU23" s="614"/>
      <c r="BV23" s="614"/>
      <c r="BW23" s="614"/>
      <c r="BX23" s="614"/>
      <c r="BY23" s="55">
        <f t="shared" si="5"/>
        <v>0</v>
      </c>
      <c r="BZ23" s="678"/>
      <c r="CA23" s="678"/>
      <c r="CB23" s="678"/>
      <c r="CC23" s="678"/>
      <c r="CD23" s="678"/>
      <c r="CE23" s="678"/>
      <c r="CF23" s="678"/>
      <c r="CG23" s="678"/>
      <c r="CH23" s="678"/>
      <c r="CI23" s="678"/>
      <c r="CJ23" s="678"/>
      <c r="CK23" s="678"/>
      <c r="CL23" s="55">
        <f t="shared" si="18"/>
        <v>0</v>
      </c>
      <c r="CM23" s="614"/>
      <c r="CN23" s="614"/>
      <c r="CO23" s="614"/>
      <c r="CP23" s="614"/>
      <c r="CQ23" s="614"/>
      <c r="CR23" s="614"/>
      <c r="CS23" s="679">
        <f t="shared" si="6"/>
        <v>0</v>
      </c>
      <c r="CT23" s="614"/>
      <c r="CU23" s="614"/>
      <c r="CV23" s="614"/>
      <c r="CW23" s="614"/>
      <c r="CX23" s="614"/>
      <c r="CY23" s="614"/>
      <c r="CZ23" s="614"/>
      <c r="DA23" s="679">
        <f t="shared" si="7"/>
        <v>0</v>
      </c>
      <c r="DB23" s="614"/>
      <c r="DC23" s="614"/>
      <c r="DD23" s="614"/>
      <c r="DE23" s="614"/>
      <c r="DF23" s="614"/>
      <c r="DG23" s="614"/>
      <c r="DH23" s="614"/>
      <c r="DI23" s="614"/>
      <c r="DJ23" s="680"/>
      <c r="DK23" s="681">
        <f t="shared" si="8"/>
        <v>0</v>
      </c>
      <c r="DL23" s="614"/>
      <c r="DM23" s="614"/>
      <c r="DN23" s="614"/>
      <c r="DO23" s="614"/>
      <c r="DP23" s="614"/>
      <c r="DQ23" s="55">
        <f t="shared" si="52"/>
        <v>0</v>
      </c>
      <c r="DR23" s="614"/>
      <c r="DS23" s="614"/>
      <c r="DT23" s="614"/>
      <c r="DU23" s="614"/>
      <c r="DV23" s="614"/>
      <c r="DW23" s="614"/>
      <c r="DX23" s="614"/>
      <c r="DY23" s="614"/>
      <c r="DZ23" s="614"/>
      <c r="EA23" s="614"/>
      <c r="EB23" s="320">
        <f t="shared" si="9"/>
        <v>0</v>
      </c>
      <c r="EC23" s="345">
        <f t="shared" si="10"/>
        <v>0</v>
      </c>
      <c r="ED23" s="791"/>
      <c r="EE23" s="791"/>
      <c r="EF23" s="667">
        <f t="shared" si="19"/>
        <v>0</v>
      </c>
      <c r="EG23" s="667">
        <f t="shared" si="20"/>
        <v>0</v>
      </c>
      <c r="EH23" s="667">
        <f t="shared" si="21"/>
        <v>0</v>
      </c>
      <c r="EI23" s="667">
        <f t="shared" si="22"/>
        <v>0</v>
      </c>
      <c r="EJ23" s="667">
        <f t="shared" si="23"/>
        <v>0</v>
      </c>
      <c r="EK23" s="667">
        <f t="shared" si="24"/>
        <v>0</v>
      </c>
      <c r="EL23" s="667">
        <f t="shared" si="25"/>
        <v>0</v>
      </c>
      <c r="EM23" s="667">
        <f t="shared" si="26"/>
        <v>0</v>
      </c>
      <c r="EN23" s="667">
        <f t="shared" si="27"/>
        <v>0</v>
      </c>
      <c r="EO23" s="667">
        <f t="shared" si="28"/>
        <v>0</v>
      </c>
      <c r="EP23" s="667">
        <f t="shared" si="29"/>
        <v>0</v>
      </c>
      <c r="EQ23" s="667">
        <f t="shared" si="30"/>
        <v>0</v>
      </c>
      <c r="ER23" s="667">
        <f t="shared" si="31"/>
        <v>0</v>
      </c>
      <c r="ES23" s="667">
        <f t="shared" si="32"/>
        <v>0</v>
      </c>
      <c r="ET23" s="667">
        <f t="shared" si="33"/>
        <v>0</v>
      </c>
      <c r="EU23" s="667">
        <f t="shared" si="34"/>
        <v>0</v>
      </c>
      <c r="EV23" s="667">
        <f t="shared" si="35"/>
        <v>0</v>
      </c>
      <c r="EW23" s="667">
        <f t="shared" si="36"/>
        <v>0</v>
      </c>
      <c r="EX23" s="667">
        <f t="shared" si="37"/>
        <v>0</v>
      </c>
      <c r="EY23" s="667">
        <f t="shared" si="38"/>
        <v>0</v>
      </c>
      <c r="EZ23" s="667">
        <f t="shared" si="11"/>
        <v>0</v>
      </c>
      <c r="FA23" s="667">
        <f t="shared" si="39"/>
        <v>0</v>
      </c>
      <c r="FB23" s="667">
        <f t="shared" si="40"/>
        <v>0</v>
      </c>
      <c r="FC23" s="667">
        <f t="shared" si="12"/>
        <v>0</v>
      </c>
      <c r="FD23" s="667">
        <f t="shared" si="13"/>
        <v>0</v>
      </c>
      <c r="FE23" s="667">
        <f t="shared" si="14"/>
        <v>0</v>
      </c>
      <c r="FF23" s="667">
        <f t="shared" si="15"/>
        <v>0</v>
      </c>
      <c r="FG23" s="667">
        <f t="shared" si="16"/>
        <v>0</v>
      </c>
      <c r="FH23" s="668">
        <f t="shared" si="41"/>
        <v>0</v>
      </c>
      <c r="FI23" s="668">
        <f t="shared" si="42"/>
        <v>0</v>
      </c>
      <c r="FJ23" s="667">
        <f t="shared" si="43"/>
        <v>0</v>
      </c>
      <c r="FK23" s="668">
        <f t="shared" si="44"/>
        <v>0</v>
      </c>
      <c r="FL23" s="667">
        <f t="shared" si="45"/>
        <v>0</v>
      </c>
      <c r="FM23" s="667">
        <f t="shared" si="46"/>
        <v>0</v>
      </c>
      <c r="FN23" s="667">
        <f t="shared" si="47"/>
        <v>0</v>
      </c>
      <c r="FO23" s="667">
        <f t="shared" si="48"/>
        <v>0</v>
      </c>
      <c r="FP23" s="667">
        <f t="shared" si="49"/>
        <v>0</v>
      </c>
      <c r="FQ23" s="667">
        <f t="shared" si="50"/>
        <v>0</v>
      </c>
      <c r="FR23" s="667">
        <f t="shared" si="51"/>
        <v>0</v>
      </c>
      <c r="FS23" s="669">
        <f t="shared" si="0"/>
        <v>0</v>
      </c>
    </row>
    <row r="24" spans="1:175" x14ac:dyDescent="0.2">
      <c r="A24" s="280">
        <v>20</v>
      </c>
      <c r="B24" s="342">
        <f>Da!C43</f>
        <v>0</v>
      </c>
      <c r="C24" s="604"/>
      <c r="D24" s="614"/>
      <c r="E24" s="614"/>
      <c r="F24" s="614"/>
      <c r="G24" s="614"/>
      <c r="H24" s="614"/>
      <c r="I24" s="614"/>
      <c r="J24" s="614"/>
      <c r="K24" s="614"/>
      <c r="L24" s="614"/>
      <c r="M24" s="614"/>
      <c r="N24" s="614"/>
      <c r="O24" s="55">
        <f t="shared" si="1"/>
        <v>0</v>
      </c>
      <c r="P24" s="614"/>
      <c r="Q24" s="614"/>
      <c r="R24" s="614"/>
      <c r="S24" s="614"/>
      <c r="T24" s="614"/>
      <c r="U24" s="614"/>
      <c r="V24" s="614"/>
      <c r="W24" s="614"/>
      <c r="X24" s="614"/>
      <c r="Y24" s="614"/>
      <c r="Z24" s="678"/>
      <c r="AA24" s="678"/>
      <c r="AB24" s="678"/>
      <c r="AC24" s="678"/>
      <c r="AD24" s="55">
        <f t="shared" si="2"/>
        <v>0</v>
      </c>
      <c r="AE24" s="614"/>
      <c r="AF24" s="614"/>
      <c r="AG24" s="614"/>
      <c r="AH24" s="614"/>
      <c r="AI24" s="614"/>
      <c r="AJ24" s="614"/>
      <c r="AK24" s="614"/>
      <c r="AL24" s="614"/>
      <c r="AM24" s="614"/>
      <c r="AN24" s="614"/>
      <c r="AO24" s="614"/>
      <c r="AP24" s="55">
        <f t="shared" si="3"/>
        <v>0</v>
      </c>
      <c r="AQ24" s="614"/>
      <c r="AR24" s="614"/>
      <c r="AS24" s="614"/>
      <c r="AT24" s="614"/>
      <c r="AU24" s="614"/>
      <c r="AV24" s="614"/>
      <c r="AW24" s="614"/>
      <c r="AX24" s="614"/>
      <c r="AY24" s="614"/>
      <c r="AZ24" s="614"/>
      <c r="BA24" s="614"/>
      <c r="BB24" s="55">
        <f t="shared" si="4"/>
        <v>0</v>
      </c>
      <c r="BC24" s="614"/>
      <c r="BD24" s="614"/>
      <c r="BE24" s="614"/>
      <c r="BF24" s="614"/>
      <c r="BG24" s="614"/>
      <c r="BH24" s="614"/>
      <c r="BI24" s="614"/>
      <c r="BJ24" s="614"/>
      <c r="BK24" s="614"/>
      <c r="BL24" s="614"/>
      <c r="BM24" s="55">
        <f t="shared" si="17"/>
        <v>0</v>
      </c>
      <c r="BN24" s="614"/>
      <c r="BO24" s="614"/>
      <c r="BP24" s="614"/>
      <c r="BQ24" s="614"/>
      <c r="BR24" s="614"/>
      <c r="BS24" s="614"/>
      <c r="BT24" s="614"/>
      <c r="BU24" s="614"/>
      <c r="BV24" s="614"/>
      <c r="BW24" s="614"/>
      <c r="BX24" s="614"/>
      <c r="BY24" s="55">
        <f t="shared" si="5"/>
        <v>0</v>
      </c>
      <c r="BZ24" s="678"/>
      <c r="CA24" s="678"/>
      <c r="CB24" s="678"/>
      <c r="CC24" s="678"/>
      <c r="CD24" s="678"/>
      <c r="CE24" s="678"/>
      <c r="CF24" s="678"/>
      <c r="CG24" s="678"/>
      <c r="CH24" s="678"/>
      <c r="CI24" s="678"/>
      <c r="CJ24" s="678"/>
      <c r="CK24" s="678"/>
      <c r="CL24" s="55">
        <f t="shared" si="18"/>
        <v>0</v>
      </c>
      <c r="CM24" s="614"/>
      <c r="CN24" s="614"/>
      <c r="CO24" s="614"/>
      <c r="CP24" s="614"/>
      <c r="CQ24" s="614"/>
      <c r="CR24" s="614"/>
      <c r="CS24" s="679">
        <f t="shared" si="6"/>
        <v>0</v>
      </c>
      <c r="CT24" s="614"/>
      <c r="CU24" s="614"/>
      <c r="CV24" s="614"/>
      <c r="CW24" s="614"/>
      <c r="CX24" s="614"/>
      <c r="CY24" s="614"/>
      <c r="CZ24" s="614"/>
      <c r="DA24" s="679">
        <f t="shared" si="7"/>
        <v>0</v>
      </c>
      <c r="DB24" s="614"/>
      <c r="DC24" s="614"/>
      <c r="DD24" s="614"/>
      <c r="DE24" s="614"/>
      <c r="DF24" s="614"/>
      <c r="DG24" s="614"/>
      <c r="DH24" s="614"/>
      <c r="DI24" s="614"/>
      <c r="DJ24" s="680"/>
      <c r="DK24" s="681">
        <f t="shared" si="8"/>
        <v>0</v>
      </c>
      <c r="DL24" s="614"/>
      <c r="DM24" s="614"/>
      <c r="DN24" s="614"/>
      <c r="DO24" s="614"/>
      <c r="DP24" s="614"/>
      <c r="DQ24" s="55">
        <f t="shared" si="52"/>
        <v>0</v>
      </c>
      <c r="DR24" s="614"/>
      <c r="DS24" s="614"/>
      <c r="DT24" s="614"/>
      <c r="DU24" s="614"/>
      <c r="DV24" s="614"/>
      <c r="DW24" s="614"/>
      <c r="DX24" s="614"/>
      <c r="DY24" s="614"/>
      <c r="DZ24" s="614"/>
      <c r="EA24" s="614"/>
      <c r="EB24" s="320">
        <f t="shared" si="9"/>
        <v>0</v>
      </c>
      <c r="EC24" s="345">
        <f t="shared" si="10"/>
        <v>0</v>
      </c>
      <c r="ED24" s="791"/>
      <c r="EE24" s="791"/>
      <c r="EF24" s="667">
        <f t="shared" si="19"/>
        <v>0</v>
      </c>
      <c r="EG24" s="667">
        <f t="shared" si="20"/>
        <v>0</v>
      </c>
      <c r="EH24" s="667">
        <f t="shared" si="21"/>
        <v>0</v>
      </c>
      <c r="EI24" s="667">
        <f t="shared" si="22"/>
        <v>0</v>
      </c>
      <c r="EJ24" s="667">
        <f t="shared" si="23"/>
        <v>0</v>
      </c>
      <c r="EK24" s="667">
        <f t="shared" si="24"/>
        <v>0</v>
      </c>
      <c r="EL24" s="667">
        <f t="shared" si="25"/>
        <v>0</v>
      </c>
      <c r="EM24" s="667">
        <f t="shared" si="26"/>
        <v>0</v>
      </c>
      <c r="EN24" s="667">
        <f t="shared" si="27"/>
        <v>0</v>
      </c>
      <c r="EO24" s="667">
        <f t="shared" si="28"/>
        <v>0</v>
      </c>
      <c r="EP24" s="667">
        <f t="shared" si="29"/>
        <v>0</v>
      </c>
      <c r="EQ24" s="667">
        <f t="shared" si="30"/>
        <v>0</v>
      </c>
      <c r="ER24" s="667">
        <f t="shared" si="31"/>
        <v>0</v>
      </c>
      <c r="ES24" s="667">
        <f t="shared" si="32"/>
        <v>0</v>
      </c>
      <c r="ET24" s="667">
        <f t="shared" si="33"/>
        <v>0</v>
      </c>
      <c r="EU24" s="667">
        <f t="shared" si="34"/>
        <v>0</v>
      </c>
      <c r="EV24" s="667">
        <f t="shared" si="35"/>
        <v>0</v>
      </c>
      <c r="EW24" s="667">
        <f t="shared" si="36"/>
        <v>0</v>
      </c>
      <c r="EX24" s="667">
        <f t="shared" si="37"/>
        <v>0</v>
      </c>
      <c r="EY24" s="667">
        <f t="shared" si="38"/>
        <v>0</v>
      </c>
      <c r="EZ24" s="667">
        <f t="shared" si="11"/>
        <v>0</v>
      </c>
      <c r="FA24" s="667">
        <f t="shared" si="39"/>
        <v>0</v>
      </c>
      <c r="FB24" s="667">
        <f t="shared" si="40"/>
        <v>0</v>
      </c>
      <c r="FC24" s="667">
        <f t="shared" si="12"/>
        <v>0</v>
      </c>
      <c r="FD24" s="667">
        <f t="shared" si="13"/>
        <v>0</v>
      </c>
      <c r="FE24" s="667">
        <f t="shared" si="14"/>
        <v>0</v>
      </c>
      <c r="FF24" s="667">
        <f t="shared" si="15"/>
        <v>0</v>
      </c>
      <c r="FG24" s="667">
        <f t="shared" si="16"/>
        <v>0</v>
      </c>
      <c r="FH24" s="668">
        <f t="shared" si="41"/>
        <v>0</v>
      </c>
      <c r="FI24" s="668">
        <f t="shared" si="42"/>
        <v>0</v>
      </c>
      <c r="FJ24" s="667">
        <f t="shared" si="43"/>
        <v>0</v>
      </c>
      <c r="FK24" s="668">
        <f t="shared" si="44"/>
        <v>0</v>
      </c>
      <c r="FL24" s="667">
        <f t="shared" si="45"/>
        <v>0</v>
      </c>
      <c r="FM24" s="667">
        <f t="shared" si="46"/>
        <v>0</v>
      </c>
      <c r="FN24" s="667">
        <f t="shared" si="47"/>
        <v>0</v>
      </c>
      <c r="FO24" s="667">
        <f t="shared" si="48"/>
        <v>0</v>
      </c>
      <c r="FP24" s="667">
        <f t="shared" si="49"/>
        <v>0</v>
      </c>
      <c r="FQ24" s="667">
        <f t="shared" si="50"/>
        <v>0</v>
      </c>
      <c r="FR24" s="667">
        <f t="shared" si="51"/>
        <v>0</v>
      </c>
      <c r="FS24" s="669">
        <f t="shared" si="0"/>
        <v>0</v>
      </c>
    </row>
    <row r="25" spans="1:175" x14ac:dyDescent="0.2">
      <c r="A25" s="280">
        <v>21</v>
      </c>
      <c r="B25" s="342">
        <f>Da!C44</f>
        <v>0</v>
      </c>
      <c r="C25" s="604"/>
      <c r="D25" s="614"/>
      <c r="E25" s="614"/>
      <c r="F25" s="614"/>
      <c r="G25" s="614"/>
      <c r="H25" s="614"/>
      <c r="I25" s="614"/>
      <c r="J25" s="614"/>
      <c r="K25" s="614"/>
      <c r="L25" s="614"/>
      <c r="M25" s="614"/>
      <c r="N25" s="614"/>
      <c r="O25" s="55">
        <f t="shared" si="1"/>
        <v>0</v>
      </c>
      <c r="P25" s="614"/>
      <c r="Q25" s="614"/>
      <c r="R25" s="614"/>
      <c r="S25" s="614"/>
      <c r="T25" s="614"/>
      <c r="U25" s="614"/>
      <c r="V25" s="614"/>
      <c r="W25" s="614"/>
      <c r="X25" s="614"/>
      <c r="Y25" s="614"/>
      <c r="Z25" s="678"/>
      <c r="AA25" s="678"/>
      <c r="AB25" s="678"/>
      <c r="AC25" s="678"/>
      <c r="AD25" s="55">
        <f t="shared" si="2"/>
        <v>0</v>
      </c>
      <c r="AE25" s="614"/>
      <c r="AF25" s="614"/>
      <c r="AG25" s="614"/>
      <c r="AH25" s="614"/>
      <c r="AI25" s="614"/>
      <c r="AJ25" s="614"/>
      <c r="AK25" s="614"/>
      <c r="AL25" s="614"/>
      <c r="AM25" s="614"/>
      <c r="AN25" s="614"/>
      <c r="AO25" s="614"/>
      <c r="AP25" s="55">
        <f t="shared" si="3"/>
        <v>0</v>
      </c>
      <c r="AQ25" s="614"/>
      <c r="AR25" s="614"/>
      <c r="AS25" s="614"/>
      <c r="AT25" s="614"/>
      <c r="AU25" s="614"/>
      <c r="AV25" s="614"/>
      <c r="AW25" s="614"/>
      <c r="AX25" s="614"/>
      <c r="AY25" s="614"/>
      <c r="AZ25" s="614"/>
      <c r="BA25" s="614"/>
      <c r="BB25" s="55">
        <f t="shared" si="4"/>
        <v>0</v>
      </c>
      <c r="BC25" s="614"/>
      <c r="BD25" s="614"/>
      <c r="BE25" s="614"/>
      <c r="BF25" s="614"/>
      <c r="BG25" s="614"/>
      <c r="BH25" s="614"/>
      <c r="BI25" s="614"/>
      <c r="BJ25" s="614"/>
      <c r="BK25" s="614"/>
      <c r="BL25" s="614"/>
      <c r="BM25" s="55">
        <f t="shared" si="17"/>
        <v>0</v>
      </c>
      <c r="BN25" s="614"/>
      <c r="BO25" s="614"/>
      <c r="BP25" s="614"/>
      <c r="BQ25" s="614"/>
      <c r="BR25" s="614"/>
      <c r="BS25" s="614"/>
      <c r="BT25" s="614"/>
      <c r="BU25" s="614"/>
      <c r="BV25" s="614"/>
      <c r="BW25" s="614"/>
      <c r="BX25" s="614"/>
      <c r="BY25" s="55">
        <f t="shared" si="5"/>
        <v>0</v>
      </c>
      <c r="BZ25" s="678"/>
      <c r="CA25" s="678"/>
      <c r="CB25" s="678"/>
      <c r="CC25" s="678"/>
      <c r="CD25" s="678"/>
      <c r="CE25" s="678"/>
      <c r="CF25" s="678"/>
      <c r="CG25" s="678"/>
      <c r="CH25" s="678"/>
      <c r="CI25" s="678"/>
      <c r="CJ25" s="678"/>
      <c r="CK25" s="678"/>
      <c r="CL25" s="55">
        <f t="shared" si="18"/>
        <v>0</v>
      </c>
      <c r="CM25" s="614"/>
      <c r="CN25" s="614"/>
      <c r="CO25" s="614"/>
      <c r="CP25" s="614"/>
      <c r="CQ25" s="614"/>
      <c r="CR25" s="614"/>
      <c r="CS25" s="679">
        <f t="shared" si="6"/>
        <v>0</v>
      </c>
      <c r="CT25" s="614"/>
      <c r="CU25" s="614"/>
      <c r="CV25" s="614"/>
      <c r="CW25" s="614"/>
      <c r="CX25" s="614"/>
      <c r="CY25" s="614"/>
      <c r="CZ25" s="614"/>
      <c r="DA25" s="679">
        <f t="shared" si="7"/>
        <v>0</v>
      </c>
      <c r="DB25" s="614"/>
      <c r="DC25" s="614"/>
      <c r="DD25" s="614"/>
      <c r="DE25" s="614"/>
      <c r="DF25" s="614"/>
      <c r="DG25" s="614"/>
      <c r="DH25" s="614"/>
      <c r="DI25" s="614"/>
      <c r="DJ25" s="680"/>
      <c r="DK25" s="681">
        <f t="shared" si="8"/>
        <v>0</v>
      </c>
      <c r="DL25" s="614"/>
      <c r="DM25" s="614"/>
      <c r="DN25" s="614"/>
      <c r="DO25" s="614"/>
      <c r="DP25" s="614"/>
      <c r="DQ25" s="55">
        <f t="shared" si="52"/>
        <v>0</v>
      </c>
      <c r="DR25" s="614"/>
      <c r="DS25" s="614"/>
      <c r="DT25" s="614"/>
      <c r="DU25" s="614"/>
      <c r="DV25" s="614"/>
      <c r="DW25" s="614"/>
      <c r="DX25" s="614"/>
      <c r="DY25" s="614"/>
      <c r="DZ25" s="614"/>
      <c r="EA25" s="614"/>
      <c r="EB25" s="320">
        <f t="shared" si="9"/>
        <v>0</v>
      </c>
      <c r="EC25" s="345">
        <f t="shared" si="10"/>
        <v>0</v>
      </c>
      <c r="ED25" s="791"/>
      <c r="EE25" s="791"/>
      <c r="EF25" s="667">
        <f t="shared" si="19"/>
        <v>0</v>
      </c>
      <c r="EG25" s="667">
        <f t="shared" si="20"/>
        <v>0</v>
      </c>
      <c r="EH25" s="667">
        <f t="shared" si="21"/>
        <v>0</v>
      </c>
      <c r="EI25" s="667">
        <f t="shared" si="22"/>
        <v>0</v>
      </c>
      <c r="EJ25" s="667">
        <f t="shared" si="23"/>
        <v>0</v>
      </c>
      <c r="EK25" s="667">
        <f t="shared" si="24"/>
        <v>0</v>
      </c>
      <c r="EL25" s="667">
        <f t="shared" si="25"/>
        <v>0</v>
      </c>
      <c r="EM25" s="667">
        <f t="shared" si="26"/>
        <v>0</v>
      </c>
      <c r="EN25" s="667">
        <f t="shared" si="27"/>
        <v>0</v>
      </c>
      <c r="EO25" s="667">
        <f t="shared" si="28"/>
        <v>0</v>
      </c>
      <c r="EP25" s="667">
        <f t="shared" si="29"/>
        <v>0</v>
      </c>
      <c r="EQ25" s="667">
        <f t="shared" si="30"/>
        <v>0</v>
      </c>
      <c r="ER25" s="667">
        <f t="shared" si="31"/>
        <v>0</v>
      </c>
      <c r="ES25" s="667">
        <f t="shared" si="32"/>
        <v>0</v>
      </c>
      <c r="ET25" s="667">
        <f t="shared" si="33"/>
        <v>0</v>
      </c>
      <c r="EU25" s="667">
        <f t="shared" si="34"/>
        <v>0</v>
      </c>
      <c r="EV25" s="667">
        <f t="shared" si="35"/>
        <v>0</v>
      </c>
      <c r="EW25" s="667">
        <f t="shared" si="36"/>
        <v>0</v>
      </c>
      <c r="EX25" s="667">
        <f t="shared" si="37"/>
        <v>0</v>
      </c>
      <c r="EY25" s="667">
        <f t="shared" si="38"/>
        <v>0</v>
      </c>
      <c r="EZ25" s="667">
        <f t="shared" si="11"/>
        <v>0</v>
      </c>
      <c r="FA25" s="667">
        <f t="shared" si="39"/>
        <v>0</v>
      </c>
      <c r="FB25" s="667">
        <f t="shared" si="40"/>
        <v>0</v>
      </c>
      <c r="FC25" s="667">
        <f t="shared" si="12"/>
        <v>0</v>
      </c>
      <c r="FD25" s="667">
        <f t="shared" si="13"/>
        <v>0</v>
      </c>
      <c r="FE25" s="667">
        <f t="shared" si="14"/>
        <v>0</v>
      </c>
      <c r="FF25" s="667">
        <f t="shared" si="15"/>
        <v>0</v>
      </c>
      <c r="FG25" s="667">
        <f t="shared" si="16"/>
        <v>0</v>
      </c>
      <c r="FH25" s="668">
        <f t="shared" si="41"/>
        <v>0</v>
      </c>
      <c r="FI25" s="668">
        <f t="shared" si="42"/>
        <v>0</v>
      </c>
      <c r="FJ25" s="667">
        <f t="shared" si="43"/>
        <v>0</v>
      </c>
      <c r="FK25" s="668">
        <f t="shared" si="44"/>
        <v>0</v>
      </c>
      <c r="FL25" s="667">
        <f t="shared" si="45"/>
        <v>0</v>
      </c>
      <c r="FM25" s="667">
        <f t="shared" si="46"/>
        <v>0</v>
      </c>
      <c r="FN25" s="667">
        <f t="shared" si="47"/>
        <v>0</v>
      </c>
      <c r="FO25" s="667">
        <f t="shared" si="48"/>
        <v>0</v>
      </c>
      <c r="FP25" s="667">
        <f t="shared" si="49"/>
        <v>0</v>
      </c>
      <c r="FQ25" s="667">
        <f t="shared" si="50"/>
        <v>0</v>
      </c>
      <c r="FR25" s="667">
        <f t="shared" si="51"/>
        <v>0</v>
      </c>
      <c r="FS25" s="669">
        <f t="shared" si="0"/>
        <v>0</v>
      </c>
    </row>
    <row r="26" spans="1:175" x14ac:dyDescent="0.2">
      <c r="A26" s="280">
        <v>22</v>
      </c>
      <c r="B26" s="342">
        <f>Da!C45</f>
        <v>0</v>
      </c>
      <c r="C26" s="604"/>
      <c r="D26" s="614"/>
      <c r="E26" s="614"/>
      <c r="F26" s="614"/>
      <c r="G26" s="614"/>
      <c r="H26" s="614"/>
      <c r="I26" s="614"/>
      <c r="J26" s="614"/>
      <c r="K26" s="614"/>
      <c r="L26" s="614"/>
      <c r="M26" s="614"/>
      <c r="N26" s="614"/>
      <c r="O26" s="55">
        <f t="shared" si="1"/>
        <v>0</v>
      </c>
      <c r="P26" s="614"/>
      <c r="Q26" s="614"/>
      <c r="R26" s="614"/>
      <c r="S26" s="614"/>
      <c r="T26" s="614"/>
      <c r="U26" s="614"/>
      <c r="V26" s="614"/>
      <c r="W26" s="614"/>
      <c r="X26" s="614"/>
      <c r="Y26" s="614"/>
      <c r="Z26" s="678"/>
      <c r="AA26" s="678"/>
      <c r="AB26" s="678"/>
      <c r="AC26" s="678"/>
      <c r="AD26" s="55">
        <f t="shared" si="2"/>
        <v>0</v>
      </c>
      <c r="AE26" s="614"/>
      <c r="AF26" s="614"/>
      <c r="AG26" s="614"/>
      <c r="AH26" s="614"/>
      <c r="AI26" s="614"/>
      <c r="AJ26" s="614"/>
      <c r="AK26" s="614"/>
      <c r="AL26" s="614"/>
      <c r="AM26" s="614"/>
      <c r="AN26" s="614"/>
      <c r="AO26" s="614"/>
      <c r="AP26" s="55">
        <f t="shared" si="3"/>
        <v>0</v>
      </c>
      <c r="AQ26" s="614"/>
      <c r="AR26" s="614"/>
      <c r="AS26" s="614"/>
      <c r="AT26" s="614"/>
      <c r="AU26" s="614"/>
      <c r="AV26" s="614"/>
      <c r="AW26" s="614"/>
      <c r="AX26" s="614"/>
      <c r="AY26" s="614"/>
      <c r="AZ26" s="614"/>
      <c r="BA26" s="614"/>
      <c r="BB26" s="55">
        <f t="shared" si="4"/>
        <v>0</v>
      </c>
      <c r="BC26" s="614"/>
      <c r="BD26" s="614"/>
      <c r="BE26" s="614"/>
      <c r="BF26" s="614"/>
      <c r="BG26" s="614"/>
      <c r="BH26" s="614"/>
      <c r="BI26" s="614"/>
      <c r="BJ26" s="614"/>
      <c r="BK26" s="614"/>
      <c r="BL26" s="614"/>
      <c r="BM26" s="55">
        <f t="shared" si="17"/>
        <v>0</v>
      </c>
      <c r="BN26" s="614"/>
      <c r="BO26" s="614"/>
      <c r="BP26" s="614"/>
      <c r="BQ26" s="614"/>
      <c r="BR26" s="614"/>
      <c r="BS26" s="614"/>
      <c r="BT26" s="614"/>
      <c r="BU26" s="614"/>
      <c r="BV26" s="614"/>
      <c r="BW26" s="614"/>
      <c r="BX26" s="614"/>
      <c r="BY26" s="55">
        <f t="shared" si="5"/>
        <v>0</v>
      </c>
      <c r="BZ26" s="678"/>
      <c r="CA26" s="678"/>
      <c r="CB26" s="678"/>
      <c r="CC26" s="678"/>
      <c r="CD26" s="678"/>
      <c r="CE26" s="678"/>
      <c r="CF26" s="678"/>
      <c r="CG26" s="678"/>
      <c r="CH26" s="678"/>
      <c r="CI26" s="678"/>
      <c r="CJ26" s="678"/>
      <c r="CK26" s="678"/>
      <c r="CL26" s="55">
        <f t="shared" si="18"/>
        <v>0</v>
      </c>
      <c r="CM26" s="614"/>
      <c r="CN26" s="614"/>
      <c r="CO26" s="614"/>
      <c r="CP26" s="614"/>
      <c r="CQ26" s="614"/>
      <c r="CR26" s="614"/>
      <c r="CS26" s="679">
        <f t="shared" si="6"/>
        <v>0</v>
      </c>
      <c r="CT26" s="614"/>
      <c r="CU26" s="614"/>
      <c r="CV26" s="614"/>
      <c r="CW26" s="614"/>
      <c r="CX26" s="614"/>
      <c r="CY26" s="614"/>
      <c r="CZ26" s="614"/>
      <c r="DA26" s="679">
        <f t="shared" si="7"/>
        <v>0</v>
      </c>
      <c r="DB26" s="614"/>
      <c r="DC26" s="614"/>
      <c r="DD26" s="614"/>
      <c r="DE26" s="614"/>
      <c r="DF26" s="614"/>
      <c r="DG26" s="614"/>
      <c r="DH26" s="614"/>
      <c r="DI26" s="614"/>
      <c r="DJ26" s="680"/>
      <c r="DK26" s="681">
        <f t="shared" si="8"/>
        <v>0</v>
      </c>
      <c r="DL26" s="614"/>
      <c r="DM26" s="614"/>
      <c r="DN26" s="614"/>
      <c r="DO26" s="614"/>
      <c r="DP26" s="614"/>
      <c r="DQ26" s="55">
        <f t="shared" si="52"/>
        <v>0</v>
      </c>
      <c r="DR26" s="614"/>
      <c r="DS26" s="614"/>
      <c r="DT26" s="614"/>
      <c r="DU26" s="614"/>
      <c r="DV26" s="614"/>
      <c r="DW26" s="614"/>
      <c r="DX26" s="614"/>
      <c r="DY26" s="614"/>
      <c r="DZ26" s="614"/>
      <c r="EA26" s="614"/>
      <c r="EB26" s="320">
        <f t="shared" si="9"/>
        <v>0</v>
      </c>
      <c r="EC26" s="345">
        <f t="shared" si="10"/>
        <v>0</v>
      </c>
      <c r="ED26" s="791"/>
      <c r="EE26" s="791"/>
      <c r="EF26" s="667">
        <f t="shared" si="19"/>
        <v>0</v>
      </c>
      <c r="EG26" s="667">
        <f t="shared" si="20"/>
        <v>0</v>
      </c>
      <c r="EH26" s="667">
        <f t="shared" si="21"/>
        <v>0</v>
      </c>
      <c r="EI26" s="667">
        <f t="shared" si="22"/>
        <v>0</v>
      </c>
      <c r="EJ26" s="667">
        <f t="shared" si="23"/>
        <v>0</v>
      </c>
      <c r="EK26" s="667">
        <f t="shared" si="24"/>
        <v>0</v>
      </c>
      <c r="EL26" s="667">
        <f t="shared" si="25"/>
        <v>0</v>
      </c>
      <c r="EM26" s="667">
        <f t="shared" si="26"/>
        <v>0</v>
      </c>
      <c r="EN26" s="667">
        <f t="shared" si="27"/>
        <v>0</v>
      </c>
      <c r="EO26" s="667">
        <f t="shared" si="28"/>
        <v>0</v>
      </c>
      <c r="EP26" s="667">
        <f t="shared" si="29"/>
        <v>0</v>
      </c>
      <c r="EQ26" s="667">
        <f t="shared" si="30"/>
        <v>0</v>
      </c>
      <c r="ER26" s="667">
        <f t="shared" si="31"/>
        <v>0</v>
      </c>
      <c r="ES26" s="667">
        <f t="shared" si="32"/>
        <v>0</v>
      </c>
      <c r="ET26" s="667">
        <f t="shared" si="33"/>
        <v>0</v>
      </c>
      <c r="EU26" s="667">
        <f t="shared" si="34"/>
        <v>0</v>
      </c>
      <c r="EV26" s="667">
        <f t="shared" si="35"/>
        <v>0</v>
      </c>
      <c r="EW26" s="667">
        <f t="shared" si="36"/>
        <v>0</v>
      </c>
      <c r="EX26" s="667">
        <f t="shared" si="37"/>
        <v>0</v>
      </c>
      <c r="EY26" s="667">
        <f t="shared" si="38"/>
        <v>0</v>
      </c>
      <c r="EZ26" s="667">
        <f t="shared" si="11"/>
        <v>0</v>
      </c>
      <c r="FA26" s="667">
        <f t="shared" si="39"/>
        <v>0</v>
      </c>
      <c r="FB26" s="667">
        <f t="shared" si="40"/>
        <v>0</v>
      </c>
      <c r="FC26" s="667">
        <f t="shared" si="12"/>
        <v>0</v>
      </c>
      <c r="FD26" s="667">
        <f t="shared" si="13"/>
        <v>0</v>
      </c>
      <c r="FE26" s="667">
        <f t="shared" si="14"/>
        <v>0</v>
      </c>
      <c r="FF26" s="667">
        <f t="shared" si="15"/>
        <v>0</v>
      </c>
      <c r="FG26" s="667">
        <f t="shared" si="16"/>
        <v>0</v>
      </c>
      <c r="FH26" s="668">
        <f t="shared" si="41"/>
        <v>0</v>
      </c>
      <c r="FI26" s="668">
        <f t="shared" si="42"/>
        <v>0</v>
      </c>
      <c r="FJ26" s="667">
        <f t="shared" si="43"/>
        <v>0</v>
      </c>
      <c r="FK26" s="668">
        <f t="shared" si="44"/>
        <v>0</v>
      </c>
      <c r="FL26" s="667">
        <f t="shared" si="45"/>
        <v>0</v>
      </c>
      <c r="FM26" s="667">
        <f t="shared" si="46"/>
        <v>0</v>
      </c>
      <c r="FN26" s="667">
        <f t="shared" si="47"/>
        <v>0</v>
      </c>
      <c r="FO26" s="667">
        <f t="shared" si="48"/>
        <v>0</v>
      </c>
      <c r="FP26" s="667">
        <f t="shared" si="49"/>
        <v>0</v>
      </c>
      <c r="FQ26" s="667">
        <f t="shared" si="50"/>
        <v>0</v>
      </c>
      <c r="FR26" s="667">
        <f t="shared" si="51"/>
        <v>0</v>
      </c>
      <c r="FS26" s="669">
        <f t="shared" si="0"/>
        <v>0</v>
      </c>
    </row>
    <row r="27" spans="1:175" x14ac:dyDescent="0.2">
      <c r="A27" s="280">
        <v>23</v>
      </c>
      <c r="B27" s="342">
        <f>Da!C46</f>
        <v>0</v>
      </c>
      <c r="C27" s="604"/>
      <c r="D27" s="317"/>
      <c r="E27" s="317"/>
      <c r="F27" s="317"/>
      <c r="G27" s="317"/>
      <c r="H27" s="317"/>
      <c r="I27" s="317"/>
      <c r="J27" s="317"/>
      <c r="K27" s="317"/>
      <c r="L27" s="317"/>
      <c r="M27" s="317"/>
      <c r="N27" s="317"/>
      <c r="O27" s="318">
        <f t="shared" ref="O27:O36" si="53">SUM(D27:N27)</f>
        <v>0</v>
      </c>
      <c r="P27" s="317"/>
      <c r="Q27" s="317"/>
      <c r="R27" s="317"/>
      <c r="S27" s="317"/>
      <c r="T27" s="317"/>
      <c r="U27" s="317"/>
      <c r="V27" s="317"/>
      <c r="W27" s="317"/>
      <c r="X27" s="317"/>
      <c r="Y27" s="317"/>
      <c r="Z27" s="319"/>
      <c r="AA27" s="319"/>
      <c r="AB27" s="319"/>
      <c r="AC27" s="319"/>
      <c r="AD27" s="318">
        <f t="shared" ref="AD27:AD36" si="54">SUM(P27:AC27)</f>
        <v>0</v>
      </c>
      <c r="AE27" s="317"/>
      <c r="AF27" s="317"/>
      <c r="AG27" s="317"/>
      <c r="AH27" s="317"/>
      <c r="AI27" s="317"/>
      <c r="AJ27" s="317"/>
      <c r="AK27" s="317"/>
      <c r="AL27" s="317"/>
      <c r="AM27" s="317"/>
      <c r="AN27" s="317"/>
      <c r="AO27" s="317"/>
      <c r="AP27" s="318">
        <f t="shared" ref="AP27:AP36" si="55">SUM(AE27:AO27)</f>
        <v>0</v>
      </c>
      <c r="AQ27" s="317"/>
      <c r="AR27" s="317"/>
      <c r="AS27" s="317"/>
      <c r="AT27" s="317"/>
      <c r="AU27" s="317"/>
      <c r="AV27" s="317"/>
      <c r="AW27" s="317"/>
      <c r="AX27" s="317"/>
      <c r="AY27" s="317"/>
      <c r="AZ27" s="317"/>
      <c r="BA27" s="317"/>
      <c r="BB27" s="318">
        <f t="shared" ref="BB27:BB36" si="56">SUM(AQ27:BA27)</f>
        <v>0</v>
      </c>
      <c r="BC27" s="317"/>
      <c r="BD27" s="317"/>
      <c r="BE27" s="317"/>
      <c r="BF27" s="317"/>
      <c r="BG27" s="317"/>
      <c r="BH27" s="317"/>
      <c r="BI27" s="317"/>
      <c r="BJ27" s="317"/>
      <c r="BK27" s="317"/>
      <c r="BL27" s="317"/>
      <c r="BM27" s="318">
        <f t="shared" ref="BM27:BM36" si="57">SUM(BC27:BL27)</f>
        <v>0</v>
      </c>
      <c r="BN27" s="317"/>
      <c r="BO27" s="317"/>
      <c r="BP27" s="317"/>
      <c r="BQ27" s="317"/>
      <c r="BR27" s="317"/>
      <c r="BS27" s="317"/>
      <c r="BT27" s="317"/>
      <c r="BU27" s="317"/>
      <c r="BV27" s="317"/>
      <c r="BW27" s="317"/>
      <c r="BX27" s="317"/>
      <c r="BY27" s="318">
        <f t="shared" ref="BY27:BY36" si="58">SUM(BN27:BX27)</f>
        <v>0</v>
      </c>
      <c r="BZ27" s="317"/>
      <c r="CA27" s="317"/>
      <c r="CB27" s="317"/>
      <c r="CC27" s="317"/>
      <c r="CD27" s="317"/>
      <c r="CE27" s="317"/>
      <c r="CF27" s="317"/>
      <c r="CG27" s="317"/>
      <c r="CH27" s="317"/>
      <c r="CI27" s="317"/>
      <c r="CJ27" s="317"/>
      <c r="CK27" s="317"/>
      <c r="CL27" s="318">
        <f t="shared" ref="CL27:CL36" si="59">((BZ27+CA27+CB27+CC27+CD27)/2)+CE27+(CF27+CG27+CH27)/2+(CI27+CJ27+CK27)/2</f>
        <v>0</v>
      </c>
      <c r="CM27" s="317"/>
      <c r="CN27" s="317"/>
      <c r="CO27" s="317"/>
      <c r="CP27" s="317"/>
      <c r="CQ27" s="317"/>
      <c r="CR27" s="317"/>
      <c r="CS27" s="320">
        <f t="shared" ref="CS27:CS36" si="60">SUM(CM27:CR27)</f>
        <v>0</v>
      </c>
      <c r="CT27" s="317"/>
      <c r="CU27" s="317"/>
      <c r="CV27" s="317"/>
      <c r="CW27" s="317"/>
      <c r="CX27" s="317"/>
      <c r="CY27" s="317"/>
      <c r="CZ27" s="317"/>
      <c r="DA27" s="320">
        <f t="shared" ref="DA27:DA36" si="61">SUM(CT27:CZ27)</f>
        <v>0</v>
      </c>
      <c r="DB27" s="317"/>
      <c r="DC27" s="317"/>
      <c r="DD27" s="317"/>
      <c r="DE27" s="317"/>
      <c r="DF27" s="317"/>
      <c r="DG27" s="317"/>
      <c r="DH27" s="317"/>
      <c r="DI27" s="317"/>
      <c r="DJ27" s="321"/>
      <c r="DK27" s="284">
        <f t="shared" ref="DK27:DK36" si="62">SUM(DB27:DJ27)</f>
        <v>0</v>
      </c>
      <c r="DL27" s="317"/>
      <c r="DM27" s="317"/>
      <c r="DN27" s="317"/>
      <c r="DO27" s="317"/>
      <c r="DP27" s="317"/>
      <c r="DQ27" s="318">
        <f t="shared" ref="DQ27:DQ36" si="63">SUM(DL27:DP27)</f>
        <v>0</v>
      </c>
      <c r="DR27" s="317"/>
      <c r="DS27" s="317"/>
      <c r="DT27" s="317"/>
      <c r="DU27" s="317"/>
      <c r="DV27" s="317"/>
      <c r="DW27" s="317"/>
      <c r="DX27" s="317"/>
      <c r="DY27" s="317"/>
      <c r="DZ27" s="317"/>
      <c r="EA27" s="317"/>
      <c r="EB27" s="320">
        <f t="shared" si="9"/>
        <v>0</v>
      </c>
      <c r="EC27" s="345">
        <f t="shared" si="10"/>
        <v>0</v>
      </c>
      <c r="ED27" s="791"/>
      <c r="EE27" s="791"/>
      <c r="EF27" s="667">
        <f t="shared" si="19"/>
        <v>0</v>
      </c>
      <c r="EG27" s="667">
        <f t="shared" si="20"/>
        <v>0</v>
      </c>
      <c r="EH27" s="667">
        <f t="shared" si="21"/>
        <v>0</v>
      </c>
      <c r="EI27" s="667">
        <f t="shared" si="22"/>
        <v>0</v>
      </c>
      <c r="EJ27" s="667">
        <f t="shared" si="23"/>
        <v>0</v>
      </c>
      <c r="EK27" s="667">
        <f t="shared" si="24"/>
        <v>0</v>
      </c>
      <c r="EL27" s="667">
        <f t="shared" si="25"/>
        <v>0</v>
      </c>
      <c r="EM27" s="667">
        <f t="shared" si="26"/>
        <v>0</v>
      </c>
      <c r="EN27" s="667">
        <f t="shared" si="27"/>
        <v>0</v>
      </c>
      <c r="EO27" s="667">
        <f t="shared" si="28"/>
        <v>0</v>
      </c>
      <c r="EP27" s="667">
        <f t="shared" si="29"/>
        <v>0</v>
      </c>
      <c r="EQ27" s="667">
        <f t="shared" si="30"/>
        <v>0</v>
      </c>
      <c r="ER27" s="667">
        <f t="shared" si="31"/>
        <v>0</v>
      </c>
      <c r="ES27" s="667">
        <f t="shared" si="32"/>
        <v>0</v>
      </c>
      <c r="ET27" s="667">
        <f t="shared" si="33"/>
        <v>0</v>
      </c>
      <c r="EU27" s="667">
        <f t="shared" si="34"/>
        <v>0</v>
      </c>
      <c r="EV27" s="667">
        <f t="shared" si="35"/>
        <v>0</v>
      </c>
      <c r="EW27" s="667">
        <f t="shared" si="36"/>
        <v>0</v>
      </c>
      <c r="EX27" s="667">
        <f t="shared" si="37"/>
        <v>0</v>
      </c>
      <c r="EY27" s="667">
        <f t="shared" si="38"/>
        <v>0</v>
      </c>
      <c r="EZ27" s="667">
        <f t="shared" si="11"/>
        <v>0</v>
      </c>
      <c r="FA27" s="667">
        <f t="shared" si="39"/>
        <v>0</v>
      </c>
      <c r="FB27" s="667">
        <f t="shared" si="40"/>
        <v>0</v>
      </c>
      <c r="FC27" s="667">
        <f t="shared" si="12"/>
        <v>0</v>
      </c>
      <c r="FD27" s="667">
        <f t="shared" si="13"/>
        <v>0</v>
      </c>
      <c r="FE27" s="667">
        <f t="shared" si="14"/>
        <v>0</v>
      </c>
      <c r="FF27" s="667">
        <f t="shared" si="15"/>
        <v>0</v>
      </c>
      <c r="FG27" s="667">
        <f t="shared" si="16"/>
        <v>0</v>
      </c>
      <c r="FH27" s="668">
        <f t="shared" si="41"/>
        <v>0</v>
      </c>
      <c r="FI27" s="668">
        <f t="shared" si="42"/>
        <v>0</v>
      </c>
      <c r="FJ27" s="667">
        <f t="shared" si="43"/>
        <v>0</v>
      </c>
      <c r="FK27" s="668">
        <f t="shared" si="44"/>
        <v>0</v>
      </c>
      <c r="FL27" s="667">
        <f t="shared" si="45"/>
        <v>0</v>
      </c>
      <c r="FM27" s="667">
        <f t="shared" si="46"/>
        <v>0</v>
      </c>
      <c r="FN27" s="667">
        <f t="shared" si="47"/>
        <v>0</v>
      </c>
      <c r="FO27" s="667">
        <f t="shared" si="48"/>
        <v>0</v>
      </c>
      <c r="FP27" s="667">
        <f t="shared" si="49"/>
        <v>0</v>
      </c>
      <c r="FQ27" s="667">
        <f t="shared" si="50"/>
        <v>0</v>
      </c>
      <c r="FR27" s="667">
        <f t="shared" si="51"/>
        <v>0</v>
      </c>
      <c r="FS27" s="669">
        <f t="shared" si="0"/>
        <v>0</v>
      </c>
    </row>
    <row r="28" spans="1:175" x14ac:dyDescent="0.2">
      <c r="A28" s="280">
        <v>24</v>
      </c>
      <c r="B28" s="342">
        <f>Da!C47</f>
        <v>0</v>
      </c>
      <c r="C28" s="604"/>
      <c r="D28" s="317"/>
      <c r="E28" s="317"/>
      <c r="F28" s="317"/>
      <c r="G28" s="317"/>
      <c r="H28" s="317"/>
      <c r="I28" s="317"/>
      <c r="J28" s="317"/>
      <c r="K28" s="317"/>
      <c r="L28" s="317"/>
      <c r="M28" s="317"/>
      <c r="N28" s="317"/>
      <c r="O28" s="318">
        <f t="shared" si="53"/>
        <v>0</v>
      </c>
      <c r="P28" s="317"/>
      <c r="Q28" s="317"/>
      <c r="R28" s="317"/>
      <c r="S28" s="317"/>
      <c r="T28" s="317"/>
      <c r="U28" s="317"/>
      <c r="V28" s="317"/>
      <c r="W28" s="317"/>
      <c r="X28" s="317"/>
      <c r="Y28" s="317"/>
      <c r="Z28" s="319"/>
      <c r="AA28" s="319"/>
      <c r="AB28" s="319"/>
      <c r="AC28" s="319"/>
      <c r="AD28" s="318">
        <f t="shared" si="54"/>
        <v>0</v>
      </c>
      <c r="AE28" s="317"/>
      <c r="AF28" s="317"/>
      <c r="AG28" s="317"/>
      <c r="AH28" s="317"/>
      <c r="AI28" s="317"/>
      <c r="AJ28" s="317"/>
      <c r="AK28" s="317"/>
      <c r="AL28" s="317"/>
      <c r="AM28" s="317"/>
      <c r="AN28" s="317"/>
      <c r="AO28" s="317"/>
      <c r="AP28" s="318">
        <f t="shared" si="55"/>
        <v>0</v>
      </c>
      <c r="AQ28" s="317"/>
      <c r="AR28" s="317"/>
      <c r="AS28" s="317"/>
      <c r="AT28" s="317"/>
      <c r="AU28" s="317"/>
      <c r="AV28" s="317"/>
      <c r="AW28" s="317"/>
      <c r="AX28" s="317"/>
      <c r="AY28" s="317"/>
      <c r="AZ28" s="317"/>
      <c r="BA28" s="317"/>
      <c r="BB28" s="318">
        <f t="shared" si="56"/>
        <v>0</v>
      </c>
      <c r="BC28" s="317"/>
      <c r="BD28" s="317"/>
      <c r="BE28" s="317"/>
      <c r="BF28" s="317"/>
      <c r="BG28" s="317"/>
      <c r="BH28" s="317"/>
      <c r="BI28" s="317"/>
      <c r="BJ28" s="317"/>
      <c r="BK28" s="317"/>
      <c r="BL28" s="317"/>
      <c r="BM28" s="318">
        <f t="shared" si="57"/>
        <v>0</v>
      </c>
      <c r="BN28" s="317"/>
      <c r="BO28" s="317"/>
      <c r="BP28" s="317"/>
      <c r="BQ28" s="317"/>
      <c r="BR28" s="317"/>
      <c r="BS28" s="317"/>
      <c r="BT28" s="317"/>
      <c r="BU28" s="317"/>
      <c r="BV28" s="317"/>
      <c r="BW28" s="317"/>
      <c r="BX28" s="317"/>
      <c r="BY28" s="318">
        <f t="shared" si="58"/>
        <v>0</v>
      </c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8">
        <f t="shared" si="59"/>
        <v>0</v>
      </c>
      <c r="CM28" s="317"/>
      <c r="CN28" s="317"/>
      <c r="CO28" s="317"/>
      <c r="CP28" s="317"/>
      <c r="CQ28" s="317"/>
      <c r="CR28" s="317"/>
      <c r="CS28" s="320">
        <f t="shared" si="60"/>
        <v>0</v>
      </c>
      <c r="CT28" s="317"/>
      <c r="CU28" s="317"/>
      <c r="CV28" s="317"/>
      <c r="CW28" s="317"/>
      <c r="CX28" s="317"/>
      <c r="CY28" s="317"/>
      <c r="CZ28" s="317"/>
      <c r="DA28" s="320">
        <f t="shared" si="61"/>
        <v>0</v>
      </c>
      <c r="DB28" s="317"/>
      <c r="DC28" s="317"/>
      <c r="DD28" s="317"/>
      <c r="DE28" s="317"/>
      <c r="DF28" s="317"/>
      <c r="DG28" s="317"/>
      <c r="DH28" s="317"/>
      <c r="DI28" s="317"/>
      <c r="DJ28" s="321"/>
      <c r="DK28" s="284">
        <f t="shared" si="62"/>
        <v>0</v>
      </c>
      <c r="DL28" s="317"/>
      <c r="DM28" s="317"/>
      <c r="DN28" s="317"/>
      <c r="DO28" s="317"/>
      <c r="DP28" s="317"/>
      <c r="DQ28" s="318">
        <f t="shared" si="63"/>
        <v>0</v>
      </c>
      <c r="DR28" s="317"/>
      <c r="DS28" s="317"/>
      <c r="DT28" s="317"/>
      <c r="DU28" s="317"/>
      <c r="DV28" s="317"/>
      <c r="DW28" s="317"/>
      <c r="DX28" s="317"/>
      <c r="DY28" s="317"/>
      <c r="DZ28" s="317"/>
      <c r="EA28" s="317"/>
      <c r="EB28" s="320">
        <f t="shared" si="9"/>
        <v>0</v>
      </c>
      <c r="EC28" s="345">
        <f t="shared" si="10"/>
        <v>0</v>
      </c>
      <c r="ED28" s="791"/>
      <c r="EE28" s="791"/>
      <c r="EF28" s="667">
        <f t="shared" si="19"/>
        <v>0</v>
      </c>
      <c r="EG28" s="667">
        <f t="shared" si="20"/>
        <v>0</v>
      </c>
      <c r="EH28" s="667">
        <f t="shared" si="21"/>
        <v>0</v>
      </c>
      <c r="EI28" s="667">
        <f t="shared" si="22"/>
        <v>0</v>
      </c>
      <c r="EJ28" s="667">
        <f t="shared" si="23"/>
        <v>0</v>
      </c>
      <c r="EK28" s="667">
        <f t="shared" si="24"/>
        <v>0</v>
      </c>
      <c r="EL28" s="667">
        <f t="shared" si="25"/>
        <v>0</v>
      </c>
      <c r="EM28" s="667">
        <f t="shared" si="26"/>
        <v>0</v>
      </c>
      <c r="EN28" s="667">
        <f t="shared" si="27"/>
        <v>0</v>
      </c>
      <c r="EO28" s="667">
        <f t="shared" si="28"/>
        <v>0</v>
      </c>
      <c r="EP28" s="667">
        <f t="shared" si="29"/>
        <v>0</v>
      </c>
      <c r="EQ28" s="667">
        <f t="shared" si="30"/>
        <v>0</v>
      </c>
      <c r="ER28" s="667">
        <f t="shared" si="31"/>
        <v>0</v>
      </c>
      <c r="ES28" s="667">
        <f t="shared" si="32"/>
        <v>0</v>
      </c>
      <c r="ET28" s="667">
        <f t="shared" si="33"/>
        <v>0</v>
      </c>
      <c r="EU28" s="667">
        <f t="shared" si="34"/>
        <v>0</v>
      </c>
      <c r="EV28" s="667">
        <f t="shared" si="35"/>
        <v>0</v>
      </c>
      <c r="EW28" s="667">
        <f t="shared" si="36"/>
        <v>0</v>
      </c>
      <c r="EX28" s="667">
        <f t="shared" si="37"/>
        <v>0</v>
      </c>
      <c r="EY28" s="667">
        <f t="shared" si="38"/>
        <v>0</v>
      </c>
      <c r="EZ28" s="667">
        <f t="shared" si="11"/>
        <v>0</v>
      </c>
      <c r="FA28" s="667">
        <f t="shared" si="39"/>
        <v>0</v>
      </c>
      <c r="FB28" s="667">
        <f t="shared" si="40"/>
        <v>0</v>
      </c>
      <c r="FC28" s="667">
        <f t="shared" si="12"/>
        <v>0</v>
      </c>
      <c r="FD28" s="667">
        <f t="shared" si="13"/>
        <v>0</v>
      </c>
      <c r="FE28" s="667">
        <f t="shared" si="14"/>
        <v>0</v>
      </c>
      <c r="FF28" s="667">
        <f t="shared" si="15"/>
        <v>0</v>
      </c>
      <c r="FG28" s="667">
        <f t="shared" si="16"/>
        <v>0</v>
      </c>
      <c r="FH28" s="668">
        <f t="shared" si="41"/>
        <v>0</v>
      </c>
      <c r="FI28" s="668">
        <f t="shared" si="42"/>
        <v>0</v>
      </c>
      <c r="FJ28" s="667">
        <f t="shared" si="43"/>
        <v>0</v>
      </c>
      <c r="FK28" s="668">
        <f t="shared" si="44"/>
        <v>0</v>
      </c>
      <c r="FL28" s="667">
        <f t="shared" si="45"/>
        <v>0</v>
      </c>
      <c r="FM28" s="667">
        <f t="shared" si="46"/>
        <v>0</v>
      </c>
      <c r="FN28" s="667">
        <f t="shared" si="47"/>
        <v>0</v>
      </c>
      <c r="FO28" s="667">
        <f t="shared" si="48"/>
        <v>0</v>
      </c>
      <c r="FP28" s="667">
        <f t="shared" si="49"/>
        <v>0</v>
      </c>
      <c r="FQ28" s="667">
        <f t="shared" si="50"/>
        <v>0</v>
      </c>
      <c r="FR28" s="667">
        <f t="shared" si="51"/>
        <v>0</v>
      </c>
      <c r="FS28" s="669">
        <f t="shared" si="0"/>
        <v>0</v>
      </c>
    </row>
    <row r="29" spans="1:175" x14ac:dyDescent="0.2">
      <c r="A29" s="280">
        <v>25</v>
      </c>
      <c r="B29" s="342">
        <f>Da!C48</f>
        <v>0</v>
      </c>
      <c r="C29" s="604"/>
      <c r="D29" s="317"/>
      <c r="E29" s="317"/>
      <c r="F29" s="317"/>
      <c r="G29" s="317"/>
      <c r="H29" s="317"/>
      <c r="I29" s="317"/>
      <c r="J29" s="317"/>
      <c r="K29" s="317"/>
      <c r="L29" s="317"/>
      <c r="M29" s="317"/>
      <c r="N29" s="317"/>
      <c r="O29" s="318">
        <f t="shared" si="53"/>
        <v>0</v>
      </c>
      <c r="P29" s="317"/>
      <c r="Q29" s="317"/>
      <c r="R29" s="317"/>
      <c r="S29" s="317"/>
      <c r="T29" s="317"/>
      <c r="U29" s="317"/>
      <c r="V29" s="317"/>
      <c r="W29" s="317"/>
      <c r="X29" s="317"/>
      <c r="Y29" s="317"/>
      <c r="Z29" s="319"/>
      <c r="AA29" s="319"/>
      <c r="AB29" s="319"/>
      <c r="AC29" s="319"/>
      <c r="AD29" s="318">
        <f t="shared" si="54"/>
        <v>0</v>
      </c>
      <c r="AE29" s="317"/>
      <c r="AF29" s="317"/>
      <c r="AG29" s="317"/>
      <c r="AH29" s="317"/>
      <c r="AI29" s="317"/>
      <c r="AJ29" s="317"/>
      <c r="AK29" s="317"/>
      <c r="AL29" s="317"/>
      <c r="AM29" s="317"/>
      <c r="AN29" s="317"/>
      <c r="AO29" s="317"/>
      <c r="AP29" s="318">
        <f t="shared" si="55"/>
        <v>0</v>
      </c>
      <c r="AQ29" s="317"/>
      <c r="AR29" s="317"/>
      <c r="AS29" s="317"/>
      <c r="AT29" s="317"/>
      <c r="AU29" s="317"/>
      <c r="AV29" s="317"/>
      <c r="AW29" s="317"/>
      <c r="AX29" s="317"/>
      <c r="AY29" s="317"/>
      <c r="AZ29" s="317"/>
      <c r="BA29" s="317"/>
      <c r="BB29" s="318">
        <f t="shared" si="56"/>
        <v>0</v>
      </c>
      <c r="BC29" s="317"/>
      <c r="BD29" s="317"/>
      <c r="BE29" s="317"/>
      <c r="BF29" s="317"/>
      <c r="BG29" s="317"/>
      <c r="BH29" s="317"/>
      <c r="BI29" s="317"/>
      <c r="BJ29" s="317"/>
      <c r="BK29" s="317"/>
      <c r="BL29" s="317"/>
      <c r="BM29" s="318">
        <f t="shared" si="57"/>
        <v>0</v>
      </c>
      <c r="BN29" s="317"/>
      <c r="BO29" s="317"/>
      <c r="BP29" s="317"/>
      <c r="BQ29" s="317"/>
      <c r="BR29" s="317"/>
      <c r="BS29" s="317"/>
      <c r="BT29" s="317"/>
      <c r="BU29" s="317"/>
      <c r="BV29" s="317"/>
      <c r="BW29" s="317"/>
      <c r="BX29" s="317"/>
      <c r="BY29" s="318">
        <f t="shared" si="58"/>
        <v>0</v>
      </c>
      <c r="BZ29" s="317"/>
      <c r="CA29" s="317"/>
      <c r="CB29" s="317"/>
      <c r="CC29" s="317"/>
      <c r="CD29" s="317"/>
      <c r="CE29" s="317"/>
      <c r="CF29" s="317"/>
      <c r="CG29" s="317"/>
      <c r="CH29" s="317"/>
      <c r="CI29" s="317"/>
      <c r="CJ29" s="317"/>
      <c r="CK29" s="317"/>
      <c r="CL29" s="318">
        <f t="shared" si="59"/>
        <v>0</v>
      </c>
      <c r="CM29" s="317"/>
      <c r="CN29" s="317"/>
      <c r="CO29" s="317"/>
      <c r="CP29" s="317"/>
      <c r="CQ29" s="317"/>
      <c r="CR29" s="317"/>
      <c r="CS29" s="320">
        <f t="shared" si="60"/>
        <v>0</v>
      </c>
      <c r="CT29" s="317"/>
      <c r="CU29" s="317"/>
      <c r="CV29" s="317"/>
      <c r="CW29" s="317"/>
      <c r="CX29" s="317"/>
      <c r="CY29" s="317"/>
      <c r="CZ29" s="317"/>
      <c r="DA29" s="320">
        <f t="shared" si="61"/>
        <v>0</v>
      </c>
      <c r="DB29" s="317"/>
      <c r="DC29" s="317"/>
      <c r="DD29" s="317"/>
      <c r="DE29" s="317"/>
      <c r="DF29" s="317"/>
      <c r="DG29" s="317"/>
      <c r="DH29" s="317"/>
      <c r="DI29" s="317"/>
      <c r="DJ29" s="321"/>
      <c r="DK29" s="284">
        <f t="shared" si="62"/>
        <v>0</v>
      </c>
      <c r="DL29" s="317"/>
      <c r="DM29" s="317"/>
      <c r="DN29" s="317"/>
      <c r="DO29" s="317"/>
      <c r="DP29" s="317"/>
      <c r="DQ29" s="318">
        <f t="shared" si="63"/>
        <v>0</v>
      </c>
      <c r="DR29" s="317"/>
      <c r="DS29" s="317"/>
      <c r="DT29" s="317"/>
      <c r="DU29" s="317"/>
      <c r="DV29" s="317"/>
      <c r="DW29" s="317"/>
      <c r="DX29" s="317"/>
      <c r="DY29" s="317"/>
      <c r="DZ29" s="317"/>
      <c r="EA29" s="317"/>
      <c r="EB29" s="320">
        <f t="shared" si="9"/>
        <v>0</v>
      </c>
      <c r="EC29" s="345">
        <f t="shared" si="10"/>
        <v>0</v>
      </c>
      <c r="ED29" s="791"/>
      <c r="EE29" s="791"/>
      <c r="EF29" s="667">
        <f t="shared" si="19"/>
        <v>0</v>
      </c>
      <c r="EG29" s="667">
        <f t="shared" si="20"/>
        <v>0</v>
      </c>
      <c r="EH29" s="667">
        <f t="shared" si="21"/>
        <v>0</v>
      </c>
      <c r="EI29" s="667">
        <f t="shared" si="22"/>
        <v>0</v>
      </c>
      <c r="EJ29" s="667">
        <f t="shared" si="23"/>
        <v>0</v>
      </c>
      <c r="EK29" s="667">
        <f t="shared" si="24"/>
        <v>0</v>
      </c>
      <c r="EL29" s="667">
        <f t="shared" si="25"/>
        <v>0</v>
      </c>
      <c r="EM29" s="667">
        <f t="shared" si="26"/>
        <v>0</v>
      </c>
      <c r="EN29" s="667">
        <f t="shared" si="27"/>
        <v>0</v>
      </c>
      <c r="EO29" s="667">
        <f t="shared" si="28"/>
        <v>0</v>
      </c>
      <c r="EP29" s="667">
        <f t="shared" si="29"/>
        <v>0</v>
      </c>
      <c r="EQ29" s="667">
        <f t="shared" si="30"/>
        <v>0</v>
      </c>
      <c r="ER29" s="667">
        <f t="shared" si="31"/>
        <v>0</v>
      </c>
      <c r="ES29" s="667">
        <f t="shared" si="32"/>
        <v>0</v>
      </c>
      <c r="ET29" s="667">
        <f t="shared" si="33"/>
        <v>0</v>
      </c>
      <c r="EU29" s="667">
        <f t="shared" si="34"/>
        <v>0</v>
      </c>
      <c r="EV29" s="667">
        <f t="shared" si="35"/>
        <v>0</v>
      </c>
      <c r="EW29" s="667">
        <f t="shared" si="36"/>
        <v>0</v>
      </c>
      <c r="EX29" s="667">
        <f t="shared" si="37"/>
        <v>0</v>
      </c>
      <c r="EY29" s="667">
        <f t="shared" si="38"/>
        <v>0</v>
      </c>
      <c r="EZ29" s="667">
        <f t="shared" si="11"/>
        <v>0</v>
      </c>
      <c r="FA29" s="667">
        <f t="shared" si="39"/>
        <v>0</v>
      </c>
      <c r="FB29" s="667">
        <f t="shared" si="40"/>
        <v>0</v>
      </c>
      <c r="FC29" s="667">
        <f t="shared" si="12"/>
        <v>0</v>
      </c>
      <c r="FD29" s="667">
        <f t="shared" si="13"/>
        <v>0</v>
      </c>
      <c r="FE29" s="667">
        <f t="shared" si="14"/>
        <v>0</v>
      </c>
      <c r="FF29" s="667">
        <f t="shared" si="15"/>
        <v>0</v>
      </c>
      <c r="FG29" s="667">
        <f t="shared" si="16"/>
        <v>0</v>
      </c>
      <c r="FH29" s="668">
        <f t="shared" si="41"/>
        <v>0</v>
      </c>
      <c r="FI29" s="668">
        <f t="shared" si="42"/>
        <v>0</v>
      </c>
      <c r="FJ29" s="667">
        <f t="shared" si="43"/>
        <v>0</v>
      </c>
      <c r="FK29" s="668">
        <f t="shared" si="44"/>
        <v>0</v>
      </c>
      <c r="FL29" s="667">
        <f t="shared" si="45"/>
        <v>0</v>
      </c>
      <c r="FM29" s="667">
        <f t="shared" si="46"/>
        <v>0</v>
      </c>
      <c r="FN29" s="667">
        <f t="shared" si="47"/>
        <v>0</v>
      </c>
      <c r="FO29" s="667">
        <f t="shared" si="48"/>
        <v>0</v>
      </c>
      <c r="FP29" s="667">
        <f t="shared" si="49"/>
        <v>0</v>
      </c>
      <c r="FQ29" s="667">
        <f t="shared" si="50"/>
        <v>0</v>
      </c>
      <c r="FR29" s="667">
        <f t="shared" si="51"/>
        <v>0</v>
      </c>
      <c r="FS29" s="669">
        <f t="shared" si="0"/>
        <v>0</v>
      </c>
    </row>
    <row r="30" spans="1:175" x14ac:dyDescent="0.2">
      <c r="A30" s="280">
        <v>26</v>
      </c>
      <c r="B30" s="342">
        <f>Da!C49</f>
        <v>0</v>
      </c>
      <c r="C30" s="604"/>
      <c r="D30" s="317"/>
      <c r="E30" s="317"/>
      <c r="F30" s="317"/>
      <c r="G30" s="317"/>
      <c r="H30" s="317"/>
      <c r="I30" s="317"/>
      <c r="J30" s="317"/>
      <c r="K30" s="317"/>
      <c r="L30" s="317"/>
      <c r="M30" s="317"/>
      <c r="N30" s="317"/>
      <c r="O30" s="318">
        <f t="shared" si="53"/>
        <v>0</v>
      </c>
      <c r="P30" s="317"/>
      <c r="Q30" s="317"/>
      <c r="R30" s="317"/>
      <c r="S30" s="317"/>
      <c r="T30" s="317"/>
      <c r="U30" s="317"/>
      <c r="V30" s="317"/>
      <c r="W30" s="317"/>
      <c r="X30" s="317"/>
      <c r="Y30" s="317"/>
      <c r="Z30" s="319"/>
      <c r="AA30" s="319"/>
      <c r="AB30" s="319"/>
      <c r="AC30" s="319"/>
      <c r="AD30" s="318">
        <f t="shared" si="54"/>
        <v>0</v>
      </c>
      <c r="AE30" s="614"/>
      <c r="AF30" s="317"/>
      <c r="AG30" s="317"/>
      <c r="AH30" s="317"/>
      <c r="AI30" s="317"/>
      <c r="AJ30" s="317"/>
      <c r="AK30" s="317"/>
      <c r="AL30" s="317"/>
      <c r="AM30" s="317"/>
      <c r="AN30" s="317"/>
      <c r="AO30" s="317"/>
      <c r="AP30" s="318">
        <f t="shared" si="55"/>
        <v>0</v>
      </c>
      <c r="AQ30" s="317"/>
      <c r="AR30" s="317"/>
      <c r="AS30" s="317"/>
      <c r="AT30" s="317"/>
      <c r="AU30" s="317"/>
      <c r="AV30" s="317"/>
      <c r="AW30" s="317"/>
      <c r="AX30" s="317"/>
      <c r="AY30" s="317"/>
      <c r="AZ30" s="317"/>
      <c r="BA30" s="317"/>
      <c r="BB30" s="318">
        <f t="shared" si="56"/>
        <v>0</v>
      </c>
      <c r="BC30" s="317"/>
      <c r="BD30" s="317"/>
      <c r="BE30" s="317"/>
      <c r="BF30" s="317"/>
      <c r="BG30" s="317"/>
      <c r="BH30" s="317"/>
      <c r="BI30" s="317"/>
      <c r="BJ30" s="317"/>
      <c r="BK30" s="317"/>
      <c r="BL30" s="317"/>
      <c r="BM30" s="318">
        <f t="shared" si="57"/>
        <v>0</v>
      </c>
      <c r="BN30" s="317"/>
      <c r="BO30" s="317"/>
      <c r="BP30" s="317"/>
      <c r="BQ30" s="317"/>
      <c r="BR30" s="317"/>
      <c r="BS30" s="317"/>
      <c r="BT30" s="317"/>
      <c r="BU30" s="317"/>
      <c r="BV30" s="317"/>
      <c r="BW30" s="317"/>
      <c r="BX30" s="317"/>
      <c r="BY30" s="318">
        <f t="shared" si="58"/>
        <v>0</v>
      </c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8">
        <f t="shared" si="59"/>
        <v>0</v>
      </c>
      <c r="CM30" s="317"/>
      <c r="CN30" s="317"/>
      <c r="CO30" s="317"/>
      <c r="CP30" s="317"/>
      <c r="CQ30" s="317"/>
      <c r="CR30" s="317"/>
      <c r="CS30" s="320">
        <f t="shared" si="60"/>
        <v>0</v>
      </c>
      <c r="CT30" s="317"/>
      <c r="CU30" s="317"/>
      <c r="CV30" s="317"/>
      <c r="CW30" s="317"/>
      <c r="CX30" s="317"/>
      <c r="CY30" s="317"/>
      <c r="CZ30" s="317"/>
      <c r="DA30" s="320">
        <f t="shared" si="61"/>
        <v>0</v>
      </c>
      <c r="DB30" s="317"/>
      <c r="DC30" s="317"/>
      <c r="DD30" s="317"/>
      <c r="DE30" s="317"/>
      <c r="DF30" s="317"/>
      <c r="DG30" s="317"/>
      <c r="DH30" s="317"/>
      <c r="DI30" s="317"/>
      <c r="DJ30" s="321"/>
      <c r="DK30" s="284">
        <f t="shared" si="62"/>
        <v>0</v>
      </c>
      <c r="DL30" s="317"/>
      <c r="DM30" s="317"/>
      <c r="DN30" s="317"/>
      <c r="DO30" s="317"/>
      <c r="DP30" s="317"/>
      <c r="DQ30" s="318">
        <f t="shared" si="63"/>
        <v>0</v>
      </c>
      <c r="DR30" s="317"/>
      <c r="DS30" s="317"/>
      <c r="DT30" s="317"/>
      <c r="DU30" s="317"/>
      <c r="DV30" s="317"/>
      <c r="DW30" s="317"/>
      <c r="DX30" s="317"/>
      <c r="DY30" s="317"/>
      <c r="DZ30" s="317"/>
      <c r="EA30" s="317"/>
      <c r="EB30" s="320">
        <f t="shared" si="9"/>
        <v>0</v>
      </c>
      <c r="EC30" s="345">
        <f t="shared" si="10"/>
        <v>0</v>
      </c>
      <c r="ED30" s="791"/>
      <c r="EE30" s="791"/>
      <c r="EF30" s="667">
        <f t="shared" si="19"/>
        <v>0</v>
      </c>
      <c r="EG30" s="667">
        <f t="shared" si="20"/>
        <v>0</v>
      </c>
      <c r="EH30" s="667">
        <f t="shared" si="21"/>
        <v>0</v>
      </c>
      <c r="EI30" s="667">
        <f t="shared" si="22"/>
        <v>0</v>
      </c>
      <c r="EJ30" s="667">
        <f t="shared" si="23"/>
        <v>0</v>
      </c>
      <c r="EK30" s="667">
        <f t="shared" si="24"/>
        <v>0</v>
      </c>
      <c r="EL30" s="667">
        <f t="shared" si="25"/>
        <v>0</v>
      </c>
      <c r="EM30" s="667">
        <f t="shared" si="26"/>
        <v>0</v>
      </c>
      <c r="EN30" s="667">
        <f t="shared" si="27"/>
        <v>0</v>
      </c>
      <c r="EO30" s="667">
        <f t="shared" si="28"/>
        <v>0</v>
      </c>
      <c r="EP30" s="667">
        <f t="shared" si="29"/>
        <v>0</v>
      </c>
      <c r="EQ30" s="667">
        <f t="shared" si="30"/>
        <v>0</v>
      </c>
      <c r="ER30" s="667">
        <f t="shared" si="31"/>
        <v>0</v>
      </c>
      <c r="ES30" s="667">
        <f t="shared" si="32"/>
        <v>0</v>
      </c>
      <c r="ET30" s="667">
        <f t="shared" si="33"/>
        <v>0</v>
      </c>
      <c r="EU30" s="667">
        <f t="shared" si="34"/>
        <v>0</v>
      </c>
      <c r="EV30" s="667">
        <f t="shared" si="35"/>
        <v>0</v>
      </c>
      <c r="EW30" s="667">
        <f t="shared" si="36"/>
        <v>0</v>
      </c>
      <c r="EX30" s="667">
        <f t="shared" si="37"/>
        <v>0</v>
      </c>
      <c r="EY30" s="667">
        <f t="shared" si="38"/>
        <v>0</v>
      </c>
      <c r="EZ30" s="667">
        <f t="shared" si="11"/>
        <v>0</v>
      </c>
      <c r="FA30" s="667">
        <f t="shared" si="39"/>
        <v>0</v>
      </c>
      <c r="FB30" s="667">
        <f t="shared" si="40"/>
        <v>0</v>
      </c>
      <c r="FC30" s="667">
        <f t="shared" si="12"/>
        <v>0</v>
      </c>
      <c r="FD30" s="667">
        <f t="shared" si="13"/>
        <v>0</v>
      </c>
      <c r="FE30" s="667">
        <f t="shared" si="14"/>
        <v>0</v>
      </c>
      <c r="FF30" s="667">
        <f t="shared" si="15"/>
        <v>0</v>
      </c>
      <c r="FG30" s="667">
        <f t="shared" si="16"/>
        <v>0</v>
      </c>
      <c r="FH30" s="668">
        <f t="shared" si="41"/>
        <v>0</v>
      </c>
      <c r="FI30" s="668">
        <f t="shared" si="42"/>
        <v>0</v>
      </c>
      <c r="FJ30" s="667">
        <f t="shared" si="43"/>
        <v>0</v>
      </c>
      <c r="FK30" s="668">
        <f t="shared" si="44"/>
        <v>0</v>
      </c>
      <c r="FL30" s="667">
        <f t="shared" si="45"/>
        <v>0</v>
      </c>
      <c r="FM30" s="667">
        <f t="shared" si="46"/>
        <v>0</v>
      </c>
      <c r="FN30" s="667">
        <f t="shared" si="47"/>
        <v>0</v>
      </c>
      <c r="FO30" s="667">
        <f t="shared" si="48"/>
        <v>0</v>
      </c>
      <c r="FP30" s="667">
        <f t="shared" si="49"/>
        <v>0</v>
      </c>
      <c r="FQ30" s="667">
        <f t="shared" si="50"/>
        <v>0</v>
      </c>
      <c r="FR30" s="667">
        <f t="shared" si="51"/>
        <v>0</v>
      </c>
      <c r="FS30" s="669">
        <f t="shared" si="0"/>
        <v>0</v>
      </c>
    </row>
    <row r="31" spans="1:175" x14ac:dyDescent="0.2">
      <c r="A31" s="280">
        <v>27</v>
      </c>
      <c r="B31" s="342">
        <f>Da!C50</f>
        <v>0</v>
      </c>
      <c r="C31" s="604"/>
      <c r="D31" s="317"/>
      <c r="E31" s="317"/>
      <c r="F31" s="317"/>
      <c r="G31" s="317"/>
      <c r="H31" s="317"/>
      <c r="I31" s="317"/>
      <c r="J31" s="317"/>
      <c r="K31" s="317"/>
      <c r="L31" s="317"/>
      <c r="M31" s="317"/>
      <c r="N31" s="317"/>
      <c r="O31" s="318">
        <f t="shared" si="53"/>
        <v>0</v>
      </c>
      <c r="P31" s="317"/>
      <c r="Q31" s="317"/>
      <c r="R31" s="317"/>
      <c r="S31" s="317"/>
      <c r="T31" s="317"/>
      <c r="U31" s="317"/>
      <c r="V31" s="317"/>
      <c r="W31" s="317"/>
      <c r="X31" s="317"/>
      <c r="Y31" s="317"/>
      <c r="Z31" s="319"/>
      <c r="AA31" s="319"/>
      <c r="AB31" s="319"/>
      <c r="AC31" s="319"/>
      <c r="AD31" s="318">
        <f t="shared" si="54"/>
        <v>0</v>
      </c>
      <c r="AE31" s="317"/>
      <c r="AF31" s="317"/>
      <c r="AG31" s="317"/>
      <c r="AH31" s="317"/>
      <c r="AI31" s="317"/>
      <c r="AJ31" s="317"/>
      <c r="AK31" s="317"/>
      <c r="AL31" s="317"/>
      <c r="AM31" s="317"/>
      <c r="AN31" s="317"/>
      <c r="AO31" s="317"/>
      <c r="AP31" s="318">
        <f t="shared" si="55"/>
        <v>0</v>
      </c>
      <c r="AQ31" s="317"/>
      <c r="AR31" s="317"/>
      <c r="AS31" s="317"/>
      <c r="AT31" s="317"/>
      <c r="AU31" s="317"/>
      <c r="AV31" s="317"/>
      <c r="AW31" s="317"/>
      <c r="AX31" s="317"/>
      <c r="AY31" s="317"/>
      <c r="AZ31" s="317"/>
      <c r="BA31" s="317"/>
      <c r="BB31" s="318">
        <f t="shared" si="56"/>
        <v>0</v>
      </c>
      <c r="BC31" s="317"/>
      <c r="BD31" s="317"/>
      <c r="BE31" s="317"/>
      <c r="BF31" s="317"/>
      <c r="BG31" s="317"/>
      <c r="BH31" s="317"/>
      <c r="BI31" s="317"/>
      <c r="BJ31" s="317"/>
      <c r="BK31" s="317"/>
      <c r="BL31" s="317"/>
      <c r="BM31" s="318">
        <f t="shared" si="57"/>
        <v>0</v>
      </c>
      <c r="BN31" s="317"/>
      <c r="BO31" s="317"/>
      <c r="BP31" s="317"/>
      <c r="BQ31" s="317"/>
      <c r="BR31" s="317"/>
      <c r="BS31" s="317"/>
      <c r="BT31" s="317"/>
      <c r="BU31" s="317"/>
      <c r="BV31" s="317"/>
      <c r="BW31" s="317"/>
      <c r="BX31" s="317"/>
      <c r="BY31" s="318">
        <f t="shared" si="58"/>
        <v>0</v>
      </c>
      <c r="BZ31" s="319"/>
      <c r="CA31" s="319"/>
      <c r="CB31" s="319"/>
      <c r="CC31" s="319"/>
      <c r="CD31" s="319"/>
      <c r="CE31" s="319"/>
      <c r="CF31" s="319"/>
      <c r="CG31" s="319"/>
      <c r="CH31" s="319"/>
      <c r="CI31" s="319"/>
      <c r="CJ31" s="319"/>
      <c r="CK31" s="319"/>
      <c r="CL31" s="318">
        <f t="shared" si="59"/>
        <v>0</v>
      </c>
      <c r="CM31" s="317"/>
      <c r="CN31" s="317"/>
      <c r="CO31" s="317"/>
      <c r="CP31" s="317"/>
      <c r="CQ31" s="317"/>
      <c r="CR31" s="317"/>
      <c r="CS31" s="320">
        <f t="shared" si="60"/>
        <v>0</v>
      </c>
      <c r="CT31" s="317"/>
      <c r="CU31" s="317"/>
      <c r="CV31" s="317"/>
      <c r="CW31" s="317"/>
      <c r="CX31" s="317"/>
      <c r="CY31" s="317"/>
      <c r="CZ31" s="317"/>
      <c r="DA31" s="320">
        <f t="shared" si="61"/>
        <v>0</v>
      </c>
      <c r="DB31" s="317"/>
      <c r="DC31" s="317"/>
      <c r="DD31" s="317"/>
      <c r="DE31" s="317"/>
      <c r="DF31" s="317"/>
      <c r="DG31" s="317"/>
      <c r="DH31" s="317"/>
      <c r="DI31" s="317"/>
      <c r="DJ31" s="321"/>
      <c r="DK31" s="284">
        <f t="shared" si="62"/>
        <v>0</v>
      </c>
      <c r="DL31" s="317"/>
      <c r="DM31" s="317"/>
      <c r="DN31" s="317"/>
      <c r="DO31" s="317"/>
      <c r="DP31" s="317"/>
      <c r="DQ31" s="318">
        <f t="shared" si="63"/>
        <v>0</v>
      </c>
      <c r="DR31" s="317"/>
      <c r="DS31" s="317"/>
      <c r="DT31" s="317"/>
      <c r="DU31" s="317"/>
      <c r="DV31" s="317"/>
      <c r="DW31" s="317"/>
      <c r="DX31" s="317"/>
      <c r="DY31" s="317"/>
      <c r="DZ31" s="317"/>
      <c r="EA31" s="317"/>
      <c r="EB31" s="320">
        <f t="shared" si="9"/>
        <v>0</v>
      </c>
      <c r="EC31" s="345">
        <f t="shared" si="10"/>
        <v>0</v>
      </c>
      <c r="ED31" s="791"/>
      <c r="EE31" s="791"/>
      <c r="EF31" s="667">
        <f t="shared" si="19"/>
        <v>0</v>
      </c>
      <c r="EG31" s="667">
        <f t="shared" si="20"/>
        <v>0</v>
      </c>
      <c r="EH31" s="667">
        <f t="shared" si="21"/>
        <v>0</v>
      </c>
      <c r="EI31" s="667">
        <f t="shared" si="22"/>
        <v>0</v>
      </c>
      <c r="EJ31" s="667">
        <f t="shared" si="23"/>
        <v>0</v>
      </c>
      <c r="EK31" s="667">
        <f t="shared" si="24"/>
        <v>0</v>
      </c>
      <c r="EL31" s="667">
        <f t="shared" si="25"/>
        <v>0</v>
      </c>
      <c r="EM31" s="667">
        <f t="shared" si="26"/>
        <v>0</v>
      </c>
      <c r="EN31" s="667">
        <f t="shared" si="27"/>
        <v>0</v>
      </c>
      <c r="EO31" s="667">
        <f t="shared" si="28"/>
        <v>0</v>
      </c>
      <c r="EP31" s="667">
        <f t="shared" si="29"/>
        <v>0</v>
      </c>
      <c r="EQ31" s="667">
        <f t="shared" si="30"/>
        <v>0</v>
      </c>
      <c r="ER31" s="667">
        <f t="shared" si="31"/>
        <v>0</v>
      </c>
      <c r="ES31" s="667">
        <f t="shared" si="32"/>
        <v>0</v>
      </c>
      <c r="ET31" s="667">
        <f t="shared" si="33"/>
        <v>0</v>
      </c>
      <c r="EU31" s="667">
        <f t="shared" si="34"/>
        <v>0</v>
      </c>
      <c r="EV31" s="667">
        <f t="shared" si="35"/>
        <v>0</v>
      </c>
      <c r="EW31" s="667">
        <f t="shared" si="36"/>
        <v>0</v>
      </c>
      <c r="EX31" s="667">
        <f t="shared" si="37"/>
        <v>0</v>
      </c>
      <c r="EY31" s="667">
        <f t="shared" si="38"/>
        <v>0</v>
      </c>
      <c r="EZ31" s="667">
        <f t="shared" si="11"/>
        <v>0</v>
      </c>
      <c r="FA31" s="667">
        <f t="shared" si="39"/>
        <v>0</v>
      </c>
      <c r="FB31" s="667">
        <f t="shared" si="40"/>
        <v>0</v>
      </c>
      <c r="FC31" s="667">
        <f t="shared" si="12"/>
        <v>0</v>
      </c>
      <c r="FD31" s="667">
        <f t="shared" si="13"/>
        <v>0</v>
      </c>
      <c r="FE31" s="667">
        <f t="shared" si="14"/>
        <v>0</v>
      </c>
      <c r="FF31" s="667">
        <f t="shared" si="15"/>
        <v>0</v>
      </c>
      <c r="FG31" s="667">
        <f t="shared" si="16"/>
        <v>0</v>
      </c>
      <c r="FH31" s="668">
        <f t="shared" si="41"/>
        <v>0</v>
      </c>
      <c r="FI31" s="668">
        <f t="shared" si="42"/>
        <v>0</v>
      </c>
      <c r="FJ31" s="667">
        <f t="shared" si="43"/>
        <v>0</v>
      </c>
      <c r="FK31" s="668">
        <f t="shared" si="44"/>
        <v>0</v>
      </c>
      <c r="FL31" s="667">
        <f t="shared" si="45"/>
        <v>0</v>
      </c>
      <c r="FM31" s="667">
        <f t="shared" si="46"/>
        <v>0</v>
      </c>
      <c r="FN31" s="667">
        <f t="shared" si="47"/>
        <v>0</v>
      </c>
      <c r="FO31" s="667">
        <f t="shared" si="48"/>
        <v>0</v>
      </c>
      <c r="FP31" s="667">
        <f t="shared" si="49"/>
        <v>0</v>
      </c>
      <c r="FQ31" s="667">
        <f t="shared" si="50"/>
        <v>0</v>
      </c>
      <c r="FR31" s="667">
        <f t="shared" si="51"/>
        <v>0</v>
      </c>
      <c r="FS31" s="669">
        <f t="shared" si="0"/>
        <v>0</v>
      </c>
    </row>
    <row r="32" spans="1:175" x14ac:dyDescent="0.2">
      <c r="A32" s="280">
        <v>28</v>
      </c>
      <c r="B32" s="342">
        <f>Da!C51</f>
        <v>0</v>
      </c>
      <c r="C32" s="604"/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8">
        <f t="shared" si="53"/>
        <v>0</v>
      </c>
      <c r="P32" s="317"/>
      <c r="Q32" s="317"/>
      <c r="R32" s="317"/>
      <c r="S32" s="317"/>
      <c r="T32" s="317"/>
      <c r="U32" s="317"/>
      <c r="V32" s="317"/>
      <c r="W32" s="317"/>
      <c r="X32" s="317"/>
      <c r="Y32" s="317"/>
      <c r="Z32" s="319"/>
      <c r="AA32" s="319"/>
      <c r="AB32" s="319"/>
      <c r="AC32" s="319"/>
      <c r="AD32" s="318">
        <f t="shared" si="54"/>
        <v>0</v>
      </c>
      <c r="AE32" s="317"/>
      <c r="AF32" s="317"/>
      <c r="AG32" s="317"/>
      <c r="AH32" s="317"/>
      <c r="AI32" s="317"/>
      <c r="AJ32" s="317"/>
      <c r="AK32" s="317"/>
      <c r="AL32" s="317"/>
      <c r="AM32" s="317"/>
      <c r="AN32" s="317"/>
      <c r="AO32" s="317"/>
      <c r="AP32" s="318">
        <f t="shared" si="55"/>
        <v>0</v>
      </c>
      <c r="AQ32" s="317"/>
      <c r="AR32" s="317"/>
      <c r="AS32" s="317"/>
      <c r="AT32" s="317"/>
      <c r="AU32" s="317"/>
      <c r="AV32" s="317"/>
      <c r="AW32" s="317"/>
      <c r="AX32" s="317"/>
      <c r="AY32" s="317"/>
      <c r="AZ32" s="317"/>
      <c r="BA32" s="317"/>
      <c r="BB32" s="318">
        <f t="shared" si="56"/>
        <v>0</v>
      </c>
      <c r="BC32" s="317"/>
      <c r="BD32" s="317"/>
      <c r="BE32" s="317"/>
      <c r="BF32" s="317"/>
      <c r="BG32" s="317"/>
      <c r="BH32" s="317"/>
      <c r="BI32" s="317"/>
      <c r="BJ32" s="317"/>
      <c r="BK32" s="317"/>
      <c r="BL32" s="317"/>
      <c r="BM32" s="318">
        <f t="shared" si="57"/>
        <v>0</v>
      </c>
      <c r="BN32" s="317"/>
      <c r="BO32" s="317"/>
      <c r="BP32" s="317"/>
      <c r="BQ32" s="317"/>
      <c r="BR32" s="317"/>
      <c r="BS32" s="317"/>
      <c r="BT32" s="317"/>
      <c r="BU32" s="317"/>
      <c r="BV32" s="317"/>
      <c r="BW32" s="317"/>
      <c r="BX32" s="317"/>
      <c r="BY32" s="318">
        <f t="shared" si="58"/>
        <v>0</v>
      </c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8">
        <f t="shared" si="59"/>
        <v>0</v>
      </c>
      <c r="CM32" s="317"/>
      <c r="CN32" s="317"/>
      <c r="CO32" s="317"/>
      <c r="CP32" s="317"/>
      <c r="CQ32" s="317"/>
      <c r="CR32" s="317"/>
      <c r="CS32" s="320">
        <f t="shared" si="60"/>
        <v>0</v>
      </c>
      <c r="CT32" s="317"/>
      <c r="CU32" s="317"/>
      <c r="CV32" s="317"/>
      <c r="CW32" s="317"/>
      <c r="CX32" s="317"/>
      <c r="CY32" s="317"/>
      <c r="CZ32" s="317"/>
      <c r="DA32" s="320">
        <f t="shared" si="61"/>
        <v>0</v>
      </c>
      <c r="DB32" s="317"/>
      <c r="DC32" s="317"/>
      <c r="DD32" s="317"/>
      <c r="DE32" s="317"/>
      <c r="DF32" s="317"/>
      <c r="DG32" s="317"/>
      <c r="DH32" s="317"/>
      <c r="DI32" s="317"/>
      <c r="DJ32" s="321"/>
      <c r="DK32" s="284">
        <f t="shared" si="62"/>
        <v>0</v>
      </c>
      <c r="DL32" s="317"/>
      <c r="DM32" s="317"/>
      <c r="DN32" s="317"/>
      <c r="DO32" s="317"/>
      <c r="DP32" s="317"/>
      <c r="DQ32" s="318">
        <f t="shared" si="63"/>
        <v>0</v>
      </c>
      <c r="DR32" s="317"/>
      <c r="DS32" s="317"/>
      <c r="DT32" s="317"/>
      <c r="DU32" s="317"/>
      <c r="DV32" s="317"/>
      <c r="DW32" s="317"/>
      <c r="DX32" s="317"/>
      <c r="DY32" s="317"/>
      <c r="DZ32" s="317"/>
      <c r="EA32" s="317"/>
      <c r="EB32" s="320">
        <f t="shared" si="9"/>
        <v>0</v>
      </c>
      <c r="EC32" s="345">
        <f t="shared" si="10"/>
        <v>0</v>
      </c>
      <c r="ED32" s="791"/>
      <c r="EE32" s="791"/>
      <c r="EF32" s="667">
        <f t="shared" si="19"/>
        <v>0</v>
      </c>
      <c r="EG32" s="667">
        <f t="shared" si="20"/>
        <v>0</v>
      </c>
      <c r="EH32" s="667">
        <f t="shared" si="21"/>
        <v>0</v>
      </c>
      <c r="EI32" s="667">
        <f t="shared" si="22"/>
        <v>0</v>
      </c>
      <c r="EJ32" s="667">
        <f t="shared" si="23"/>
        <v>0</v>
      </c>
      <c r="EK32" s="667">
        <f t="shared" si="24"/>
        <v>0</v>
      </c>
      <c r="EL32" s="667">
        <f t="shared" si="25"/>
        <v>0</v>
      </c>
      <c r="EM32" s="667">
        <f t="shared" si="26"/>
        <v>0</v>
      </c>
      <c r="EN32" s="667">
        <f t="shared" si="27"/>
        <v>0</v>
      </c>
      <c r="EO32" s="667">
        <f t="shared" si="28"/>
        <v>0</v>
      </c>
      <c r="EP32" s="667">
        <f t="shared" si="29"/>
        <v>0</v>
      </c>
      <c r="EQ32" s="667">
        <f t="shared" si="30"/>
        <v>0</v>
      </c>
      <c r="ER32" s="667">
        <f t="shared" si="31"/>
        <v>0</v>
      </c>
      <c r="ES32" s="667">
        <f t="shared" si="32"/>
        <v>0</v>
      </c>
      <c r="ET32" s="667">
        <f t="shared" si="33"/>
        <v>0</v>
      </c>
      <c r="EU32" s="667">
        <f t="shared" si="34"/>
        <v>0</v>
      </c>
      <c r="EV32" s="667">
        <f t="shared" si="35"/>
        <v>0</v>
      </c>
      <c r="EW32" s="667">
        <f t="shared" si="36"/>
        <v>0</v>
      </c>
      <c r="EX32" s="667">
        <f t="shared" si="37"/>
        <v>0</v>
      </c>
      <c r="EY32" s="667">
        <f t="shared" si="38"/>
        <v>0</v>
      </c>
      <c r="EZ32" s="667">
        <f t="shared" si="11"/>
        <v>0</v>
      </c>
      <c r="FA32" s="667">
        <f t="shared" si="39"/>
        <v>0</v>
      </c>
      <c r="FB32" s="667">
        <f t="shared" si="40"/>
        <v>0</v>
      </c>
      <c r="FC32" s="667">
        <f t="shared" si="12"/>
        <v>0</v>
      </c>
      <c r="FD32" s="667">
        <f t="shared" si="13"/>
        <v>0</v>
      </c>
      <c r="FE32" s="667">
        <f t="shared" si="14"/>
        <v>0</v>
      </c>
      <c r="FF32" s="667">
        <f t="shared" si="15"/>
        <v>0</v>
      </c>
      <c r="FG32" s="667">
        <f t="shared" si="16"/>
        <v>0</v>
      </c>
      <c r="FH32" s="668">
        <f t="shared" si="41"/>
        <v>0</v>
      </c>
      <c r="FI32" s="668">
        <f t="shared" si="42"/>
        <v>0</v>
      </c>
      <c r="FJ32" s="667">
        <f t="shared" si="43"/>
        <v>0</v>
      </c>
      <c r="FK32" s="668">
        <f t="shared" si="44"/>
        <v>0</v>
      </c>
      <c r="FL32" s="667">
        <f t="shared" si="45"/>
        <v>0</v>
      </c>
      <c r="FM32" s="667">
        <f t="shared" si="46"/>
        <v>0</v>
      </c>
      <c r="FN32" s="667">
        <f t="shared" si="47"/>
        <v>0</v>
      </c>
      <c r="FO32" s="667">
        <f t="shared" si="48"/>
        <v>0</v>
      </c>
      <c r="FP32" s="667">
        <f t="shared" si="49"/>
        <v>0</v>
      </c>
      <c r="FQ32" s="667">
        <f t="shared" si="50"/>
        <v>0</v>
      </c>
      <c r="FR32" s="667">
        <f t="shared" si="51"/>
        <v>0</v>
      </c>
      <c r="FS32" s="669">
        <f t="shared" si="0"/>
        <v>0</v>
      </c>
    </row>
    <row r="33" spans="1:179" s="324" customFormat="1" x14ac:dyDescent="0.2">
      <c r="A33" s="280">
        <v>29</v>
      </c>
      <c r="B33" s="342">
        <f>Da!C52</f>
        <v>0</v>
      </c>
      <c r="C33" s="604"/>
      <c r="D33" s="317"/>
      <c r="E33" s="317"/>
      <c r="F33" s="317"/>
      <c r="G33" s="317"/>
      <c r="H33" s="317"/>
      <c r="I33" s="317"/>
      <c r="J33" s="317"/>
      <c r="K33" s="317"/>
      <c r="L33" s="317"/>
      <c r="M33" s="317"/>
      <c r="N33" s="317"/>
      <c r="O33" s="318">
        <f t="shared" si="53"/>
        <v>0</v>
      </c>
      <c r="P33" s="317"/>
      <c r="Q33" s="317"/>
      <c r="R33" s="317"/>
      <c r="S33" s="317"/>
      <c r="T33" s="317"/>
      <c r="U33" s="317"/>
      <c r="V33" s="317"/>
      <c r="W33" s="317"/>
      <c r="X33" s="317"/>
      <c r="Y33" s="317"/>
      <c r="Z33" s="319"/>
      <c r="AA33" s="319"/>
      <c r="AB33" s="319"/>
      <c r="AC33" s="319"/>
      <c r="AD33" s="318">
        <f t="shared" si="54"/>
        <v>0</v>
      </c>
      <c r="AE33" s="317"/>
      <c r="AF33" s="317"/>
      <c r="AG33" s="317"/>
      <c r="AH33" s="317"/>
      <c r="AI33" s="317"/>
      <c r="AJ33" s="317"/>
      <c r="AK33" s="317"/>
      <c r="AL33" s="317"/>
      <c r="AM33" s="317"/>
      <c r="AN33" s="317"/>
      <c r="AO33" s="317"/>
      <c r="AP33" s="318">
        <f t="shared" si="55"/>
        <v>0</v>
      </c>
      <c r="AQ33" s="317"/>
      <c r="AR33" s="317"/>
      <c r="AS33" s="317"/>
      <c r="AT33" s="317"/>
      <c r="AU33" s="317"/>
      <c r="AV33" s="317"/>
      <c r="AW33" s="317"/>
      <c r="AX33" s="317"/>
      <c r="AY33" s="317"/>
      <c r="AZ33" s="317"/>
      <c r="BA33" s="317"/>
      <c r="BB33" s="318">
        <f t="shared" si="56"/>
        <v>0</v>
      </c>
      <c r="BC33" s="317"/>
      <c r="BD33" s="317"/>
      <c r="BE33" s="317"/>
      <c r="BF33" s="317"/>
      <c r="BG33" s="317"/>
      <c r="BH33" s="317"/>
      <c r="BI33" s="317"/>
      <c r="BJ33" s="317"/>
      <c r="BK33" s="317"/>
      <c r="BL33" s="317"/>
      <c r="BM33" s="318">
        <f t="shared" si="57"/>
        <v>0</v>
      </c>
      <c r="BN33" s="317"/>
      <c r="BO33" s="317"/>
      <c r="BP33" s="317"/>
      <c r="BQ33" s="317"/>
      <c r="BR33" s="317"/>
      <c r="BS33" s="317"/>
      <c r="BT33" s="317"/>
      <c r="BU33" s="317"/>
      <c r="BV33" s="317"/>
      <c r="BW33" s="317"/>
      <c r="BX33" s="317"/>
      <c r="BY33" s="318">
        <f t="shared" si="58"/>
        <v>0</v>
      </c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8">
        <f t="shared" si="59"/>
        <v>0</v>
      </c>
      <c r="CM33" s="317"/>
      <c r="CN33" s="317"/>
      <c r="CO33" s="317"/>
      <c r="CP33" s="317"/>
      <c r="CQ33" s="317"/>
      <c r="CR33" s="317"/>
      <c r="CS33" s="320">
        <f t="shared" si="60"/>
        <v>0</v>
      </c>
      <c r="CT33" s="317"/>
      <c r="CU33" s="317"/>
      <c r="CV33" s="317"/>
      <c r="CW33" s="317"/>
      <c r="CX33" s="317"/>
      <c r="CY33" s="317"/>
      <c r="CZ33" s="317"/>
      <c r="DA33" s="320">
        <f t="shared" si="61"/>
        <v>0</v>
      </c>
      <c r="DB33" s="317"/>
      <c r="DC33" s="317"/>
      <c r="DD33" s="317"/>
      <c r="DE33" s="317"/>
      <c r="DF33" s="317"/>
      <c r="DG33" s="317"/>
      <c r="DH33" s="317"/>
      <c r="DI33" s="317"/>
      <c r="DJ33" s="321"/>
      <c r="DK33" s="284">
        <f t="shared" si="62"/>
        <v>0</v>
      </c>
      <c r="DL33" s="317"/>
      <c r="DM33" s="317"/>
      <c r="DN33" s="317"/>
      <c r="DO33" s="317"/>
      <c r="DP33" s="317"/>
      <c r="DQ33" s="318">
        <f t="shared" si="63"/>
        <v>0</v>
      </c>
      <c r="DR33" s="317"/>
      <c r="DS33" s="317"/>
      <c r="DT33" s="317"/>
      <c r="DU33" s="317"/>
      <c r="DV33" s="317"/>
      <c r="DW33" s="317"/>
      <c r="DX33" s="317"/>
      <c r="DY33" s="317"/>
      <c r="DZ33" s="317"/>
      <c r="EA33" s="317"/>
      <c r="EB33" s="320">
        <f t="shared" si="9"/>
        <v>0</v>
      </c>
      <c r="EC33" s="345">
        <f t="shared" si="10"/>
        <v>0</v>
      </c>
      <c r="ED33" s="792"/>
      <c r="EE33" s="792"/>
      <c r="EF33" s="667">
        <f t="shared" si="19"/>
        <v>0</v>
      </c>
      <c r="EG33" s="667">
        <f t="shared" si="20"/>
        <v>0</v>
      </c>
      <c r="EH33" s="667">
        <f t="shared" si="21"/>
        <v>0</v>
      </c>
      <c r="EI33" s="667">
        <f t="shared" si="22"/>
        <v>0</v>
      </c>
      <c r="EJ33" s="667">
        <f t="shared" si="23"/>
        <v>0</v>
      </c>
      <c r="EK33" s="667">
        <f t="shared" si="24"/>
        <v>0</v>
      </c>
      <c r="EL33" s="667">
        <f t="shared" si="25"/>
        <v>0</v>
      </c>
      <c r="EM33" s="667">
        <f t="shared" si="26"/>
        <v>0</v>
      </c>
      <c r="EN33" s="667">
        <f t="shared" si="27"/>
        <v>0</v>
      </c>
      <c r="EO33" s="667">
        <f t="shared" si="28"/>
        <v>0</v>
      </c>
      <c r="EP33" s="667">
        <f t="shared" si="29"/>
        <v>0</v>
      </c>
      <c r="EQ33" s="667">
        <f t="shared" si="30"/>
        <v>0</v>
      </c>
      <c r="ER33" s="667">
        <f t="shared" si="31"/>
        <v>0</v>
      </c>
      <c r="ES33" s="667">
        <f t="shared" si="32"/>
        <v>0</v>
      </c>
      <c r="ET33" s="667">
        <f t="shared" si="33"/>
        <v>0</v>
      </c>
      <c r="EU33" s="667">
        <f t="shared" si="34"/>
        <v>0</v>
      </c>
      <c r="EV33" s="667">
        <f t="shared" si="35"/>
        <v>0</v>
      </c>
      <c r="EW33" s="667">
        <f t="shared" si="36"/>
        <v>0</v>
      </c>
      <c r="EX33" s="667">
        <f t="shared" si="37"/>
        <v>0</v>
      </c>
      <c r="EY33" s="667">
        <f t="shared" si="38"/>
        <v>0</v>
      </c>
      <c r="EZ33" s="667">
        <f t="shared" si="11"/>
        <v>0</v>
      </c>
      <c r="FA33" s="667">
        <f t="shared" si="39"/>
        <v>0</v>
      </c>
      <c r="FB33" s="667">
        <f t="shared" si="40"/>
        <v>0</v>
      </c>
      <c r="FC33" s="667">
        <f t="shared" si="12"/>
        <v>0</v>
      </c>
      <c r="FD33" s="667">
        <f t="shared" si="13"/>
        <v>0</v>
      </c>
      <c r="FE33" s="667">
        <f t="shared" si="14"/>
        <v>0</v>
      </c>
      <c r="FF33" s="667">
        <f t="shared" si="15"/>
        <v>0</v>
      </c>
      <c r="FG33" s="667">
        <f t="shared" si="16"/>
        <v>0</v>
      </c>
      <c r="FH33" s="668">
        <f t="shared" si="41"/>
        <v>0</v>
      </c>
      <c r="FI33" s="668">
        <f t="shared" si="42"/>
        <v>0</v>
      </c>
      <c r="FJ33" s="667">
        <f t="shared" si="43"/>
        <v>0</v>
      </c>
      <c r="FK33" s="668">
        <f t="shared" si="44"/>
        <v>0</v>
      </c>
      <c r="FL33" s="667">
        <f t="shared" si="45"/>
        <v>0</v>
      </c>
      <c r="FM33" s="667">
        <f t="shared" si="46"/>
        <v>0</v>
      </c>
      <c r="FN33" s="667">
        <f t="shared" si="47"/>
        <v>0</v>
      </c>
      <c r="FO33" s="667">
        <f t="shared" si="48"/>
        <v>0</v>
      </c>
      <c r="FP33" s="667">
        <f t="shared" si="49"/>
        <v>0</v>
      </c>
      <c r="FQ33" s="667">
        <f t="shared" si="50"/>
        <v>0</v>
      </c>
      <c r="FR33" s="667">
        <f t="shared" si="51"/>
        <v>0</v>
      </c>
      <c r="FS33" s="669">
        <f t="shared" si="0"/>
        <v>0</v>
      </c>
      <c r="FT33" s="356"/>
      <c r="FU33" s="356"/>
      <c r="FV33" s="356"/>
      <c r="FW33" s="356"/>
    </row>
    <row r="34" spans="1:179" x14ac:dyDescent="0.2">
      <c r="A34" s="280">
        <v>30</v>
      </c>
      <c r="B34" s="342">
        <f>Da!C53</f>
        <v>0</v>
      </c>
      <c r="C34" s="604"/>
      <c r="D34" s="317"/>
      <c r="E34" s="317"/>
      <c r="F34" s="317"/>
      <c r="G34" s="317"/>
      <c r="H34" s="317"/>
      <c r="I34" s="317"/>
      <c r="J34" s="317"/>
      <c r="K34" s="317"/>
      <c r="L34" s="317"/>
      <c r="M34" s="317"/>
      <c r="N34" s="317"/>
      <c r="O34" s="318">
        <f t="shared" si="53"/>
        <v>0</v>
      </c>
      <c r="P34" s="317"/>
      <c r="Q34" s="317"/>
      <c r="R34" s="317"/>
      <c r="S34" s="317"/>
      <c r="T34" s="317"/>
      <c r="U34" s="317"/>
      <c r="V34" s="317"/>
      <c r="W34" s="317"/>
      <c r="X34" s="317"/>
      <c r="Y34" s="317"/>
      <c r="Z34" s="319"/>
      <c r="AA34" s="319"/>
      <c r="AB34" s="319"/>
      <c r="AC34" s="319"/>
      <c r="AD34" s="318">
        <f t="shared" si="54"/>
        <v>0</v>
      </c>
      <c r="AE34" s="317"/>
      <c r="AF34" s="317"/>
      <c r="AG34" s="317"/>
      <c r="AH34" s="317"/>
      <c r="AI34" s="317"/>
      <c r="AJ34" s="317"/>
      <c r="AK34" s="317"/>
      <c r="AL34" s="317"/>
      <c r="AM34" s="317"/>
      <c r="AN34" s="317"/>
      <c r="AO34" s="317"/>
      <c r="AP34" s="318">
        <f t="shared" si="55"/>
        <v>0</v>
      </c>
      <c r="AQ34" s="317"/>
      <c r="AR34" s="317"/>
      <c r="AS34" s="317"/>
      <c r="AT34" s="317"/>
      <c r="AU34" s="317"/>
      <c r="AV34" s="317"/>
      <c r="AW34" s="317"/>
      <c r="AX34" s="317"/>
      <c r="AY34" s="317"/>
      <c r="AZ34" s="317"/>
      <c r="BA34" s="317"/>
      <c r="BB34" s="318">
        <f t="shared" si="56"/>
        <v>0</v>
      </c>
      <c r="BC34" s="317"/>
      <c r="BD34" s="317"/>
      <c r="BE34" s="317"/>
      <c r="BF34" s="317"/>
      <c r="BG34" s="317"/>
      <c r="BH34" s="317"/>
      <c r="BI34" s="317"/>
      <c r="BJ34" s="317"/>
      <c r="BK34" s="317"/>
      <c r="BL34" s="317"/>
      <c r="BM34" s="318">
        <f t="shared" si="57"/>
        <v>0</v>
      </c>
      <c r="BN34" s="317"/>
      <c r="BO34" s="317"/>
      <c r="BP34" s="317"/>
      <c r="BQ34" s="317"/>
      <c r="BR34" s="317"/>
      <c r="BS34" s="317"/>
      <c r="BT34" s="317"/>
      <c r="BU34" s="317"/>
      <c r="BV34" s="317"/>
      <c r="BW34" s="317"/>
      <c r="BX34" s="317"/>
      <c r="BY34" s="318">
        <f t="shared" si="58"/>
        <v>0</v>
      </c>
      <c r="BZ34" s="317"/>
      <c r="CA34" s="317"/>
      <c r="CB34" s="317"/>
      <c r="CC34" s="317"/>
      <c r="CD34" s="317"/>
      <c r="CE34" s="317"/>
      <c r="CF34" s="317"/>
      <c r="CG34" s="317"/>
      <c r="CH34" s="317"/>
      <c r="CI34" s="317"/>
      <c r="CJ34" s="317"/>
      <c r="CK34" s="317"/>
      <c r="CL34" s="318">
        <f t="shared" si="59"/>
        <v>0</v>
      </c>
      <c r="CM34" s="317"/>
      <c r="CN34" s="317"/>
      <c r="CO34" s="317"/>
      <c r="CP34" s="317"/>
      <c r="CQ34" s="317"/>
      <c r="CR34" s="317"/>
      <c r="CS34" s="320">
        <f t="shared" si="60"/>
        <v>0</v>
      </c>
      <c r="CT34" s="317"/>
      <c r="CU34" s="317"/>
      <c r="CV34" s="317"/>
      <c r="CW34" s="317"/>
      <c r="CX34" s="317"/>
      <c r="CY34" s="317"/>
      <c r="CZ34" s="317"/>
      <c r="DA34" s="320">
        <f t="shared" si="61"/>
        <v>0</v>
      </c>
      <c r="DB34" s="317"/>
      <c r="DC34" s="317"/>
      <c r="DD34" s="317"/>
      <c r="DE34" s="317"/>
      <c r="DF34" s="317"/>
      <c r="DG34" s="317"/>
      <c r="DH34" s="317"/>
      <c r="DI34" s="317"/>
      <c r="DJ34" s="321"/>
      <c r="DK34" s="284">
        <f t="shared" si="62"/>
        <v>0</v>
      </c>
      <c r="DL34" s="317"/>
      <c r="DM34" s="317"/>
      <c r="DN34" s="317"/>
      <c r="DO34" s="317"/>
      <c r="DP34" s="317"/>
      <c r="DQ34" s="318">
        <f t="shared" si="63"/>
        <v>0</v>
      </c>
      <c r="DR34" s="317"/>
      <c r="DS34" s="317"/>
      <c r="DT34" s="317"/>
      <c r="DU34" s="317"/>
      <c r="DV34" s="317"/>
      <c r="DW34" s="317"/>
      <c r="DX34" s="317"/>
      <c r="DY34" s="317"/>
      <c r="DZ34" s="317"/>
      <c r="EA34" s="317"/>
      <c r="EB34" s="320">
        <f t="shared" si="9"/>
        <v>0</v>
      </c>
      <c r="EC34" s="345">
        <f t="shared" si="10"/>
        <v>0</v>
      </c>
      <c r="ED34" s="791"/>
      <c r="EE34" s="791"/>
      <c r="EF34" s="667">
        <f t="shared" si="19"/>
        <v>0</v>
      </c>
      <c r="EG34" s="667">
        <f t="shared" si="20"/>
        <v>0</v>
      </c>
      <c r="EH34" s="667">
        <f t="shared" si="21"/>
        <v>0</v>
      </c>
      <c r="EI34" s="667">
        <f t="shared" si="22"/>
        <v>0</v>
      </c>
      <c r="EJ34" s="667">
        <f t="shared" si="23"/>
        <v>0</v>
      </c>
      <c r="EK34" s="667">
        <f t="shared" si="24"/>
        <v>0</v>
      </c>
      <c r="EL34" s="667">
        <f t="shared" si="25"/>
        <v>0</v>
      </c>
      <c r="EM34" s="667">
        <f t="shared" si="26"/>
        <v>0</v>
      </c>
      <c r="EN34" s="667">
        <f t="shared" si="27"/>
        <v>0</v>
      </c>
      <c r="EO34" s="667">
        <f t="shared" si="28"/>
        <v>0</v>
      </c>
      <c r="EP34" s="667">
        <f t="shared" si="29"/>
        <v>0</v>
      </c>
      <c r="EQ34" s="667">
        <f t="shared" si="30"/>
        <v>0</v>
      </c>
      <c r="ER34" s="667">
        <f t="shared" si="31"/>
        <v>0</v>
      </c>
      <c r="ES34" s="667">
        <f t="shared" si="32"/>
        <v>0</v>
      </c>
      <c r="ET34" s="667">
        <f t="shared" si="33"/>
        <v>0</v>
      </c>
      <c r="EU34" s="667">
        <f t="shared" si="34"/>
        <v>0</v>
      </c>
      <c r="EV34" s="667">
        <f t="shared" si="35"/>
        <v>0</v>
      </c>
      <c r="EW34" s="667">
        <f t="shared" si="36"/>
        <v>0</v>
      </c>
      <c r="EX34" s="667">
        <f t="shared" si="37"/>
        <v>0</v>
      </c>
      <c r="EY34" s="667">
        <f t="shared" si="38"/>
        <v>0</v>
      </c>
      <c r="EZ34" s="667">
        <f t="shared" si="11"/>
        <v>0</v>
      </c>
      <c r="FA34" s="667">
        <f t="shared" si="39"/>
        <v>0</v>
      </c>
      <c r="FB34" s="667">
        <f t="shared" si="40"/>
        <v>0</v>
      </c>
      <c r="FC34" s="667">
        <f t="shared" si="12"/>
        <v>0</v>
      </c>
      <c r="FD34" s="667">
        <f t="shared" si="13"/>
        <v>0</v>
      </c>
      <c r="FE34" s="667">
        <f t="shared" si="14"/>
        <v>0</v>
      </c>
      <c r="FF34" s="667">
        <f t="shared" si="15"/>
        <v>0</v>
      </c>
      <c r="FG34" s="667">
        <f t="shared" si="16"/>
        <v>0</v>
      </c>
      <c r="FH34" s="668">
        <f t="shared" si="41"/>
        <v>0</v>
      </c>
      <c r="FI34" s="668">
        <f t="shared" si="42"/>
        <v>0</v>
      </c>
      <c r="FJ34" s="667">
        <f t="shared" si="43"/>
        <v>0</v>
      </c>
      <c r="FK34" s="668">
        <f t="shared" si="44"/>
        <v>0</v>
      </c>
      <c r="FL34" s="667">
        <f t="shared" si="45"/>
        <v>0</v>
      </c>
      <c r="FM34" s="667">
        <f t="shared" si="46"/>
        <v>0</v>
      </c>
      <c r="FN34" s="667">
        <f t="shared" si="47"/>
        <v>0</v>
      </c>
      <c r="FO34" s="667">
        <f t="shared" si="48"/>
        <v>0</v>
      </c>
      <c r="FP34" s="667">
        <f t="shared" si="49"/>
        <v>0</v>
      </c>
      <c r="FQ34" s="667">
        <f t="shared" si="50"/>
        <v>0</v>
      </c>
      <c r="FR34" s="667">
        <f t="shared" si="51"/>
        <v>0</v>
      </c>
      <c r="FS34" s="669">
        <f t="shared" si="0"/>
        <v>0</v>
      </c>
    </row>
    <row r="35" spans="1:179" x14ac:dyDescent="0.2">
      <c r="A35" s="280">
        <v>31</v>
      </c>
      <c r="B35" s="342">
        <f>Da!C54</f>
        <v>0</v>
      </c>
      <c r="C35" s="604"/>
      <c r="D35" s="317"/>
      <c r="E35" s="317"/>
      <c r="F35" s="317"/>
      <c r="G35" s="317"/>
      <c r="H35" s="317"/>
      <c r="I35" s="317"/>
      <c r="J35" s="317"/>
      <c r="K35" s="317"/>
      <c r="L35" s="317"/>
      <c r="M35" s="317"/>
      <c r="N35" s="317"/>
      <c r="O35" s="318">
        <f t="shared" si="53"/>
        <v>0</v>
      </c>
      <c r="P35" s="317"/>
      <c r="Q35" s="317"/>
      <c r="R35" s="317"/>
      <c r="S35" s="317"/>
      <c r="T35" s="317"/>
      <c r="U35" s="317"/>
      <c r="V35" s="317"/>
      <c r="W35" s="317"/>
      <c r="X35" s="317"/>
      <c r="Y35" s="317"/>
      <c r="Z35" s="319"/>
      <c r="AA35" s="319"/>
      <c r="AB35" s="319"/>
      <c r="AC35" s="319"/>
      <c r="AD35" s="318">
        <f t="shared" si="54"/>
        <v>0</v>
      </c>
      <c r="AE35" s="317"/>
      <c r="AF35" s="317"/>
      <c r="AG35" s="317"/>
      <c r="AH35" s="317"/>
      <c r="AI35" s="317"/>
      <c r="AJ35" s="317"/>
      <c r="AK35" s="317"/>
      <c r="AL35" s="317"/>
      <c r="AM35" s="317"/>
      <c r="AN35" s="317"/>
      <c r="AO35" s="317"/>
      <c r="AP35" s="318">
        <f t="shared" si="55"/>
        <v>0</v>
      </c>
      <c r="AQ35" s="317"/>
      <c r="AR35" s="317"/>
      <c r="AS35" s="317"/>
      <c r="AT35" s="317"/>
      <c r="AU35" s="317"/>
      <c r="AV35" s="317"/>
      <c r="AW35" s="317"/>
      <c r="AX35" s="317"/>
      <c r="AY35" s="317"/>
      <c r="AZ35" s="317"/>
      <c r="BA35" s="317"/>
      <c r="BB35" s="318">
        <f t="shared" si="56"/>
        <v>0</v>
      </c>
      <c r="BC35" s="317"/>
      <c r="BD35" s="317"/>
      <c r="BE35" s="317"/>
      <c r="BF35" s="317"/>
      <c r="BG35" s="317"/>
      <c r="BH35" s="317"/>
      <c r="BI35" s="317"/>
      <c r="BJ35" s="317"/>
      <c r="BK35" s="317"/>
      <c r="BL35" s="317"/>
      <c r="BM35" s="318">
        <f t="shared" si="57"/>
        <v>0</v>
      </c>
      <c r="BN35" s="317"/>
      <c r="BO35" s="317"/>
      <c r="BP35" s="317"/>
      <c r="BQ35" s="317"/>
      <c r="BR35" s="317"/>
      <c r="BS35" s="317"/>
      <c r="BT35" s="317"/>
      <c r="BU35" s="317"/>
      <c r="BV35" s="317"/>
      <c r="BW35" s="317"/>
      <c r="BX35" s="317"/>
      <c r="BY35" s="318">
        <f t="shared" si="58"/>
        <v>0</v>
      </c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8">
        <f t="shared" si="59"/>
        <v>0</v>
      </c>
      <c r="CM35" s="317"/>
      <c r="CN35" s="317"/>
      <c r="CO35" s="317"/>
      <c r="CP35" s="317"/>
      <c r="CQ35" s="317"/>
      <c r="CR35" s="317"/>
      <c r="CS35" s="320">
        <f t="shared" si="60"/>
        <v>0</v>
      </c>
      <c r="CT35" s="317"/>
      <c r="CU35" s="317"/>
      <c r="CV35" s="317"/>
      <c r="CW35" s="317"/>
      <c r="CX35" s="317"/>
      <c r="CY35" s="317"/>
      <c r="CZ35" s="317"/>
      <c r="DA35" s="320">
        <f t="shared" si="61"/>
        <v>0</v>
      </c>
      <c r="DB35" s="317"/>
      <c r="DC35" s="317"/>
      <c r="DD35" s="317"/>
      <c r="DE35" s="317"/>
      <c r="DF35" s="317"/>
      <c r="DG35" s="317"/>
      <c r="DH35" s="317"/>
      <c r="DI35" s="317"/>
      <c r="DJ35" s="321"/>
      <c r="DK35" s="284">
        <f t="shared" si="62"/>
        <v>0</v>
      </c>
      <c r="DL35" s="317"/>
      <c r="DM35" s="317"/>
      <c r="DN35" s="317"/>
      <c r="DO35" s="317"/>
      <c r="DP35" s="317"/>
      <c r="DQ35" s="318">
        <f t="shared" si="63"/>
        <v>0</v>
      </c>
      <c r="DR35" s="317"/>
      <c r="DS35" s="317"/>
      <c r="DT35" s="317"/>
      <c r="DU35" s="317"/>
      <c r="DV35" s="317"/>
      <c r="DW35" s="317"/>
      <c r="DX35" s="317"/>
      <c r="DY35" s="317"/>
      <c r="DZ35" s="317"/>
      <c r="EA35" s="317"/>
      <c r="EB35" s="320">
        <f t="shared" si="9"/>
        <v>0</v>
      </c>
      <c r="EC35" s="345">
        <f t="shared" si="10"/>
        <v>0</v>
      </c>
      <c r="ED35" s="791"/>
      <c r="EE35" s="791"/>
      <c r="EF35" s="667">
        <f t="shared" si="19"/>
        <v>0</v>
      </c>
      <c r="EG35" s="667">
        <f t="shared" si="20"/>
        <v>0</v>
      </c>
      <c r="EH35" s="667">
        <f t="shared" si="21"/>
        <v>0</v>
      </c>
      <c r="EI35" s="667">
        <f t="shared" si="22"/>
        <v>0</v>
      </c>
      <c r="EJ35" s="667">
        <f t="shared" si="23"/>
        <v>0</v>
      </c>
      <c r="EK35" s="667">
        <f t="shared" si="24"/>
        <v>0</v>
      </c>
      <c r="EL35" s="667">
        <f t="shared" si="25"/>
        <v>0</v>
      </c>
      <c r="EM35" s="667">
        <f t="shared" si="26"/>
        <v>0</v>
      </c>
      <c r="EN35" s="667">
        <f t="shared" si="27"/>
        <v>0</v>
      </c>
      <c r="EO35" s="667">
        <f t="shared" si="28"/>
        <v>0</v>
      </c>
      <c r="EP35" s="667">
        <f t="shared" si="29"/>
        <v>0</v>
      </c>
      <c r="EQ35" s="667">
        <f t="shared" si="30"/>
        <v>0</v>
      </c>
      <c r="ER35" s="667">
        <f t="shared" si="31"/>
        <v>0</v>
      </c>
      <c r="ES35" s="667">
        <f t="shared" si="32"/>
        <v>0</v>
      </c>
      <c r="ET35" s="667">
        <f t="shared" si="33"/>
        <v>0</v>
      </c>
      <c r="EU35" s="667">
        <f t="shared" si="34"/>
        <v>0</v>
      </c>
      <c r="EV35" s="667">
        <f t="shared" si="35"/>
        <v>0</v>
      </c>
      <c r="EW35" s="667">
        <f t="shared" si="36"/>
        <v>0</v>
      </c>
      <c r="EX35" s="667">
        <f t="shared" si="37"/>
        <v>0</v>
      </c>
      <c r="EY35" s="667">
        <f t="shared" si="38"/>
        <v>0</v>
      </c>
      <c r="EZ35" s="667">
        <f t="shared" si="11"/>
        <v>0</v>
      </c>
      <c r="FA35" s="667">
        <f t="shared" si="39"/>
        <v>0</v>
      </c>
      <c r="FB35" s="667">
        <f t="shared" si="40"/>
        <v>0</v>
      </c>
      <c r="FC35" s="667">
        <f t="shared" si="12"/>
        <v>0</v>
      </c>
      <c r="FD35" s="667">
        <f t="shared" si="13"/>
        <v>0</v>
      </c>
      <c r="FE35" s="667">
        <f t="shared" si="14"/>
        <v>0</v>
      </c>
      <c r="FF35" s="667">
        <f t="shared" si="15"/>
        <v>0</v>
      </c>
      <c r="FG35" s="667">
        <f t="shared" si="16"/>
        <v>0</v>
      </c>
      <c r="FH35" s="668">
        <f t="shared" si="41"/>
        <v>0</v>
      </c>
      <c r="FI35" s="668">
        <f t="shared" si="42"/>
        <v>0</v>
      </c>
      <c r="FJ35" s="667">
        <f t="shared" si="43"/>
        <v>0</v>
      </c>
      <c r="FK35" s="668">
        <f t="shared" si="44"/>
        <v>0</v>
      </c>
      <c r="FL35" s="667">
        <f t="shared" si="45"/>
        <v>0</v>
      </c>
      <c r="FM35" s="667">
        <f t="shared" si="46"/>
        <v>0</v>
      </c>
      <c r="FN35" s="667">
        <f t="shared" si="47"/>
        <v>0</v>
      </c>
      <c r="FO35" s="667">
        <f t="shared" si="48"/>
        <v>0</v>
      </c>
      <c r="FP35" s="667">
        <f t="shared" si="49"/>
        <v>0</v>
      </c>
      <c r="FQ35" s="667">
        <f t="shared" si="50"/>
        <v>0</v>
      </c>
      <c r="FR35" s="667">
        <f t="shared" si="51"/>
        <v>0</v>
      </c>
      <c r="FS35" s="669">
        <f t="shared" si="0"/>
        <v>0</v>
      </c>
    </row>
    <row r="36" spans="1:179" s="325" customFormat="1" ht="13.5" thickBot="1" x14ac:dyDescent="0.25">
      <c r="A36" s="325">
        <v>32</v>
      </c>
      <c r="B36" s="343">
        <f>Da!C55</f>
        <v>0</v>
      </c>
      <c r="C36" s="606"/>
      <c r="D36" s="595"/>
      <c r="E36" s="595"/>
      <c r="F36" s="595"/>
      <c r="G36" s="595"/>
      <c r="H36" s="595"/>
      <c r="I36" s="595"/>
      <c r="J36" s="595"/>
      <c r="K36" s="595"/>
      <c r="L36" s="595"/>
      <c r="M36" s="595"/>
      <c r="N36" s="595"/>
      <c r="O36" s="327">
        <f t="shared" si="53"/>
        <v>0</v>
      </c>
      <c r="P36" s="596"/>
      <c r="Q36" s="596"/>
      <c r="R36" s="596"/>
      <c r="S36" s="596"/>
      <c r="T36" s="596"/>
      <c r="U36" s="596"/>
      <c r="V36" s="596"/>
      <c r="W36" s="596"/>
      <c r="X36" s="596"/>
      <c r="Y36" s="596"/>
      <c r="Z36" s="596"/>
      <c r="AA36" s="596"/>
      <c r="AB36" s="596"/>
      <c r="AC36" s="596"/>
      <c r="AD36" s="327">
        <f t="shared" si="54"/>
        <v>0</v>
      </c>
      <c r="AE36" s="595"/>
      <c r="AF36" s="595"/>
      <c r="AG36" s="595"/>
      <c r="AH36" s="595"/>
      <c r="AI36" s="595"/>
      <c r="AJ36" s="595"/>
      <c r="AK36" s="595"/>
      <c r="AL36" s="595"/>
      <c r="AM36" s="595"/>
      <c r="AN36" s="595"/>
      <c r="AO36" s="595"/>
      <c r="AP36" s="327">
        <f t="shared" si="55"/>
        <v>0</v>
      </c>
      <c r="AQ36" s="595"/>
      <c r="AR36" s="595"/>
      <c r="AS36" s="595"/>
      <c r="AT36" s="595"/>
      <c r="AU36" s="595"/>
      <c r="AV36" s="595"/>
      <c r="AW36" s="595"/>
      <c r="AX36" s="595"/>
      <c r="AY36" s="595"/>
      <c r="AZ36" s="595"/>
      <c r="BA36" s="595"/>
      <c r="BB36" s="327">
        <f t="shared" si="56"/>
        <v>0</v>
      </c>
      <c r="BC36" s="596"/>
      <c r="BD36" s="596"/>
      <c r="BE36" s="596"/>
      <c r="BF36" s="596"/>
      <c r="BG36" s="596"/>
      <c r="BH36" s="596"/>
      <c r="BI36" s="596"/>
      <c r="BJ36" s="596"/>
      <c r="BK36" s="596"/>
      <c r="BL36" s="596"/>
      <c r="BM36" s="327">
        <f t="shared" si="57"/>
        <v>0</v>
      </c>
      <c r="BN36" s="317"/>
      <c r="BO36" s="317"/>
      <c r="BP36" s="317"/>
      <c r="BQ36" s="317"/>
      <c r="BR36" s="317"/>
      <c r="BS36" s="317"/>
      <c r="BT36" s="317"/>
      <c r="BU36" s="317"/>
      <c r="BV36" s="317"/>
      <c r="BW36" s="317"/>
      <c r="BX36" s="317"/>
      <c r="BY36" s="327">
        <f t="shared" si="58"/>
        <v>0</v>
      </c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27">
        <f t="shared" si="59"/>
        <v>0</v>
      </c>
      <c r="CM36" s="596"/>
      <c r="CN36" s="596"/>
      <c r="CO36" s="596"/>
      <c r="CP36" s="596"/>
      <c r="CQ36" s="596"/>
      <c r="CR36" s="596"/>
      <c r="CS36" s="328">
        <f t="shared" si="60"/>
        <v>0</v>
      </c>
      <c r="CT36" s="596"/>
      <c r="CU36" s="596"/>
      <c r="CV36" s="596"/>
      <c r="CW36" s="596"/>
      <c r="CX36" s="596"/>
      <c r="CY36" s="596"/>
      <c r="CZ36" s="596"/>
      <c r="DA36" s="328">
        <f t="shared" si="61"/>
        <v>0</v>
      </c>
      <c r="DB36" s="596"/>
      <c r="DC36" s="596"/>
      <c r="DD36" s="596"/>
      <c r="DE36" s="596"/>
      <c r="DF36" s="596"/>
      <c r="DG36" s="596"/>
      <c r="DH36" s="596"/>
      <c r="DI36" s="596"/>
      <c r="DJ36" s="597"/>
      <c r="DK36" s="287">
        <f t="shared" si="62"/>
        <v>0</v>
      </c>
      <c r="DL36" s="596"/>
      <c r="DM36" s="596"/>
      <c r="DN36" s="596"/>
      <c r="DO36" s="596"/>
      <c r="DP36" s="596"/>
      <c r="DQ36" s="327">
        <f t="shared" si="63"/>
        <v>0</v>
      </c>
      <c r="DR36" s="596"/>
      <c r="DS36" s="596"/>
      <c r="DT36" s="596"/>
      <c r="DU36" s="596"/>
      <c r="DV36" s="596"/>
      <c r="DW36" s="596"/>
      <c r="DX36" s="596"/>
      <c r="DY36" s="596"/>
      <c r="DZ36" s="596"/>
      <c r="EA36" s="596"/>
      <c r="EB36" s="328">
        <f t="shared" si="9"/>
        <v>0</v>
      </c>
      <c r="EC36" s="345">
        <f t="shared" si="10"/>
        <v>0</v>
      </c>
      <c r="ED36" s="791"/>
      <c r="EE36" s="791"/>
      <c r="EF36" s="667">
        <f t="shared" si="19"/>
        <v>0</v>
      </c>
      <c r="EG36" s="667">
        <f t="shared" si="20"/>
        <v>0</v>
      </c>
      <c r="EH36" s="667">
        <f t="shared" si="21"/>
        <v>0</v>
      </c>
      <c r="EI36" s="667">
        <f t="shared" si="22"/>
        <v>0</v>
      </c>
      <c r="EJ36" s="667">
        <f t="shared" si="23"/>
        <v>0</v>
      </c>
      <c r="EK36" s="667">
        <f t="shared" si="24"/>
        <v>0</v>
      </c>
      <c r="EL36" s="667">
        <f t="shared" si="25"/>
        <v>0</v>
      </c>
      <c r="EM36" s="667">
        <f t="shared" si="26"/>
        <v>0</v>
      </c>
      <c r="EN36" s="667">
        <f t="shared" si="27"/>
        <v>0</v>
      </c>
      <c r="EO36" s="667">
        <f t="shared" si="28"/>
        <v>0</v>
      </c>
      <c r="EP36" s="667">
        <f t="shared" si="29"/>
        <v>0</v>
      </c>
      <c r="EQ36" s="667">
        <f t="shared" si="30"/>
        <v>0</v>
      </c>
      <c r="ER36" s="667">
        <f t="shared" si="31"/>
        <v>0</v>
      </c>
      <c r="ES36" s="667">
        <f t="shared" si="32"/>
        <v>0</v>
      </c>
      <c r="ET36" s="667">
        <f t="shared" si="33"/>
        <v>0</v>
      </c>
      <c r="EU36" s="667">
        <f t="shared" si="34"/>
        <v>0</v>
      </c>
      <c r="EV36" s="667">
        <f t="shared" si="35"/>
        <v>0</v>
      </c>
      <c r="EW36" s="667">
        <f t="shared" si="36"/>
        <v>0</v>
      </c>
      <c r="EX36" s="667">
        <f t="shared" si="37"/>
        <v>0</v>
      </c>
      <c r="EY36" s="667">
        <f t="shared" si="38"/>
        <v>0</v>
      </c>
      <c r="EZ36" s="667">
        <f t="shared" si="11"/>
        <v>0</v>
      </c>
      <c r="FA36" s="667">
        <f t="shared" si="39"/>
        <v>0</v>
      </c>
      <c r="FB36" s="667">
        <f t="shared" si="40"/>
        <v>0</v>
      </c>
      <c r="FC36" s="667">
        <f t="shared" si="12"/>
        <v>0</v>
      </c>
      <c r="FD36" s="667">
        <f t="shared" si="13"/>
        <v>0</v>
      </c>
      <c r="FE36" s="667">
        <f t="shared" si="14"/>
        <v>0</v>
      </c>
      <c r="FF36" s="667">
        <f t="shared" si="15"/>
        <v>0</v>
      </c>
      <c r="FG36" s="667">
        <f t="shared" si="16"/>
        <v>0</v>
      </c>
      <c r="FH36" s="668">
        <f t="shared" si="41"/>
        <v>0</v>
      </c>
      <c r="FI36" s="668">
        <f t="shared" si="42"/>
        <v>0</v>
      </c>
      <c r="FJ36" s="667">
        <f t="shared" si="43"/>
        <v>0</v>
      </c>
      <c r="FK36" s="668">
        <f t="shared" si="44"/>
        <v>0</v>
      </c>
      <c r="FL36" s="667">
        <f t="shared" si="45"/>
        <v>0</v>
      </c>
      <c r="FM36" s="667">
        <f t="shared" si="46"/>
        <v>0</v>
      </c>
      <c r="FN36" s="667">
        <f t="shared" si="47"/>
        <v>0</v>
      </c>
      <c r="FO36" s="667">
        <f t="shared" si="48"/>
        <v>0</v>
      </c>
      <c r="FP36" s="667">
        <f t="shared" si="49"/>
        <v>0</v>
      </c>
      <c r="FQ36" s="667">
        <f t="shared" si="50"/>
        <v>0</v>
      </c>
      <c r="FR36" s="667">
        <f t="shared" si="51"/>
        <v>0</v>
      </c>
      <c r="FS36" s="669">
        <f t="shared" si="0"/>
        <v>0</v>
      </c>
      <c r="FT36" s="357"/>
      <c r="FU36" s="357"/>
      <c r="FV36" s="357"/>
      <c r="FW36" s="357"/>
    </row>
    <row r="37" spans="1:179" s="69" customFormat="1" x14ac:dyDescent="0.2">
      <c r="A37" s="329"/>
      <c r="D37" s="330">
        <f>SUM(D5:D36)</f>
        <v>0</v>
      </c>
      <c r="E37" s="330">
        <f>SUM(E5:E36)</f>
        <v>0</v>
      </c>
      <c r="F37" s="330">
        <f>SUM(F5:F36)</f>
        <v>0</v>
      </c>
      <c r="G37" s="330">
        <f>SUM(G5:G36)</f>
        <v>0</v>
      </c>
      <c r="H37" s="330">
        <f>SUM(H5:H36)</f>
        <v>0</v>
      </c>
      <c r="I37" s="330">
        <f t="shared" ref="I37:AO37" si="64">SUM(I5:I36)</f>
        <v>0</v>
      </c>
      <c r="J37" s="330">
        <f t="shared" si="64"/>
        <v>0</v>
      </c>
      <c r="K37" s="330">
        <f t="shared" si="64"/>
        <v>0</v>
      </c>
      <c r="L37" s="330">
        <f t="shared" si="64"/>
        <v>0</v>
      </c>
      <c r="M37" s="330">
        <f t="shared" si="64"/>
        <v>0</v>
      </c>
      <c r="N37" s="330">
        <f t="shared" si="64"/>
        <v>0</v>
      </c>
      <c r="O37" s="284">
        <f t="shared" si="64"/>
        <v>0</v>
      </c>
      <c r="P37" s="331">
        <f t="shared" si="64"/>
        <v>0</v>
      </c>
      <c r="Q37" s="331">
        <f t="shared" si="64"/>
        <v>0</v>
      </c>
      <c r="R37" s="331">
        <f t="shared" si="64"/>
        <v>0</v>
      </c>
      <c r="S37" s="331">
        <f t="shared" si="64"/>
        <v>0</v>
      </c>
      <c r="T37" s="331">
        <f t="shared" si="64"/>
        <v>0</v>
      </c>
      <c r="U37" s="331">
        <f t="shared" si="64"/>
        <v>0</v>
      </c>
      <c r="V37" s="331">
        <f t="shared" si="64"/>
        <v>0</v>
      </c>
      <c r="W37" s="331">
        <f t="shared" si="64"/>
        <v>0</v>
      </c>
      <c r="X37" s="331">
        <f t="shared" si="64"/>
        <v>0</v>
      </c>
      <c r="Y37" s="331">
        <f t="shared" si="64"/>
        <v>0</v>
      </c>
      <c r="Z37" s="331">
        <f t="shared" si="64"/>
        <v>0</v>
      </c>
      <c r="AA37" s="331">
        <f t="shared" si="64"/>
        <v>0</v>
      </c>
      <c r="AB37" s="331">
        <f t="shared" si="64"/>
        <v>0</v>
      </c>
      <c r="AC37" s="331">
        <f t="shared" si="64"/>
        <v>0</v>
      </c>
      <c r="AD37" s="284">
        <f t="shared" si="64"/>
        <v>0</v>
      </c>
      <c r="AE37" s="331">
        <f t="shared" si="64"/>
        <v>0</v>
      </c>
      <c r="AF37" s="331">
        <f t="shared" si="64"/>
        <v>0</v>
      </c>
      <c r="AG37" s="331">
        <f t="shared" si="64"/>
        <v>0</v>
      </c>
      <c r="AH37" s="331">
        <f t="shared" si="64"/>
        <v>0</v>
      </c>
      <c r="AI37" s="331">
        <f t="shared" si="64"/>
        <v>0</v>
      </c>
      <c r="AJ37" s="331">
        <f>SUM(AJ5:AJ36)</f>
        <v>0</v>
      </c>
      <c r="AK37" s="331">
        <f>SUM(AK5:AK36)</f>
        <v>0</v>
      </c>
      <c r="AL37" s="331">
        <f>SUM(AL5:AL36)</f>
        <v>0</v>
      </c>
      <c r="AM37" s="331">
        <f t="shared" si="64"/>
        <v>0</v>
      </c>
      <c r="AN37" s="331">
        <f t="shared" si="64"/>
        <v>0</v>
      </c>
      <c r="AO37" s="331">
        <f t="shared" si="64"/>
        <v>0</v>
      </c>
      <c r="AP37" s="284">
        <f>SUM(AP5:AP36)</f>
        <v>0</v>
      </c>
      <c r="AQ37" s="331">
        <f t="shared" ref="AQ37:BJ37" si="65">SUM(AQ5:AQ36)</f>
        <v>0</v>
      </c>
      <c r="AR37" s="331">
        <f t="shared" si="65"/>
        <v>0</v>
      </c>
      <c r="AS37" s="331">
        <f>SUM(AS5:AS36)</f>
        <v>0</v>
      </c>
      <c r="AT37" s="331">
        <f>SUM(AT5:AT36)</f>
        <v>0</v>
      </c>
      <c r="AU37" s="331">
        <f>SUM(AU5:AU36)</f>
        <v>0</v>
      </c>
      <c r="AV37" s="331">
        <f>SUM(AV5:AV36)</f>
        <v>0</v>
      </c>
      <c r="AW37" s="331">
        <f t="shared" si="65"/>
        <v>0</v>
      </c>
      <c r="AX37" s="331">
        <f t="shared" si="65"/>
        <v>0</v>
      </c>
      <c r="AY37" s="331">
        <f t="shared" si="65"/>
        <v>0</v>
      </c>
      <c r="AZ37" s="331">
        <f t="shared" si="65"/>
        <v>0</v>
      </c>
      <c r="BA37" s="331">
        <f t="shared" si="65"/>
        <v>0</v>
      </c>
      <c r="BB37" s="284">
        <f t="shared" si="65"/>
        <v>0</v>
      </c>
      <c r="BC37" s="331">
        <f t="shared" si="65"/>
        <v>0</v>
      </c>
      <c r="BD37" s="331">
        <f t="shared" si="65"/>
        <v>0</v>
      </c>
      <c r="BE37" s="331">
        <f t="shared" si="65"/>
        <v>0</v>
      </c>
      <c r="BF37" s="331">
        <f t="shared" si="65"/>
        <v>0</v>
      </c>
      <c r="BG37" s="331">
        <f t="shared" si="65"/>
        <v>0</v>
      </c>
      <c r="BH37" s="331">
        <f t="shared" si="65"/>
        <v>0</v>
      </c>
      <c r="BI37" s="331">
        <f t="shared" si="65"/>
        <v>0</v>
      </c>
      <c r="BJ37" s="331">
        <f t="shared" si="65"/>
        <v>0</v>
      </c>
      <c r="BK37" s="331">
        <f>SUM(BK5:BK36)</f>
        <v>0</v>
      </c>
      <c r="BL37" s="331">
        <f>SUM(BL5:BL36)</f>
        <v>0</v>
      </c>
      <c r="BM37" s="284">
        <f>SUM(BM5:BM36)</f>
        <v>0</v>
      </c>
      <c r="BN37" s="331">
        <f>SUM(BN5:BN36)</f>
        <v>0</v>
      </c>
      <c r="BO37" s="331">
        <f t="shared" ref="BO37:BY37" si="66">SUM(BO5:BO36)</f>
        <v>0</v>
      </c>
      <c r="BP37" s="331">
        <f t="shared" si="66"/>
        <v>0</v>
      </c>
      <c r="BQ37" s="331">
        <f t="shared" si="66"/>
        <v>0</v>
      </c>
      <c r="BR37" s="331">
        <f t="shared" si="66"/>
        <v>0</v>
      </c>
      <c r="BS37" s="331">
        <f t="shared" si="66"/>
        <v>0</v>
      </c>
      <c r="BT37" s="331">
        <f t="shared" si="66"/>
        <v>0</v>
      </c>
      <c r="BU37" s="331">
        <f t="shared" si="66"/>
        <v>0</v>
      </c>
      <c r="BV37" s="331">
        <f t="shared" si="66"/>
        <v>0</v>
      </c>
      <c r="BW37" s="331">
        <f t="shared" si="66"/>
        <v>0</v>
      </c>
      <c r="BX37" s="331">
        <f t="shared" si="66"/>
        <v>0</v>
      </c>
      <c r="BY37" s="284">
        <f t="shared" si="66"/>
        <v>0</v>
      </c>
      <c r="BZ37" s="331">
        <f t="shared" ref="BZ37:DK37" si="67">SUM(BZ5:BZ36)</f>
        <v>0</v>
      </c>
      <c r="CA37" s="331">
        <f t="shared" si="67"/>
        <v>0</v>
      </c>
      <c r="CB37" s="331">
        <f t="shared" si="67"/>
        <v>0</v>
      </c>
      <c r="CC37" s="331">
        <f t="shared" si="67"/>
        <v>0</v>
      </c>
      <c r="CD37" s="331">
        <f t="shared" si="67"/>
        <v>0</v>
      </c>
      <c r="CE37" s="331">
        <f t="shared" si="67"/>
        <v>0</v>
      </c>
      <c r="CF37" s="331">
        <f t="shared" si="67"/>
        <v>0</v>
      </c>
      <c r="CG37" s="331">
        <f>SUM(CG5:CG36)</f>
        <v>0</v>
      </c>
      <c r="CH37" s="331">
        <f>SUM(CH5:CH36)</f>
        <v>0</v>
      </c>
      <c r="CI37" s="331">
        <f t="shared" si="67"/>
        <v>0</v>
      </c>
      <c r="CJ37" s="331">
        <f t="shared" si="67"/>
        <v>0</v>
      </c>
      <c r="CK37" s="331">
        <f t="shared" si="67"/>
        <v>0</v>
      </c>
      <c r="CL37" s="284">
        <f t="shared" si="67"/>
        <v>0</v>
      </c>
      <c r="CM37" s="331">
        <f t="shared" si="67"/>
        <v>0</v>
      </c>
      <c r="CN37" s="331">
        <f t="shared" si="67"/>
        <v>0</v>
      </c>
      <c r="CO37" s="331">
        <f t="shared" si="67"/>
        <v>0</v>
      </c>
      <c r="CP37" s="331">
        <f>SUM(CP5:CP36)</f>
        <v>0</v>
      </c>
      <c r="CQ37" s="331">
        <f>SUM(CQ5:CQ36)</f>
        <v>0</v>
      </c>
      <c r="CR37" s="331">
        <f t="shared" si="67"/>
        <v>0</v>
      </c>
      <c r="CS37" s="284">
        <f t="shared" si="67"/>
        <v>0</v>
      </c>
      <c r="CT37" s="331">
        <f t="shared" si="67"/>
        <v>0</v>
      </c>
      <c r="CU37" s="331">
        <f t="shared" si="67"/>
        <v>0</v>
      </c>
      <c r="CV37" s="331">
        <f t="shared" si="67"/>
        <v>0</v>
      </c>
      <c r="CW37" s="331">
        <f t="shared" si="67"/>
        <v>0</v>
      </c>
      <c r="CX37" s="331">
        <f t="shared" si="67"/>
        <v>0</v>
      </c>
      <c r="CY37" s="331">
        <f t="shared" si="67"/>
        <v>0</v>
      </c>
      <c r="CZ37" s="331">
        <f t="shared" si="67"/>
        <v>0</v>
      </c>
      <c r="DA37" s="284">
        <f t="shared" si="67"/>
        <v>0</v>
      </c>
      <c r="DB37" s="331">
        <f t="shared" si="67"/>
        <v>0</v>
      </c>
      <c r="DC37" s="331">
        <f t="shared" si="67"/>
        <v>0</v>
      </c>
      <c r="DD37" s="331">
        <f t="shared" si="67"/>
        <v>0</v>
      </c>
      <c r="DE37" s="331">
        <f t="shared" si="67"/>
        <v>0</v>
      </c>
      <c r="DF37" s="331">
        <f t="shared" si="67"/>
        <v>0</v>
      </c>
      <c r="DG37" s="331">
        <f t="shared" si="67"/>
        <v>0</v>
      </c>
      <c r="DH37" s="331">
        <f t="shared" si="67"/>
        <v>0</v>
      </c>
      <c r="DI37" s="331">
        <f t="shared" si="67"/>
        <v>0</v>
      </c>
      <c r="DJ37" s="331">
        <f t="shared" si="67"/>
        <v>0</v>
      </c>
      <c r="DK37" s="341">
        <f t="shared" si="67"/>
        <v>0</v>
      </c>
      <c r="DL37" s="331">
        <f t="shared" ref="DL37:DQ37" si="68">SUM(DL5:DL36)</f>
        <v>0</v>
      </c>
      <c r="DM37" s="331">
        <f t="shared" si="68"/>
        <v>0</v>
      </c>
      <c r="DN37" s="331">
        <f t="shared" si="68"/>
        <v>0</v>
      </c>
      <c r="DO37" s="331">
        <f t="shared" si="68"/>
        <v>0</v>
      </c>
      <c r="DP37" s="331">
        <f t="shared" si="68"/>
        <v>0</v>
      </c>
      <c r="DQ37" s="284">
        <f t="shared" si="68"/>
        <v>0</v>
      </c>
      <c r="DR37" s="331">
        <f t="shared" ref="DR37:EB37" si="69">SUM(DR5:DR36)</f>
        <v>0</v>
      </c>
      <c r="DS37" s="331">
        <f t="shared" si="69"/>
        <v>0</v>
      </c>
      <c r="DT37" s="331">
        <f t="shared" si="69"/>
        <v>0</v>
      </c>
      <c r="DU37" s="331">
        <f t="shared" si="69"/>
        <v>0</v>
      </c>
      <c r="DV37" s="331">
        <f t="shared" si="69"/>
        <v>0</v>
      </c>
      <c r="DW37" s="331">
        <f t="shared" si="69"/>
        <v>0</v>
      </c>
      <c r="DX37" s="331">
        <f t="shared" si="69"/>
        <v>0</v>
      </c>
      <c r="DY37" s="331">
        <f t="shared" si="69"/>
        <v>0</v>
      </c>
      <c r="DZ37" s="331">
        <f t="shared" si="69"/>
        <v>0</v>
      </c>
      <c r="EA37" s="331">
        <f t="shared" si="69"/>
        <v>0</v>
      </c>
      <c r="EB37" s="284">
        <f t="shared" si="69"/>
        <v>0</v>
      </c>
      <c r="EC37" s="346"/>
      <c r="ED37" s="793"/>
      <c r="EE37" s="793"/>
      <c r="EF37" s="670">
        <f>SUM(EF5:EF36)/EF4</f>
        <v>0</v>
      </c>
      <c r="EG37" s="670">
        <f t="shared" ref="EG37:FK37" si="70">SUM(EG5:EG36)/EG4</f>
        <v>0</v>
      </c>
      <c r="EH37" s="670">
        <f t="shared" si="70"/>
        <v>0</v>
      </c>
      <c r="EI37" s="670">
        <f t="shared" si="70"/>
        <v>0</v>
      </c>
      <c r="EJ37" s="670">
        <f t="shared" si="70"/>
        <v>0</v>
      </c>
      <c r="EK37" s="670">
        <f t="shared" si="70"/>
        <v>0</v>
      </c>
      <c r="EL37" s="670">
        <f t="shared" si="70"/>
        <v>0</v>
      </c>
      <c r="EM37" s="670">
        <f t="shared" si="70"/>
        <v>0</v>
      </c>
      <c r="EN37" s="670">
        <f t="shared" si="70"/>
        <v>0</v>
      </c>
      <c r="EO37" s="670">
        <f t="shared" si="70"/>
        <v>0</v>
      </c>
      <c r="EP37" s="670">
        <f t="shared" si="70"/>
        <v>0</v>
      </c>
      <c r="EQ37" s="670">
        <f t="shared" si="70"/>
        <v>0</v>
      </c>
      <c r="ER37" s="670">
        <f t="shared" si="70"/>
        <v>0</v>
      </c>
      <c r="ES37" s="670">
        <f t="shared" si="70"/>
        <v>0</v>
      </c>
      <c r="ET37" s="670">
        <f t="shared" si="70"/>
        <v>0</v>
      </c>
      <c r="EU37" s="670">
        <f t="shared" si="70"/>
        <v>0</v>
      </c>
      <c r="EV37" s="670">
        <f t="shared" si="70"/>
        <v>0</v>
      </c>
      <c r="EW37" s="670">
        <f t="shared" si="70"/>
        <v>0</v>
      </c>
      <c r="EX37" s="670">
        <f>SUM(EX5:EX36)/EX4</f>
        <v>0</v>
      </c>
      <c r="EY37" s="670">
        <f>SUM(EY5:EY36)/EY4</f>
        <v>0</v>
      </c>
      <c r="EZ37" s="670">
        <f>SUM(EZ5:EZ36)/EZ4</f>
        <v>0</v>
      </c>
      <c r="FA37" s="670">
        <f>SUM(FA5:FA36)/FA4</f>
        <v>0</v>
      </c>
      <c r="FB37" s="670">
        <f>SUM(FB5:FB36)/FB4</f>
        <v>0</v>
      </c>
      <c r="FC37" s="670">
        <f t="shared" si="70"/>
        <v>0</v>
      </c>
      <c r="FD37" s="670">
        <f>SUM(FD5:FD36)/FD4</f>
        <v>0</v>
      </c>
      <c r="FE37" s="670">
        <f>SUM(FE5:FE36)/FE4</f>
        <v>0</v>
      </c>
      <c r="FF37" s="670">
        <f t="shared" si="70"/>
        <v>0</v>
      </c>
      <c r="FG37" s="670">
        <f t="shared" si="70"/>
        <v>0</v>
      </c>
      <c r="FH37" s="670">
        <f t="shared" si="70"/>
        <v>0</v>
      </c>
      <c r="FI37" s="670">
        <f t="shared" si="70"/>
        <v>0</v>
      </c>
      <c r="FJ37" s="670">
        <f t="shared" si="70"/>
        <v>0</v>
      </c>
      <c r="FK37" s="670">
        <f t="shared" si="70"/>
        <v>0</v>
      </c>
      <c r="FL37" s="670">
        <f t="shared" ref="FL37:FR37" si="71">SUM(FL5:FL36)/FL4</f>
        <v>0</v>
      </c>
      <c r="FM37" s="670">
        <f t="shared" si="71"/>
        <v>0</v>
      </c>
      <c r="FN37" s="670">
        <f t="shared" si="71"/>
        <v>0</v>
      </c>
      <c r="FO37" s="670">
        <f t="shared" si="71"/>
        <v>0</v>
      </c>
      <c r="FP37" s="670">
        <f t="shared" si="71"/>
        <v>0</v>
      </c>
      <c r="FQ37" s="670">
        <f t="shared" si="71"/>
        <v>0</v>
      </c>
      <c r="FR37" s="670">
        <f t="shared" si="71"/>
        <v>0</v>
      </c>
      <c r="FS37" s="671"/>
      <c r="FT37" s="358"/>
      <c r="FU37" s="358"/>
      <c r="FV37" s="358"/>
      <c r="FW37" s="358"/>
    </row>
    <row r="38" spans="1:179" s="71" customFormat="1" ht="11.25" x14ac:dyDescent="0.2">
      <c r="A38" s="71" t="s">
        <v>10</v>
      </c>
      <c r="D38" s="333" t="e">
        <f>D37/$B$39</f>
        <v>#DIV/0!</v>
      </c>
      <c r="E38" s="333" t="e">
        <f t="shared" ref="E38:N38" si="72">E37/$B$39</f>
        <v>#DIV/0!</v>
      </c>
      <c r="F38" s="333" t="e">
        <f t="shared" si="72"/>
        <v>#DIV/0!</v>
      </c>
      <c r="G38" s="333" t="e">
        <f t="shared" si="72"/>
        <v>#DIV/0!</v>
      </c>
      <c r="H38" s="333" t="e">
        <f t="shared" si="72"/>
        <v>#DIV/0!</v>
      </c>
      <c r="I38" s="333" t="e">
        <f t="shared" si="72"/>
        <v>#DIV/0!</v>
      </c>
      <c r="J38" s="333" t="e">
        <f t="shared" si="72"/>
        <v>#DIV/0!</v>
      </c>
      <c r="K38" s="333" t="e">
        <f t="shared" si="72"/>
        <v>#DIV/0!</v>
      </c>
      <c r="L38" s="333" t="e">
        <f t="shared" si="72"/>
        <v>#DIV/0!</v>
      </c>
      <c r="M38" s="333" t="e">
        <f t="shared" si="72"/>
        <v>#DIV/0!</v>
      </c>
      <c r="N38" s="333" t="e">
        <f t="shared" si="72"/>
        <v>#DIV/0!</v>
      </c>
      <c r="O38" s="333" t="e">
        <f>O37/($B$39*Pro!$C56)</f>
        <v>#DIV/0!</v>
      </c>
      <c r="P38" s="333" t="e">
        <f t="shared" ref="P38:U38" si="73">P37/$B$39</f>
        <v>#DIV/0!</v>
      </c>
      <c r="Q38" s="333" t="e">
        <f t="shared" si="73"/>
        <v>#DIV/0!</v>
      </c>
      <c r="R38" s="333" t="e">
        <f t="shared" si="73"/>
        <v>#DIV/0!</v>
      </c>
      <c r="S38" s="333" t="e">
        <f t="shared" si="73"/>
        <v>#DIV/0!</v>
      </c>
      <c r="T38" s="333" t="e">
        <f t="shared" si="73"/>
        <v>#DIV/0!</v>
      </c>
      <c r="U38" s="333" t="e">
        <f t="shared" si="73"/>
        <v>#DIV/0!</v>
      </c>
      <c r="V38" s="333" t="e">
        <f>V37/$B$39</f>
        <v>#DIV/0!</v>
      </c>
      <c r="W38" s="333" t="e">
        <f t="shared" ref="W38:AB38" si="74">W37/$B$39</f>
        <v>#DIV/0!</v>
      </c>
      <c r="X38" s="333" t="e">
        <f t="shared" si="74"/>
        <v>#DIV/0!</v>
      </c>
      <c r="Y38" s="333" t="e">
        <f t="shared" si="74"/>
        <v>#DIV/0!</v>
      </c>
      <c r="Z38" s="333" t="e">
        <f t="shared" si="74"/>
        <v>#DIV/0!</v>
      </c>
      <c r="AA38" s="333" t="e">
        <f t="shared" si="74"/>
        <v>#DIV/0!</v>
      </c>
      <c r="AB38" s="333" t="e">
        <f t="shared" si="74"/>
        <v>#DIV/0!</v>
      </c>
      <c r="AC38" s="333" t="e">
        <f>AC37/$B$39</f>
        <v>#DIV/0!</v>
      </c>
      <c r="AD38" s="333" t="e">
        <f>AD37/($B$39*Pro!$C57)</f>
        <v>#DIV/0!</v>
      </c>
      <c r="AE38" s="333" t="e">
        <f t="shared" ref="AE38:AO38" si="75">AE37/$B$39</f>
        <v>#DIV/0!</v>
      </c>
      <c r="AF38" s="333" t="e">
        <f t="shared" si="75"/>
        <v>#DIV/0!</v>
      </c>
      <c r="AG38" s="333" t="e">
        <f t="shared" si="75"/>
        <v>#DIV/0!</v>
      </c>
      <c r="AH38" s="333" t="e">
        <f t="shared" si="75"/>
        <v>#DIV/0!</v>
      </c>
      <c r="AI38" s="333" t="e">
        <f t="shared" si="75"/>
        <v>#DIV/0!</v>
      </c>
      <c r="AJ38" s="333" t="e">
        <f>AJ37/$B$39</f>
        <v>#DIV/0!</v>
      </c>
      <c r="AK38" s="333" t="e">
        <f>AK37/$B$39</f>
        <v>#DIV/0!</v>
      </c>
      <c r="AL38" s="333" t="e">
        <f>AL37/$B$39</f>
        <v>#DIV/0!</v>
      </c>
      <c r="AM38" s="333" t="e">
        <f t="shared" si="75"/>
        <v>#DIV/0!</v>
      </c>
      <c r="AN38" s="333" t="e">
        <f t="shared" si="75"/>
        <v>#DIV/0!</v>
      </c>
      <c r="AO38" s="333" t="e">
        <f t="shared" si="75"/>
        <v>#DIV/0!</v>
      </c>
      <c r="AP38" s="333" t="e">
        <f>AP37/($B$39*Pro!$C58)</f>
        <v>#DIV/0!</v>
      </c>
      <c r="AQ38" s="333" t="e">
        <f t="shared" ref="AQ38:BA38" si="76">AQ37/$B$39</f>
        <v>#DIV/0!</v>
      </c>
      <c r="AR38" s="333" t="e">
        <f t="shared" si="76"/>
        <v>#DIV/0!</v>
      </c>
      <c r="AS38" s="333" t="e">
        <f>AS37/$B$39</f>
        <v>#DIV/0!</v>
      </c>
      <c r="AT38" s="333" t="e">
        <f>AT37/$B$39</f>
        <v>#DIV/0!</v>
      </c>
      <c r="AU38" s="333" t="e">
        <f>AU37/$B$39</f>
        <v>#DIV/0!</v>
      </c>
      <c r="AV38" s="333" t="e">
        <f>AV37/$B$39</f>
        <v>#DIV/0!</v>
      </c>
      <c r="AW38" s="333" t="e">
        <f t="shared" si="76"/>
        <v>#DIV/0!</v>
      </c>
      <c r="AX38" s="333" t="e">
        <f t="shared" si="76"/>
        <v>#DIV/0!</v>
      </c>
      <c r="AY38" s="333" t="e">
        <f t="shared" si="76"/>
        <v>#DIV/0!</v>
      </c>
      <c r="AZ38" s="333" t="e">
        <f t="shared" si="76"/>
        <v>#DIV/0!</v>
      </c>
      <c r="BA38" s="333" t="e">
        <f t="shared" si="76"/>
        <v>#DIV/0!</v>
      </c>
      <c r="BB38" s="333" t="e">
        <f>BB37/($B$39*Pro!$C59)</f>
        <v>#DIV/0!</v>
      </c>
      <c r="BC38" s="333" t="e">
        <f t="shared" ref="BC38:BL38" si="77">BC37/$B$39</f>
        <v>#DIV/0!</v>
      </c>
      <c r="BD38" s="333" t="e">
        <f t="shared" si="77"/>
        <v>#DIV/0!</v>
      </c>
      <c r="BE38" s="333" t="e">
        <f t="shared" si="77"/>
        <v>#DIV/0!</v>
      </c>
      <c r="BF38" s="333" t="e">
        <f t="shared" si="77"/>
        <v>#DIV/0!</v>
      </c>
      <c r="BG38" s="333" t="e">
        <f t="shared" si="77"/>
        <v>#DIV/0!</v>
      </c>
      <c r="BH38" s="333" t="e">
        <f t="shared" si="77"/>
        <v>#DIV/0!</v>
      </c>
      <c r="BI38" s="333" t="e">
        <f t="shared" si="77"/>
        <v>#DIV/0!</v>
      </c>
      <c r="BJ38" s="333" t="e">
        <f t="shared" si="77"/>
        <v>#DIV/0!</v>
      </c>
      <c r="BK38" s="333" t="e">
        <f t="shared" si="77"/>
        <v>#DIV/0!</v>
      </c>
      <c r="BL38" s="333" t="e">
        <f t="shared" si="77"/>
        <v>#DIV/0!</v>
      </c>
      <c r="BM38" s="344" t="e">
        <f>BM37/($B$39*Pro!$C60)</f>
        <v>#DIV/0!</v>
      </c>
      <c r="BN38" s="333" t="e">
        <f t="shared" ref="BN38:BX38" si="78">BN37/$B$39</f>
        <v>#DIV/0!</v>
      </c>
      <c r="BO38" s="333" t="e">
        <f t="shared" si="78"/>
        <v>#DIV/0!</v>
      </c>
      <c r="BP38" s="333" t="e">
        <f t="shared" si="78"/>
        <v>#DIV/0!</v>
      </c>
      <c r="BQ38" s="333" t="e">
        <f t="shared" si="78"/>
        <v>#DIV/0!</v>
      </c>
      <c r="BR38" s="333" t="e">
        <f t="shared" si="78"/>
        <v>#DIV/0!</v>
      </c>
      <c r="BS38" s="333" t="e">
        <f t="shared" si="78"/>
        <v>#DIV/0!</v>
      </c>
      <c r="BT38" s="333" t="e">
        <f t="shared" si="78"/>
        <v>#DIV/0!</v>
      </c>
      <c r="BU38" s="333" t="e">
        <f t="shared" si="78"/>
        <v>#DIV/0!</v>
      </c>
      <c r="BV38" s="333" t="e">
        <f t="shared" si="78"/>
        <v>#DIV/0!</v>
      </c>
      <c r="BW38" s="333" t="e">
        <f t="shared" si="78"/>
        <v>#DIV/0!</v>
      </c>
      <c r="BX38" s="333" t="e">
        <f t="shared" si="78"/>
        <v>#DIV/0!</v>
      </c>
      <c r="BY38" s="333" t="e">
        <f>BY37/($B$39*Pro!$C61)</f>
        <v>#DIV/0!</v>
      </c>
      <c r="BZ38" s="333" t="e">
        <f t="shared" ref="BZ38:CK38" si="79">BZ37/$B$39</f>
        <v>#DIV/0!</v>
      </c>
      <c r="CA38" s="333" t="e">
        <f t="shared" si="79"/>
        <v>#DIV/0!</v>
      </c>
      <c r="CB38" s="333" t="e">
        <f t="shared" si="79"/>
        <v>#DIV/0!</v>
      </c>
      <c r="CC38" s="333" t="e">
        <f t="shared" si="79"/>
        <v>#DIV/0!</v>
      </c>
      <c r="CD38" s="333" t="e">
        <f t="shared" si="79"/>
        <v>#DIV/0!</v>
      </c>
      <c r="CE38" s="333" t="e">
        <f t="shared" si="79"/>
        <v>#DIV/0!</v>
      </c>
      <c r="CF38" s="333" t="e">
        <f t="shared" si="79"/>
        <v>#DIV/0!</v>
      </c>
      <c r="CG38" s="333" t="e">
        <f>CG37/$B$39</f>
        <v>#DIV/0!</v>
      </c>
      <c r="CH38" s="333" t="e">
        <f>CH37/$B$39</f>
        <v>#DIV/0!</v>
      </c>
      <c r="CI38" s="333" t="e">
        <f t="shared" si="79"/>
        <v>#DIV/0!</v>
      </c>
      <c r="CJ38" s="333" t="e">
        <f t="shared" si="79"/>
        <v>#DIV/0!</v>
      </c>
      <c r="CK38" s="333" t="e">
        <f t="shared" si="79"/>
        <v>#DIV/0!</v>
      </c>
      <c r="CL38" s="333" t="e">
        <f>CL37/($B$39*Pro!$C64)</f>
        <v>#DIV/0!</v>
      </c>
      <c r="CM38" s="333" t="e">
        <f t="shared" ref="CM38:CR38" si="80">CM37/$B$39</f>
        <v>#DIV/0!</v>
      </c>
      <c r="CN38" s="333" t="e">
        <f t="shared" si="80"/>
        <v>#DIV/0!</v>
      </c>
      <c r="CO38" s="333" t="e">
        <f t="shared" si="80"/>
        <v>#DIV/0!</v>
      </c>
      <c r="CP38" s="333" t="e">
        <f t="shared" si="80"/>
        <v>#DIV/0!</v>
      </c>
      <c r="CQ38" s="333" t="e">
        <f t="shared" si="80"/>
        <v>#DIV/0!</v>
      </c>
      <c r="CR38" s="333" t="e">
        <f t="shared" si="80"/>
        <v>#DIV/0!</v>
      </c>
      <c r="CS38" s="333" t="e">
        <f>CS37/($B$39*Pro!$C65)</f>
        <v>#DIV/0!</v>
      </c>
      <c r="CT38" s="333" t="e">
        <f t="shared" ref="CT38:CZ38" si="81">CT37/$B$39</f>
        <v>#DIV/0!</v>
      </c>
      <c r="CU38" s="333" t="e">
        <f t="shared" si="81"/>
        <v>#DIV/0!</v>
      </c>
      <c r="CV38" s="333" t="e">
        <f t="shared" si="81"/>
        <v>#DIV/0!</v>
      </c>
      <c r="CW38" s="333" t="e">
        <f t="shared" si="81"/>
        <v>#DIV/0!</v>
      </c>
      <c r="CX38" s="333" t="e">
        <f t="shared" si="81"/>
        <v>#DIV/0!</v>
      </c>
      <c r="CY38" s="333" t="e">
        <f t="shared" si="81"/>
        <v>#DIV/0!</v>
      </c>
      <c r="CZ38" s="333" t="e">
        <f t="shared" si="81"/>
        <v>#DIV/0!</v>
      </c>
      <c r="DA38" s="333" t="e">
        <f>DA37/($B$39*Pro!$C66)</f>
        <v>#DIV/0!</v>
      </c>
      <c r="DB38" s="333" t="e">
        <f t="shared" ref="DB38:DJ38" si="82">DB37/$B$39</f>
        <v>#DIV/0!</v>
      </c>
      <c r="DC38" s="333" t="e">
        <f t="shared" si="82"/>
        <v>#DIV/0!</v>
      </c>
      <c r="DD38" s="333" t="e">
        <f t="shared" si="82"/>
        <v>#DIV/0!</v>
      </c>
      <c r="DE38" s="333" t="e">
        <f t="shared" si="82"/>
        <v>#DIV/0!</v>
      </c>
      <c r="DF38" s="333" t="e">
        <f t="shared" si="82"/>
        <v>#DIV/0!</v>
      </c>
      <c r="DG38" s="333" t="e">
        <f t="shared" si="82"/>
        <v>#DIV/0!</v>
      </c>
      <c r="DH38" s="333" t="e">
        <f t="shared" si="82"/>
        <v>#DIV/0!</v>
      </c>
      <c r="DI38" s="333" t="e">
        <f t="shared" si="82"/>
        <v>#DIV/0!</v>
      </c>
      <c r="DJ38" s="333" t="e">
        <f t="shared" si="82"/>
        <v>#DIV/0!</v>
      </c>
      <c r="DK38" s="333" t="e">
        <f>DK37/($B$39*Pro!$C67)</f>
        <v>#DIV/0!</v>
      </c>
      <c r="DL38" s="333" t="e">
        <f>DL37/$B$39</f>
        <v>#DIV/0!</v>
      </c>
      <c r="DM38" s="333" t="e">
        <f>DM37/$B$39</f>
        <v>#DIV/0!</v>
      </c>
      <c r="DN38" s="333" t="e">
        <f>DN37/$B$39</f>
        <v>#DIV/0!</v>
      </c>
      <c r="DO38" s="333" t="e">
        <f>DO37/$B$39</f>
        <v>#DIV/0!</v>
      </c>
      <c r="DP38" s="333" t="e">
        <f>DP37/$B$39</f>
        <v>#DIV/0!</v>
      </c>
      <c r="DQ38" s="333" t="e">
        <f>DQ37/($B$39*Pro!$C62)</f>
        <v>#DIV/0!</v>
      </c>
      <c r="DR38" s="333" t="e">
        <f t="shared" ref="DR38:EA38" si="83">DR37/$B$39</f>
        <v>#DIV/0!</v>
      </c>
      <c r="DS38" s="333" t="e">
        <f>DS37/$B$39</f>
        <v>#DIV/0!</v>
      </c>
      <c r="DT38" s="333" t="e">
        <f>DT37/$B$39</f>
        <v>#DIV/0!</v>
      </c>
      <c r="DU38" s="333" t="e">
        <f>DU37/$B$39</f>
        <v>#DIV/0!</v>
      </c>
      <c r="DV38" s="333" t="e">
        <f>DV37/$B$39</f>
        <v>#DIV/0!</v>
      </c>
      <c r="DW38" s="333" t="e">
        <f t="shared" si="83"/>
        <v>#DIV/0!</v>
      </c>
      <c r="DX38" s="333" t="e">
        <f t="shared" si="83"/>
        <v>#DIV/0!</v>
      </c>
      <c r="DY38" s="333" t="e">
        <f t="shared" si="83"/>
        <v>#DIV/0!</v>
      </c>
      <c r="DZ38" s="333" t="e">
        <f t="shared" si="83"/>
        <v>#DIV/0!</v>
      </c>
      <c r="EA38" s="333" t="e">
        <f t="shared" si="83"/>
        <v>#DIV/0!</v>
      </c>
      <c r="EB38" s="333" t="e">
        <f>EB37/($B$39*Pro!$C63)</f>
        <v>#DIV/0!</v>
      </c>
      <c r="EC38" s="333"/>
      <c r="ED38" s="359"/>
      <c r="EE38" s="359"/>
      <c r="EF38" s="672" t="e">
        <f t="shared" ref="EF38:FR38" si="84">EF37/$B$39</f>
        <v>#DIV/0!</v>
      </c>
      <c r="EG38" s="672" t="e">
        <f t="shared" si="84"/>
        <v>#DIV/0!</v>
      </c>
      <c r="EH38" s="672" t="e">
        <f t="shared" si="84"/>
        <v>#DIV/0!</v>
      </c>
      <c r="EI38" s="672" t="e">
        <f t="shared" si="84"/>
        <v>#DIV/0!</v>
      </c>
      <c r="EJ38" s="672" t="e">
        <f t="shared" si="84"/>
        <v>#DIV/0!</v>
      </c>
      <c r="EK38" s="672" t="e">
        <f t="shared" si="84"/>
        <v>#DIV/0!</v>
      </c>
      <c r="EL38" s="672" t="e">
        <f t="shared" si="84"/>
        <v>#DIV/0!</v>
      </c>
      <c r="EM38" s="672" t="e">
        <f t="shared" si="84"/>
        <v>#DIV/0!</v>
      </c>
      <c r="EN38" s="672" t="e">
        <f t="shared" si="84"/>
        <v>#DIV/0!</v>
      </c>
      <c r="EO38" s="672" t="e">
        <f t="shared" si="84"/>
        <v>#DIV/0!</v>
      </c>
      <c r="EP38" s="672" t="e">
        <f t="shared" si="84"/>
        <v>#DIV/0!</v>
      </c>
      <c r="EQ38" s="672" t="e">
        <f t="shared" si="84"/>
        <v>#DIV/0!</v>
      </c>
      <c r="ER38" s="672" t="e">
        <f t="shared" si="84"/>
        <v>#DIV/0!</v>
      </c>
      <c r="ES38" s="672" t="e">
        <f t="shared" si="84"/>
        <v>#DIV/0!</v>
      </c>
      <c r="ET38" s="672" t="e">
        <f t="shared" si="84"/>
        <v>#DIV/0!</v>
      </c>
      <c r="EU38" s="672" t="e">
        <f t="shared" si="84"/>
        <v>#DIV/0!</v>
      </c>
      <c r="EV38" s="672" t="e">
        <f t="shared" si="84"/>
        <v>#DIV/0!</v>
      </c>
      <c r="EW38" s="672" t="e">
        <f t="shared" si="84"/>
        <v>#DIV/0!</v>
      </c>
      <c r="EX38" s="672" t="e">
        <f>EX37/$B$39</f>
        <v>#DIV/0!</v>
      </c>
      <c r="EY38" s="672" t="e">
        <f>EY37/$B$39</f>
        <v>#DIV/0!</v>
      </c>
      <c r="EZ38" s="672" t="e">
        <f>EZ37/$B$39</f>
        <v>#DIV/0!</v>
      </c>
      <c r="FA38" s="672" t="e">
        <f>FA37/$B$39</f>
        <v>#DIV/0!</v>
      </c>
      <c r="FB38" s="672" t="e">
        <f>FB37/$B$39</f>
        <v>#DIV/0!</v>
      </c>
      <c r="FC38" s="672" t="e">
        <f t="shared" si="84"/>
        <v>#DIV/0!</v>
      </c>
      <c r="FD38" s="672" t="e">
        <f>FD37/$B$39</f>
        <v>#DIV/0!</v>
      </c>
      <c r="FE38" s="672" t="e">
        <f>FE37/$B$39</f>
        <v>#DIV/0!</v>
      </c>
      <c r="FF38" s="672" t="e">
        <f t="shared" si="84"/>
        <v>#DIV/0!</v>
      </c>
      <c r="FG38" s="672" t="e">
        <f t="shared" si="84"/>
        <v>#DIV/0!</v>
      </c>
      <c r="FH38" s="672" t="e">
        <f t="shared" si="84"/>
        <v>#DIV/0!</v>
      </c>
      <c r="FI38" s="672" t="e">
        <f t="shared" si="84"/>
        <v>#DIV/0!</v>
      </c>
      <c r="FJ38" s="672" t="e">
        <f t="shared" si="84"/>
        <v>#DIV/0!</v>
      </c>
      <c r="FK38" s="672" t="e">
        <f t="shared" si="84"/>
        <v>#DIV/0!</v>
      </c>
      <c r="FL38" s="672" t="e">
        <f t="shared" si="84"/>
        <v>#DIV/0!</v>
      </c>
      <c r="FM38" s="672" t="e">
        <f t="shared" si="84"/>
        <v>#DIV/0!</v>
      </c>
      <c r="FN38" s="672" t="e">
        <f t="shared" si="84"/>
        <v>#DIV/0!</v>
      </c>
      <c r="FO38" s="672" t="e">
        <f t="shared" si="84"/>
        <v>#DIV/0!</v>
      </c>
      <c r="FP38" s="672" t="e">
        <f t="shared" si="84"/>
        <v>#DIV/0!</v>
      </c>
      <c r="FQ38" s="672" t="e">
        <f t="shared" si="84"/>
        <v>#DIV/0!</v>
      </c>
      <c r="FR38" s="672" t="e">
        <f t="shared" si="84"/>
        <v>#DIV/0!</v>
      </c>
      <c r="FS38" s="673"/>
      <c r="FT38" s="360"/>
      <c r="FU38" s="360"/>
      <c r="FV38" s="360"/>
      <c r="FW38" s="360"/>
    </row>
    <row r="39" spans="1:179" s="334" customFormat="1" x14ac:dyDescent="0.2">
      <c r="B39" s="335">
        <f>32-COUNTIF(B5:B36,0)</f>
        <v>0</v>
      </c>
      <c r="C39" s="336"/>
      <c r="D39" s="337"/>
      <c r="E39" s="337"/>
      <c r="F39" s="337"/>
      <c r="G39" s="337"/>
      <c r="H39" s="337"/>
      <c r="I39" s="337"/>
      <c r="J39" s="337"/>
      <c r="K39" s="337"/>
      <c r="L39" s="337"/>
      <c r="M39" s="337"/>
      <c r="N39" s="337"/>
      <c r="O39" s="337"/>
      <c r="P39" s="338"/>
      <c r="Q39" s="338"/>
      <c r="R39" s="338"/>
      <c r="S39" s="338"/>
      <c r="T39" s="338"/>
      <c r="U39" s="338"/>
      <c r="V39" s="338"/>
      <c r="W39" s="338"/>
      <c r="X39" s="338"/>
      <c r="Y39" s="338"/>
      <c r="Z39" s="338"/>
      <c r="AA39" s="338"/>
      <c r="AB39" s="338"/>
      <c r="AC39" s="338"/>
      <c r="AD39" s="338"/>
      <c r="AE39" s="338"/>
      <c r="AF39" s="338"/>
      <c r="AG39" s="338"/>
      <c r="AH39" s="338"/>
      <c r="AI39" s="338"/>
      <c r="AJ39" s="338"/>
      <c r="AK39" s="338"/>
      <c r="AL39" s="338"/>
      <c r="AM39" s="338"/>
      <c r="AN39" s="338"/>
      <c r="AO39" s="338"/>
      <c r="AP39" s="338"/>
      <c r="BB39" s="338"/>
      <c r="BM39" s="338"/>
      <c r="BY39" s="338"/>
      <c r="CL39" s="338"/>
      <c r="CS39" s="338"/>
      <c r="DA39" s="338"/>
      <c r="DK39" s="338"/>
      <c r="DQ39" s="338"/>
      <c r="EB39" s="338"/>
      <c r="EC39" s="338"/>
      <c r="ED39" s="361"/>
      <c r="EE39" s="361"/>
      <c r="EF39" s="674"/>
      <c r="EG39" s="674"/>
      <c r="EH39" s="674"/>
      <c r="EI39" s="674"/>
      <c r="EJ39" s="674"/>
      <c r="EK39" s="674"/>
      <c r="EL39" s="674"/>
      <c r="EM39" s="674"/>
      <c r="EN39" s="674"/>
      <c r="EO39" s="674"/>
      <c r="EP39" s="674"/>
      <c r="EQ39" s="674"/>
      <c r="ER39" s="674"/>
      <c r="ES39" s="674"/>
      <c r="ET39" s="674"/>
      <c r="EU39" s="674"/>
      <c r="EV39" s="674"/>
      <c r="EW39" s="674"/>
      <c r="EX39" s="674"/>
      <c r="EY39" s="674"/>
      <c r="EZ39" s="674"/>
      <c r="FA39" s="674"/>
      <c r="FB39" s="674"/>
      <c r="FC39" s="674"/>
      <c r="FD39" s="674"/>
      <c r="FE39" s="674"/>
      <c r="FF39" s="674"/>
      <c r="FG39" s="674"/>
      <c r="FH39" s="674"/>
      <c r="FI39" s="674"/>
      <c r="FJ39" s="674"/>
      <c r="FK39" s="674"/>
      <c r="FL39" s="674"/>
      <c r="FM39" s="674"/>
      <c r="FN39" s="674"/>
      <c r="FO39" s="674"/>
      <c r="FP39" s="674"/>
      <c r="FQ39" s="674"/>
      <c r="FR39" s="674"/>
      <c r="FS39" s="674"/>
      <c r="FT39" s="361"/>
      <c r="FU39" s="361"/>
      <c r="FV39" s="361"/>
      <c r="FW39" s="361"/>
    </row>
    <row r="40" spans="1:179" s="323" customFormat="1" x14ac:dyDescent="0.2"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338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338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338"/>
      <c r="BB40" s="338"/>
      <c r="BM40" s="338"/>
      <c r="BY40" s="338"/>
      <c r="CL40" s="338"/>
      <c r="CS40" s="338"/>
      <c r="DA40" s="338"/>
      <c r="DK40" s="338"/>
      <c r="DQ40" s="338"/>
      <c r="EB40" s="338"/>
      <c r="EC40" s="214"/>
      <c r="ED40" s="355"/>
      <c r="EE40" s="355"/>
      <c r="EF40" s="675"/>
      <c r="EG40" s="676"/>
      <c r="EH40" s="676"/>
      <c r="EI40" s="676"/>
      <c r="EJ40" s="676"/>
      <c r="EK40" s="676"/>
      <c r="EL40" s="676"/>
      <c r="EM40" s="676"/>
      <c r="EN40" s="676"/>
      <c r="EO40" s="676"/>
      <c r="EP40" s="676"/>
      <c r="EQ40" s="676"/>
      <c r="ER40" s="676"/>
      <c r="ES40" s="676"/>
      <c r="ET40" s="676"/>
      <c r="EU40" s="676"/>
      <c r="EV40" s="676"/>
      <c r="EW40" s="676"/>
      <c r="EX40" s="676"/>
      <c r="EY40" s="676"/>
      <c r="EZ40" s="676"/>
      <c r="FA40" s="676"/>
      <c r="FB40" s="676"/>
      <c r="FC40" s="676"/>
      <c r="FD40" s="676"/>
      <c r="FE40" s="676"/>
      <c r="FF40" s="676"/>
      <c r="FG40" s="676"/>
      <c r="FH40" s="676"/>
      <c r="FI40" s="676"/>
      <c r="FJ40" s="676"/>
      <c r="FK40" s="676"/>
      <c r="FL40" s="676"/>
      <c r="FM40" s="676"/>
      <c r="FN40" s="676"/>
      <c r="FO40" s="676"/>
      <c r="FP40" s="676"/>
      <c r="FQ40" s="676"/>
      <c r="FR40" s="676"/>
      <c r="FS40" s="677"/>
      <c r="FT40" s="355"/>
      <c r="FU40" s="355"/>
      <c r="FV40" s="355"/>
      <c r="FW40" s="355"/>
    </row>
    <row r="41" spans="1:179" s="323" customFormat="1" x14ac:dyDescent="0.2">
      <c r="B41" s="339"/>
      <c r="C41" s="339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338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338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338"/>
      <c r="BB41" s="338"/>
      <c r="BM41" s="338"/>
      <c r="BY41" s="338"/>
      <c r="CL41" s="338"/>
      <c r="CS41" s="338"/>
      <c r="DA41" s="338"/>
      <c r="DK41" s="338"/>
      <c r="DQ41" s="338"/>
      <c r="EB41" s="338"/>
      <c r="EC41" s="214"/>
      <c r="ED41" s="355"/>
      <c r="EE41" s="355"/>
      <c r="EF41" s="677"/>
      <c r="EG41" s="677"/>
      <c r="EH41" s="677"/>
      <c r="EI41" s="677"/>
      <c r="EJ41" s="677"/>
      <c r="EK41" s="677"/>
      <c r="EL41" s="677"/>
      <c r="EM41" s="677"/>
      <c r="EN41" s="677"/>
      <c r="EO41" s="677"/>
      <c r="EP41" s="677"/>
      <c r="EQ41" s="677"/>
      <c r="ER41" s="677"/>
      <c r="ES41" s="677"/>
      <c r="ET41" s="677"/>
      <c r="EU41" s="677"/>
      <c r="EV41" s="677"/>
      <c r="EW41" s="677"/>
      <c r="EX41" s="677"/>
      <c r="EY41" s="677"/>
      <c r="EZ41" s="677"/>
      <c r="FA41" s="677"/>
      <c r="FB41" s="677"/>
      <c r="FC41" s="677"/>
      <c r="FD41" s="677"/>
      <c r="FE41" s="677"/>
      <c r="FF41" s="677"/>
      <c r="FG41" s="677"/>
      <c r="FH41" s="677"/>
      <c r="FI41" s="677"/>
      <c r="FJ41" s="677"/>
      <c r="FK41" s="677"/>
      <c r="FL41" s="677"/>
      <c r="FM41" s="677"/>
      <c r="FN41" s="677"/>
      <c r="FO41" s="677"/>
      <c r="FP41" s="677"/>
      <c r="FQ41" s="677"/>
      <c r="FR41" s="677"/>
      <c r="FS41" s="677"/>
      <c r="FT41" s="355"/>
      <c r="FU41" s="355"/>
      <c r="FV41" s="355"/>
      <c r="FW41" s="355"/>
    </row>
    <row r="42" spans="1:179" s="323" customFormat="1" x14ac:dyDescent="0.2">
      <c r="D42" s="214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338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338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338"/>
      <c r="BB42" s="338"/>
      <c r="BM42" s="338"/>
      <c r="BY42" s="338"/>
      <c r="CL42" s="338"/>
      <c r="CS42" s="338"/>
      <c r="DA42" s="338"/>
      <c r="DK42" s="338"/>
      <c r="DQ42" s="338"/>
      <c r="EB42" s="338"/>
      <c r="EC42" s="214"/>
      <c r="ED42" s="355"/>
      <c r="EE42" s="355"/>
      <c r="EF42" s="677"/>
      <c r="EG42" s="677"/>
      <c r="EH42" s="677"/>
      <c r="EI42" s="677"/>
      <c r="EJ42" s="677"/>
      <c r="EK42" s="677"/>
      <c r="EL42" s="677"/>
      <c r="EM42" s="677"/>
      <c r="EN42" s="677"/>
      <c r="EO42" s="677"/>
      <c r="EP42" s="677"/>
      <c r="EQ42" s="677"/>
      <c r="ER42" s="677"/>
      <c r="ES42" s="677"/>
      <c r="ET42" s="677"/>
      <c r="EU42" s="677"/>
      <c r="EV42" s="677"/>
      <c r="EW42" s="677"/>
      <c r="EX42" s="677"/>
      <c r="EY42" s="677"/>
      <c r="EZ42" s="677"/>
      <c r="FA42" s="677"/>
      <c r="FB42" s="677"/>
      <c r="FC42" s="677"/>
      <c r="FD42" s="677"/>
      <c r="FE42" s="677"/>
      <c r="FF42" s="677"/>
      <c r="FG42" s="677"/>
      <c r="FH42" s="677"/>
      <c r="FI42" s="677"/>
      <c r="FJ42" s="677"/>
      <c r="FK42" s="677"/>
      <c r="FL42" s="677"/>
      <c r="FM42" s="677"/>
      <c r="FN42" s="677"/>
      <c r="FO42" s="677"/>
      <c r="FP42" s="677"/>
      <c r="FQ42" s="677"/>
      <c r="FR42" s="677"/>
      <c r="FS42" s="677"/>
      <c r="FT42" s="355"/>
      <c r="FU42" s="355"/>
      <c r="FV42" s="355"/>
      <c r="FW42" s="355"/>
    </row>
    <row r="43" spans="1:179" s="323" customFormat="1" x14ac:dyDescent="0.2"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338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338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338"/>
      <c r="BB43" s="338"/>
      <c r="BM43" s="338"/>
      <c r="BY43" s="338"/>
      <c r="CL43" s="338"/>
      <c r="CS43" s="338"/>
      <c r="DA43" s="338"/>
      <c r="DK43" s="338"/>
      <c r="DQ43" s="338"/>
      <c r="EB43" s="338"/>
      <c r="EC43" s="214"/>
      <c r="ED43" s="355"/>
      <c r="EE43" s="355"/>
      <c r="EF43" s="677"/>
      <c r="EG43" s="677"/>
      <c r="EH43" s="677"/>
      <c r="EI43" s="677"/>
      <c r="EJ43" s="677"/>
      <c r="EK43" s="677"/>
      <c r="EL43" s="677"/>
      <c r="EM43" s="677"/>
      <c r="EN43" s="677"/>
      <c r="EO43" s="677"/>
      <c r="EP43" s="677"/>
      <c r="EQ43" s="677"/>
      <c r="ER43" s="677"/>
      <c r="ES43" s="677"/>
      <c r="ET43" s="677"/>
      <c r="EU43" s="677"/>
      <c r="EV43" s="677"/>
      <c r="EW43" s="677"/>
      <c r="EX43" s="677"/>
      <c r="EY43" s="677"/>
      <c r="EZ43" s="677"/>
      <c r="FA43" s="677"/>
      <c r="FB43" s="677"/>
      <c r="FC43" s="677"/>
      <c r="FD43" s="677"/>
      <c r="FE43" s="677"/>
      <c r="FF43" s="677"/>
      <c r="FG43" s="677"/>
      <c r="FH43" s="677"/>
      <c r="FI43" s="677"/>
      <c r="FJ43" s="677"/>
      <c r="FK43" s="677"/>
      <c r="FL43" s="677"/>
      <c r="FM43" s="677"/>
      <c r="FN43" s="677"/>
      <c r="FO43" s="677"/>
      <c r="FP43" s="677"/>
      <c r="FQ43" s="677"/>
      <c r="FR43" s="677"/>
      <c r="FS43" s="677"/>
      <c r="FT43" s="355"/>
      <c r="FU43" s="355"/>
      <c r="FV43" s="355"/>
      <c r="FW43" s="355"/>
    </row>
    <row r="44" spans="1:179" s="323" customFormat="1" x14ac:dyDescent="0.2"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338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338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338"/>
      <c r="BB44" s="338"/>
      <c r="BM44" s="338"/>
      <c r="BY44" s="338"/>
      <c r="CL44" s="338"/>
      <c r="CS44" s="338"/>
      <c r="DA44" s="338"/>
      <c r="DK44" s="338"/>
      <c r="DQ44" s="338"/>
      <c r="EB44" s="338"/>
      <c r="EC44" s="214"/>
      <c r="ED44" s="355"/>
      <c r="EE44" s="355"/>
      <c r="EF44" s="677"/>
      <c r="EG44" s="677"/>
      <c r="EH44" s="677"/>
      <c r="EI44" s="677"/>
      <c r="EJ44" s="677"/>
      <c r="EK44" s="677"/>
      <c r="EL44" s="677"/>
      <c r="EM44" s="677"/>
      <c r="EN44" s="677"/>
      <c r="EO44" s="677"/>
      <c r="EP44" s="677"/>
      <c r="EQ44" s="677"/>
      <c r="ER44" s="677"/>
      <c r="ES44" s="677"/>
      <c r="ET44" s="677"/>
      <c r="EU44" s="677"/>
      <c r="EV44" s="677"/>
      <c r="EW44" s="677"/>
      <c r="EX44" s="677"/>
      <c r="EY44" s="677"/>
      <c r="EZ44" s="677"/>
      <c r="FA44" s="677"/>
      <c r="FB44" s="677"/>
      <c r="FC44" s="677"/>
      <c r="FD44" s="677"/>
      <c r="FE44" s="677"/>
      <c r="FF44" s="677"/>
      <c r="FG44" s="677"/>
      <c r="FH44" s="677"/>
      <c r="FI44" s="677"/>
      <c r="FJ44" s="677"/>
      <c r="FK44" s="677"/>
      <c r="FL44" s="677"/>
      <c r="FM44" s="677"/>
      <c r="FN44" s="677"/>
      <c r="FO44" s="677"/>
      <c r="FP44" s="677"/>
      <c r="FQ44" s="677"/>
      <c r="FR44" s="677"/>
      <c r="FS44" s="677"/>
      <c r="FT44" s="355"/>
      <c r="FU44" s="355"/>
      <c r="FV44" s="355"/>
      <c r="FW44" s="355"/>
    </row>
    <row r="45" spans="1:179" s="323" customFormat="1" x14ac:dyDescent="0.2">
      <c r="D45" s="214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338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338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338"/>
      <c r="BB45" s="338"/>
      <c r="BM45" s="338"/>
      <c r="BY45" s="338"/>
      <c r="CL45" s="338"/>
      <c r="CS45" s="338"/>
      <c r="DA45" s="338"/>
      <c r="DK45" s="338"/>
      <c r="DQ45" s="338"/>
      <c r="EB45" s="338"/>
      <c r="EC45" s="214"/>
      <c r="ED45" s="355"/>
      <c r="EE45" s="355"/>
      <c r="EF45" s="677"/>
      <c r="EG45" s="677"/>
      <c r="EH45" s="677"/>
      <c r="EI45" s="677"/>
      <c r="EJ45" s="677"/>
      <c r="EK45" s="677"/>
      <c r="EL45" s="677"/>
      <c r="EM45" s="677"/>
      <c r="EN45" s="677"/>
      <c r="EO45" s="677"/>
      <c r="EP45" s="677"/>
      <c r="EQ45" s="677"/>
      <c r="ER45" s="677"/>
      <c r="ES45" s="677"/>
      <c r="ET45" s="677"/>
      <c r="EU45" s="677"/>
      <c r="EV45" s="677"/>
      <c r="EW45" s="677"/>
      <c r="EX45" s="677"/>
      <c r="EY45" s="677"/>
      <c r="EZ45" s="677"/>
      <c r="FA45" s="677"/>
      <c r="FB45" s="677"/>
      <c r="FC45" s="677"/>
      <c r="FD45" s="677"/>
      <c r="FE45" s="677"/>
      <c r="FF45" s="677"/>
      <c r="FG45" s="677"/>
      <c r="FH45" s="677"/>
      <c r="FI45" s="677"/>
      <c r="FJ45" s="677"/>
      <c r="FK45" s="677"/>
      <c r="FL45" s="677"/>
      <c r="FM45" s="677"/>
      <c r="FN45" s="677"/>
      <c r="FO45" s="677"/>
      <c r="FP45" s="677"/>
      <c r="FQ45" s="677"/>
      <c r="FR45" s="677"/>
      <c r="FS45" s="677"/>
      <c r="FT45" s="355"/>
      <c r="FU45" s="355"/>
      <c r="FV45" s="355"/>
      <c r="FW45" s="355"/>
    </row>
    <row r="46" spans="1:179" s="323" customFormat="1" x14ac:dyDescent="0.2">
      <c r="D46" s="214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338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338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338"/>
      <c r="BB46" s="338"/>
      <c r="BM46" s="338"/>
      <c r="BY46" s="338"/>
      <c r="CL46" s="338"/>
      <c r="CS46" s="338"/>
      <c r="DA46" s="338"/>
      <c r="DK46" s="338"/>
      <c r="DQ46" s="338"/>
      <c r="EB46" s="338"/>
      <c r="EC46" s="214"/>
      <c r="ED46" s="355"/>
      <c r="EE46" s="355"/>
      <c r="EF46" s="677"/>
      <c r="EG46" s="677"/>
      <c r="EH46" s="677"/>
      <c r="EI46" s="677"/>
      <c r="EJ46" s="677"/>
      <c r="EK46" s="677"/>
      <c r="EL46" s="677"/>
      <c r="EM46" s="677"/>
      <c r="EN46" s="677"/>
      <c r="EO46" s="677"/>
      <c r="EP46" s="677"/>
      <c r="EQ46" s="677"/>
      <c r="ER46" s="677"/>
      <c r="ES46" s="677"/>
      <c r="ET46" s="677"/>
      <c r="EU46" s="677"/>
      <c r="EV46" s="677"/>
      <c r="EW46" s="677"/>
      <c r="EX46" s="677"/>
      <c r="EY46" s="677"/>
      <c r="EZ46" s="677"/>
      <c r="FA46" s="677"/>
      <c r="FB46" s="677"/>
      <c r="FC46" s="677"/>
      <c r="FD46" s="677"/>
      <c r="FE46" s="677"/>
      <c r="FF46" s="677"/>
      <c r="FG46" s="677"/>
      <c r="FH46" s="677"/>
      <c r="FI46" s="677"/>
      <c r="FJ46" s="677"/>
      <c r="FK46" s="677"/>
      <c r="FL46" s="677"/>
      <c r="FM46" s="677"/>
      <c r="FN46" s="677"/>
      <c r="FO46" s="677"/>
      <c r="FP46" s="677"/>
      <c r="FQ46" s="677"/>
      <c r="FR46" s="677"/>
      <c r="FS46" s="677"/>
      <c r="FT46" s="355"/>
      <c r="FU46" s="355"/>
      <c r="FV46" s="355"/>
      <c r="FW46" s="355"/>
    </row>
    <row r="47" spans="1:179" s="323" customFormat="1" x14ac:dyDescent="0.2">
      <c r="D47" s="214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338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338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338"/>
      <c r="BB47" s="338"/>
      <c r="BM47" s="338"/>
      <c r="BY47" s="338"/>
      <c r="CL47" s="338"/>
      <c r="CS47" s="338"/>
      <c r="DA47" s="338"/>
      <c r="DK47" s="338"/>
      <c r="DQ47" s="338"/>
      <c r="EB47" s="338"/>
      <c r="EC47" s="214"/>
      <c r="ED47" s="355"/>
      <c r="EE47" s="355"/>
      <c r="EF47" s="677"/>
      <c r="EG47" s="677"/>
      <c r="EH47" s="677"/>
      <c r="EI47" s="677"/>
      <c r="EJ47" s="677"/>
      <c r="EK47" s="677"/>
      <c r="EL47" s="677"/>
      <c r="EM47" s="677"/>
      <c r="EN47" s="677"/>
      <c r="EO47" s="677"/>
      <c r="EP47" s="677"/>
      <c r="EQ47" s="677"/>
      <c r="ER47" s="677"/>
      <c r="ES47" s="677"/>
      <c r="ET47" s="677"/>
      <c r="EU47" s="677"/>
      <c r="EV47" s="677"/>
      <c r="EW47" s="677"/>
      <c r="EX47" s="677"/>
      <c r="EY47" s="677"/>
      <c r="EZ47" s="677"/>
      <c r="FA47" s="677"/>
      <c r="FB47" s="677"/>
      <c r="FC47" s="677"/>
      <c r="FD47" s="677"/>
      <c r="FE47" s="677"/>
      <c r="FF47" s="677"/>
      <c r="FG47" s="677"/>
      <c r="FH47" s="677"/>
      <c r="FI47" s="677"/>
      <c r="FJ47" s="677"/>
      <c r="FK47" s="677"/>
      <c r="FL47" s="677"/>
      <c r="FM47" s="677"/>
      <c r="FN47" s="677"/>
      <c r="FO47" s="677"/>
      <c r="FP47" s="677"/>
      <c r="FQ47" s="677"/>
      <c r="FR47" s="677"/>
      <c r="FS47" s="677"/>
      <c r="FT47" s="355"/>
      <c r="FU47" s="355"/>
      <c r="FV47" s="355"/>
      <c r="FW47" s="355"/>
    </row>
    <row r="48" spans="1:179" s="323" customFormat="1" x14ac:dyDescent="0.2"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338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338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338"/>
      <c r="BB48" s="338"/>
      <c r="BM48" s="338"/>
      <c r="BY48" s="338"/>
      <c r="CL48" s="338"/>
      <c r="CS48" s="338"/>
      <c r="DA48" s="338"/>
      <c r="DK48" s="338"/>
      <c r="DQ48" s="338"/>
      <c r="EB48" s="338"/>
      <c r="EC48" s="214"/>
      <c r="ED48" s="355"/>
      <c r="EE48" s="355"/>
      <c r="EF48" s="677"/>
      <c r="EG48" s="677"/>
      <c r="EH48" s="677"/>
      <c r="EI48" s="677"/>
      <c r="EJ48" s="677"/>
      <c r="EK48" s="677"/>
      <c r="EL48" s="677"/>
      <c r="EM48" s="677"/>
      <c r="EN48" s="677"/>
      <c r="EO48" s="677"/>
      <c r="EP48" s="677"/>
      <c r="EQ48" s="677"/>
      <c r="ER48" s="677"/>
      <c r="ES48" s="677"/>
      <c r="ET48" s="677"/>
      <c r="EU48" s="677"/>
      <c r="EV48" s="677"/>
      <c r="EW48" s="677"/>
      <c r="EX48" s="677"/>
      <c r="EY48" s="677"/>
      <c r="EZ48" s="677"/>
      <c r="FA48" s="677"/>
      <c r="FB48" s="677"/>
      <c r="FC48" s="677"/>
      <c r="FD48" s="677"/>
      <c r="FE48" s="677"/>
      <c r="FF48" s="677"/>
      <c r="FG48" s="677"/>
      <c r="FH48" s="677"/>
      <c r="FI48" s="677"/>
      <c r="FJ48" s="677"/>
      <c r="FK48" s="677"/>
      <c r="FL48" s="677"/>
      <c r="FM48" s="677"/>
      <c r="FN48" s="677"/>
      <c r="FO48" s="677"/>
      <c r="FP48" s="677"/>
      <c r="FQ48" s="677"/>
      <c r="FR48" s="677"/>
      <c r="FS48" s="677"/>
      <c r="FT48" s="355"/>
      <c r="FU48" s="355"/>
      <c r="FV48" s="355"/>
      <c r="FW48" s="355"/>
    </row>
    <row r="49" spans="4:179" s="323" customFormat="1" x14ac:dyDescent="0.2">
      <c r="D49" s="214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338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338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338"/>
      <c r="BB49" s="338"/>
      <c r="BM49" s="338"/>
      <c r="BY49" s="338"/>
      <c r="CL49" s="338"/>
      <c r="CS49" s="338"/>
      <c r="DA49" s="338"/>
      <c r="DK49" s="338"/>
      <c r="DQ49" s="338"/>
      <c r="EB49" s="338"/>
      <c r="EC49" s="214"/>
      <c r="ED49" s="355"/>
      <c r="EE49" s="355"/>
      <c r="EF49" s="677"/>
      <c r="EG49" s="677"/>
      <c r="EH49" s="677"/>
      <c r="EI49" s="677"/>
      <c r="EJ49" s="677"/>
      <c r="EK49" s="677"/>
      <c r="EL49" s="677"/>
      <c r="EM49" s="677"/>
      <c r="EN49" s="677"/>
      <c r="EO49" s="677"/>
      <c r="EP49" s="677"/>
      <c r="EQ49" s="677"/>
      <c r="ER49" s="677"/>
      <c r="ES49" s="677"/>
      <c r="ET49" s="677"/>
      <c r="EU49" s="677"/>
      <c r="EV49" s="677"/>
      <c r="EW49" s="677"/>
      <c r="EX49" s="677"/>
      <c r="EY49" s="677"/>
      <c r="EZ49" s="677"/>
      <c r="FA49" s="677"/>
      <c r="FB49" s="677"/>
      <c r="FC49" s="677"/>
      <c r="FD49" s="677"/>
      <c r="FE49" s="677"/>
      <c r="FF49" s="677"/>
      <c r="FG49" s="677"/>
      <c r="FH49" s="677"/>
      <c r="FI49" s="677"/>
      <c r="FJ49" s="677"/>
      <c r="FK49" s="677"/>
      <c r="FL49" s="677"/>
      <c r="FM49" s="677"/>
      <c r="FN49" s="677"/>
      <c r="FO49" s="677"/>
      <c r="FP49" s="677"/>
      <c r="FQ49" s="677"/>
      <c r="FR49" s="677"/>
      <c r="FS49" s="677"/>
      <c r="FT49" s="355"/>
      <c r="FU49" s="355"/>
      <c r="FV49" s="355"/>
      <c r="FW49" s="355"/>
    </row>
    <row r="50" spans="4:179" s="323" customFormat="1" x14ac:dyDescent="0.2"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338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338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338"/>
      <c r="BB50" s="338"/>
      <c r="BM50" s="338"/>
      <c r="BY50" s="338"/>
      <c r="CL50" s="338"/>
      <c r="CS50" s="338"/>
      <c r="DA50" s="338"/>
      <c r="DK50" s="338"/>
      <c r="DQ50" s="338"/>
      <c r="EB50" s="338"/>
      <c r="EC50" s="214"/>
      <c r="ED50" s="355"/>
      <c r="EE50" s="355"/>
      <c r="EF50" s="677"/>
      <c r="EG50" s="677"/>
      <c r="EH50" s="677"/>
      <c r="EI50" s="677"/>
      <c r="EJ50" s="677"/>
      <c r="EK50" s="677"/>
      <c r="EL50" s="677"/>
      <c r="EM50" s="677"/>
      <c r="EN50" s="677"/>
      <c r="EO50" s="677"/>
      <c r="EP50" s="677"/>
      <c r="EQ50" s="677"/>
      <c r="ER50" s="677"/>
      <c r="ES50" s="677"/>
      <c r="ET50" s="677"/>
      <c r="EU50" s="677"/>
      <c r="EV50" s="677"/>
      <c r="EW50" s="677"/>
      <c r="EX50" s="677"/>
      <c r="EY50" s="677"/>
      <c r="EZ50" s="677"/>
      <c r="FA50" s="677"/>
      <c r="FB50" s="677"/>
      <c r="FC50" s="677"/>
      <c r="FD50" s="677"/>
      <c r="FE50" s="677"/>
      <c r="FF50" s="677"/>
      <c r="FG50" s="677"/>
      <c r="FH50" s="677"/>
      <c r="FI50" s="677"/>
      <c r="FJ50" s="677"/>
      <c r="FK50" s="677"/>
      <c r="FL50" s="677"/>
      <c r="FM50" s="677"/>
      <c r="FN50" s="677"/>
      <c r="FO50" s="677"/>
      <c r="FP50" s="677"/>
      <c r="FQ50" s="677"/>
      <c r="FR50" s="677"/>
      <c r="FS50" s="677"/>
      <c r="FT50" s="355"/>
      <c r="FU50" s="355"/>
      <c r="FV50" s="355"/>
      <c r="FW50" s="355"/>
    </row>
    <row r="51" spans="4:179" s="323" customFormat="1" x14ac:dyDescent="0.2">
      <c r="D51" s="214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338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338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338"/>
      <c r="BB51" s="338"/>
      <c r="BM51" s="338"/>
      <c r="BY51" s="338"/>
      <c r="CL51" s="338"/>
      <c r="CS51" s="338"/>
      <c r="DA51" s="338"/>
      <c r="DK51" s="338"/>
      <c r="DQ51" s="338"/>
      <c r="EB51" s="338"/>
      <c r="EC51" s="214"/>
      <c r="ED51" s="355"/>
      <c r="EE51" s="355"/>
      <c r="EF51" s="677"/>
      <c r="EG51" s="677"/>
      <c r="EH51" s="677"/>
      <c r="EI51" s="677"/>
      <c r="EJ51" s="677"/>
      <c r="EK51" s="677"/>
      <c r="EL51" s="677"/>
      <c r="EM51" s="677"/>
      <c r="EN51" s="677"/>
      <c r="EO51" s="677"/>
      <c r="EP51" s="677"/>
      <c r="EQ51" s="677"/>
      <c r="ER51" s="677"/>
      <c r="ES51" s="677"/>
      <c r="ET51" s="677"/>
      <c r="EU51" s="677"/>
      <c r="EV51" s="677"/>
      <c r="EW51" s="677"/>
      <c r="EX51" s="677"/>
      <c r="EY51" s="677"/>
      <c r="EZ51" s="677"/>
      <c r="FA51" s="677"/>
      <c r="FB51" s="677"/>
      <c r="FC51" s="677"/>
      <c r="FD51" s="677"/>
      <c r="FE51" s="677"/>
      <c r="FF51" s="677"/>
      <c r="FG51" s="677"/>
      <c r="FH51" s="677"/>
      <c r="FI51" s="677"/>
      <c r="FJ51" s="677"/>
      <c r="FK51" s="677"/>
      <c r="FL51" s="677"/>
      <c r="FM51" s="677"/>
      <c r="FN51" s="677"/>
      <c r="FO51" s="677"/>
      <c r="FP51" s="677"/>
      <c r="FQ51" s="677"/>
      <c r="FR51" s="677"/>
      <c r="FS51" s="677"/>
      <c r="FT51" s="355"/>
      <c r="FU51" s="355"/>
      <c r="FV51" s="355"/>
      <c r="FW51" s="355"/>
    </row>
    <row r="52" spans="4:179" s="323" customFormat="1" x14ac:dyDescent="0.2">
      <c r="D52" s="214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338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338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338"/>
      <c r="BB52" s="338"/>
      <c r="BM52" s="338"/>
      <c r="BY52" s="338"/>
      <c r="CL52" s="338"/>
      <c r="CS52" s="338"/>
      <c r="DA52" s="338"/>
      <c r="DK52" s="338"/>
      <c r="DQ52" s="338"/>
      <c r="EB52" s="338"/>
      <c r="EC52" s="214"/>
      <c r="ED52" s="355"/>
      <c r="EE52" s="355"/>
      <c r="EF52" s="677"/>
      <c r="EG52" s="677"/>
      <c r="EH52" s="677"/>
      <c r="EI52" s="677"/>
      <c r="EJ52" s="677"/>
      <c r="EK52" s="677"/>
      <c r="EL52" s="677"/>
      <c r="EM52" s="677"/>
      <c r="EN52" s="677"/>
      <c r="EO52" s="677"/>
      <c r="EP52" s="677"/>
      <c r="EQ52" s="677"/>
      <c r="ER52" s="677"/>
      <c r="ES52" s="677"/>
      <c r="ET52" s="677"/>
      <c r="EU52" s="677"/>
      <c r="EV52" s="677"/>
      <c r="EW52" s="677"/>
      <c r="EX52" s="677"/>
      <c r="EY52" s="677"/>
      <c r="EZ52" s="677"/>
      <c r="FA52" s="677"/>
      <c r="FB52" s="677"/>
      <c r="FC52" s="677"/>
      <c r="FD52" s="677"/>
      <c r="FE52" s="677"/>
      <c r="FF52" s="677"/>
      <c r="FG52" s="677"/>
      <c r="FH52" s="677"/>
      <c r="FI52" s="677"/>
      <c r="FJ52" s="677"/>
      <c r="FK52" s="677"/>
      <c r="FL52" s="677"/>
      <c r="FM52" s="677"/>
      <c r="FN52" s="677"/>
      <c r="FO52" s="677"/>
      <c r="FP52" s="677"/>
      <c r="FQ52" s="677"/>
      <c r="FR52" s="677"/>
      <c r="FS52" s="677"/>
      <c r="FT52" s="355"/>
      <c r="FU52" s="355"/>
      <c r="FV52" s="355"/>
      <c r="FW52" s="355"/>
    </row>
    <row r="53" spans="4:179" s="323" customFormat="1" x14ac:dyDescent="0.2">
      <c r="D53" s="214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338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338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338"/>
      <c r="BB53" s="338"/>
      <c r="BM53" s="338"/>
      <c r="BY53" s="338"/>
      <c r="CL53" s="338"/>
      <c r="CS53" s="338"/>
      <c r="DA53" s="338"/>
      <c r="DK53" s="338"/>
      <c r="DQ53" s="338"/>
      <c r="EB53" s="338"/>
      <c r="EC53" s="214"/>
      <c r="ED53" s="355"/>
      <c r="EE53" s="355"/>
      <c r="EF53" s="677"/>
      <c r="EG53" s="677"/>
      <c r="EH53" s="677"/>
      <c r="EI53" s="677"/>
      <c r="EJ53" s="677"/>
      <c r="EK53" s="677"/>
      <c r="EL53" s="677"/>
      <c r="EM53" s="677"/>
      <c r="EN53" s="677"/>
      <c r="EO53" s="677"/>
      <c r="EP53" s="677"/>
      <c r="EQ53" s="677"/>
      <c r="ER53" s="677"/>
      <c r="ES53" s="677"/>
      <c r="ET53" s="677"/>
      <c r="EU53" s="677"/>
      <c r="EV53" s="677"/>
      <c r="EW53" s="677"/>
      <c r="EX53" s="677"/>
      <c r="EY53" s="677"/>
      <c r="EZ53" s="677"/>
      <c r="FA53" s="677"/>
      <c r="FB53" s="677"/>
      <c r="FC53" s="677"/>
      <c r="FD53" s="677"/>
      <c r="FE53" s="677"/>
      <c r="FF53" s="677"/>
      <c r="FG53" s="677"/>
      <c r="FH53" s="677"/>
      <c r="FI53" s="677"/>
      <c r="FJ53" s="677"/>
      <c r="FK53" s="677"/>
      <c r="FL53" s="677"/>
      <c r="FM53" s="677"/>
      <c r="FN53" s="677"/>
      <c r="FO53" s="677"/>
      <c r="FP53" s="677"/>
      <c r="FQ53" s="677"/>
      <c r="FR53" s="677"/>
      <c r="FS53" s="677"/>
      <c r="FT53" s="355"/>
      <c r="FU53" s="355"/>
      <c r="FV53" s="355"/>
      <c r="FW53" s="355"/>
    </row>
    <row r="54" spans="4:179" s="323" customFormat="1" x14ac:dyDescent="0.2">
      <c r="D54" s="214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338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338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338"/>
      <c r="BB54" s="338"/>
      <c r="BM54" s="338"/>
      <c r="BY54" s="338"/>
      <c r="CL54" s="338"/>
      <c r="CS54" s="338"/>
      <c r="DA54" s="338"/>
      <c r="DK54" s="338"/>
      <c r="DQ54" s="338"/>
      <c r="EB54" s="338"/>
      <c r="EC54" s="214"/>
      <c r="ED54" s="355"/>
      <c r="EE54" s="355"/>
      <c r="EF54" s="677"/>
      <c r="EG54" s="677"/>
      <c r="EH54" s="677"/>
      <c r="EI54" s="677"/>
      <c r="EJ54" s="677"/>
      <c r="EK54" s="677"/>
      <c r="EL54" s="677"/>
      <c r="EM54" s="677"/>
      <c r="EN54" s="677"/>
      <c r="EO54" s="677"/>
      <c r="EP54" s="677"/>
      <c r="EQ54" s="677"/>
      <c r="ER54" s="677"/>
      <c r="ES54" s="677"/>
      <c r="ET54" s="677"/>
      <c r="EU54" s="677"/>
      <c r="EV54" s="677"/>
      <c r="EW54" s="677"/>
      <c r="EX54" s="677"/>
      <c r="EY54" s="677"/>
      <c r="EZ54" s="677"/>
      <c r="FA54" s="677"/>
      <c r="FB54" s="677"/>
      <c r="FC54" s="677"/>
      <c r="FD54" s="677"/>
      <c r="FE54" s="677"/>
      <c r="FF54" s="677"/>
      <c r="FG54" s="677"/>
      <c r="FH54" s="677"/>
      <c r="FI54" s="677"/>
      <c r="FJ54" s="677"/>
      <c r="FK54" s="677"/>
      <c r="FL54" s="677"/>
      <c r="FM54" s="677"/>
      <c r="FN54" s="677"/>
      <c r="FO54" s="677"/>
      <c r="FP54" s="677"/>
      <c r="FQ54" s="677"/>
      <c r="FR54" s="677"/>
      <c r="FS54" s="677"/>
      <c r="FT54" s="355"/>
      <c r="FU54" s="355"/>
      <c r="FV54" s="355"/>
      <c r="FW54" s="355"/>
    </row>
    <row r="55" spans="4:179" s="323" customFormat="1" x14ac:dyDescent="0.2">
      <c r="D55" s="214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338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338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338"/>
      <c r="BB55" s="338"/>
      <c r="BM55" s="338"/>
      <c r="BY55" s="338"/>
      <c r="CL55" s="338"/>
      <c r="CS55" s="338"/>
      <c r="DA55" s="338"/>
      <c r="DK55" s="338"/>
      <c r="DQ55" s="338"/>
      <c r="EB55" s="338"/>
      <c r="EC55" s="214"/>
      <c r="ED55" s="355"/>
      <c r="EE55" s="355"/>
      <c r="EF55" s="677"/>
      <c r="EG55" s="677"/>
      <c r="EH55" s="677"/>
      <c r="EI55" s="677"/>
      <c r="EJ55" s="677"/>
      <c r="EK55" s="677"/>
      <c r="EL55" s="677"/>
      <c r="EM55" s="677"/>
      <c r="EN55" s="677"/>
      <c r="EO55" s="677"/>
      <c r="EP55" s="677"/>
      <c r="EQ55" s="677"/>
      <c r="ER55" s="677"/>
      <c r="ES55" s="677"/>
      <c r="ET55" s="677"/>
      <c r="EU55" s="677"/>
      <c r="EV55" s="677"/>
      <c r="EW55" s="677"/>
      <c r="EX55" s="677"/>
      <c r="EY55" s="677"/>
      <c r="EZ55" s="677"/>
      <c r="FA55" s="677"/>
      <c r="FB55" s="677"/>
      <c r="FC55" s="677"/>
      <c r="FD55" s="677"/>
      <c r="FE55" s="677"/>
      <c r="FF55" s="677"/>
      <c r="FG55" s="677"/>
      <c r="FH55" s="677"/>
      <c r="FI55" s="677"/>
      <c r="FJ55" s="677"/>
      <c r="FK55" s="677"/>
      <c r="FL55" s="677"/>
      <c r="FM55" s="677"/>
      <c r="FN55" s="677"/>
      <c r="FO55" s="677"/>
      <c r="FP55" s="677"/>
      <c r="FQ55" s="677"/>
      <c r="FR55" s="677"/>
      <c r="FS55" s="677"/>
      <c r="FT55" s="355"/>
      <c r="FU55" s="355"/>
      <c r="FV55" s="355"/>
      <c r="FW55" s="355"/>
    </row>
    <row r="56" spans="4:179" s="323" customFormat="1" x14ac:dyDescent="0.2">
      <c r="D56" s="214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338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338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338"/>
      <c r="BB56" s="338"/>
      <c r="BM56" s="338"/>
      <c r="BY56" s="338"/>
      <c r="CL56" s="338"/>
      <c r="CS56" s="338"/>
      <c r="DA56" s="338"/>
      <c r="DK56" s="338"/>
      <c r="DQ56" s="338"/>
      <c r="EB56" s="338"/>
      <c r="EC56" s="214"/>
      <c r="ED56" s="355"/>
      <c r="EE56" s="355"/>
      <c r="EF56" s="677"/>
      <c r="EG56" s="677"/>
      <c r="EH56" s="677"/>
      <c r="EI56" s="677"/>
      <c r="EJ56" s="677"/>
      <c r="EK56" s="677"/>
      <c r="EL56" s="677"/>
      <c r="EM56" s="677"/>
      <c r="EN56" s="677"/>
      <c r="EO56" s="677"/>
      <c r="EP56" s="677"/>
      <c r="EQ56" s="677"/>
      <c r="ER56" s="677"/>
      <c r="ES56" s="677"/>
      <c r="ET56" s="677"/>
      <c r="EU56" s="677"/>
      <c r="EV56" s="677"/>
      <c r="EW56" s="677"/>
      <c r="EX56" s="677"/>
      <c r="EY56" s="677"/>
      <c r="EZ56" s="677"/>
      <c r="FA56" s="677"/>
      <c r="FB56" s="677"/>
      <c r="FC56" s="677"/>
      <c r="FD56" s="677"/>
      <c r="FE56" s="677"/>
      <c r="FF56" s="677"/>
      <c r="FG56" s="677"/>
      <c r="FH56" s="677"/>
      <c r="FI56" s="677"/>
      <c r="FJ56" s="677"/>
      <c r="FK56" s="677"/>
      <c r="FL56" s="677"/>
      <c r="FM56" s="677"/>
      <c r="FN56" s="677"/>
      <c r="FO56" s="677"/>
      <c r="FP56" s="677"/>
      <c r="FQ56" s="677"/>
      <c r="FR56" s="677"/>
      <c r="FS56" s="677"/>
      <c r="FT56" s="355"/>
      <c r="FU56" s="355"/>
      <c r="FV56" s="355"/>
      <c r="FW56" s="355"/>
    </row>
    <row r="57" spans="4:179" s="323" customFormat="1" x14ac:dyDescent="0.2">
      <c r="D57" s="214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338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338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338"/>
      <c r="BB57" s="338"/>
      <c r="BM57" s="338"/>
      <c r="BY57" s="338"/>
      <c r="CL57" s="338"/>
      <c r="CS57" s="338"/>
      <c r="DA57" s="338"/>
      <c r="DK57" s="338"/>
      <c r="DQ57" s="338"/>
      <c r="EB57" s="338"/>
      <c r="EC57" s="214"/>
      <c r="ED57" s="355"/>
      <c r="EE57" s="355"/>
      <c r="EF57" s="677"/>
      <c r="EG57" s="677"/>
      <c r="EH57" s="677"/>
      <c r="EI57" s="677"/>
      <c r="EJ57" s="677"/>
      <c r="EK57" s="677"/>
      <c r="EL57" s="677"/>
      <c r="EM57" s="677"/>
      <c r="EN57" s="677"/>
      <c r="EO57" s="677"/>
      <c r="EP57" s="677"/>
      <c r="EQ57" s="677"/>
      <c r="ER57" s="677"/>
      <c r="ES57" s="677"/>
      <c r="ET57" s="677"/>
      <c r="EU57" s="677"/>
      <c r="EV57" s="677"/>
      <c r="EW57" s="677"/>
      <c r="EX57" s="677"/>
      <c r="EY57" s="677"/>
      <c r="EZ57" s="677"/>
      <c r="FA57" s="677"/>
      <c r="FB57" s="677"/>
      <c r="FC57" s="677"/>
      <c r="FD57" s="677"/>
      <c r="FE57" s="677"/>
      <c r="FF57" s="677"/>
      <c r="FG57" s="677"/>
      <c r="FH57" s="677"/>
      <c r="FI57" s="677"/>
      <c r="FJ57" s="677"/>
      <c r="FK57" s="677"/>
      <c r="FL57" s="677"/>
      <c r="FM57" s="677"/>
      <c r="FN57" s="677"/>
      <c r="FO57" s="677"/>
      <c r="FP57" s="677"/>
      <c r="FQ57" s="677"/>
      <c r="FR57" s="677"/>
      <c r="FS57" s="677"/>
      <c r="FT57" s="355"/>
      <c r="FU57" s="355"/>
      <c r="FV57" s="355"/>
      <c r="FW57" s="355"/>
    </row>
    <row r="58" spans="4:179" s="323" customFormat="1" x14ac:dyDescent="0.2">
      <c r="D58" s="214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338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338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338"/>
      <c r="BB58" s="338"/>
      <c r="BM58" s="338"/>
      <c r="BY58" s="338"/>
      <c r="CL58" s="338"/>
      <c r="CS58" s="338"/>
      <c r="DA58" s="338"/>
      <c r="DK58" s="338"/>
      <c r="DQ58" s="338"/>
      <c r="EB58" s="338"/>
      <c r="EC58" s="214"/>
      <c r="ED58" s="355"/>
      <c r="EE58" s="355"/>
      <c r="EF58" s="677"/>
      <c r="EG58" s="677"/>
      <c r="EH58" s="677"/>
      <c r="EI58" s="677"/>
      <c r="EJ58" s="677"/>
      <c r="EK58" s="677"/>
      <c r="EL58" s="677"/>
      <c r="EM58" s="677"/>
      <c r="EN58" s="677"/>
      <c r="EO58" s="677"/>
      <c r="EP58" s="677"/>
      <c r="EQ58" s="677"/>
      <c r="ER58" s="677"/>
      <c r="ES58" s="677"/>
      <c r="ET58" s="677"/>
      <c r="EU58" s="677"/>
      <c r="EV58" s="677"/>
      <c r="EW58" s="677"/>
      <c r="EX58" s="677"/>
      <c r="EY58" s="677"/>
      <c r="EZ58" s="677"/>
      <c r="FA58" s="677"/>
      <c r="FB58" s="677"/>
      <c r="FC58" s="677"/>
      <c r="FD58" s="677"/>
      <c r="FE58" s="677"/>
      <c r="FF58" s="677"/>
      <c r="FG58" s="677"/>
      <c r="FH58" s="677"/>
      <c r="FI58" s="677"/>
      <c r="FJ58" s="677"/>
      <c r="FK58" s="677"/>
      <c r="FL58" s="677"/>
      <c r="FM58" s="677"/>
      <c r="FN58" s="677"/>
      <c r="FO58" s="677"/>
      <c r="FP58" s="677"/>
      <c r="FQ58" s="677"/>
      <c r="FR58" s="677"/>
      <c r="FS58" s="677"/>
      <c r="FT58" s="355"/>
      <c r="FU58" s="355"/>
      <c r="FV58" s="355"/>
      <c r="FW58" s="355"/>
    </row>
    <row r="59" spans="4:179" s="323" customFormat="1" x14ac:dyDescent="0.2">
      <c r="D59" s="214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338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338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338"/>
      <c r="BB59" s="338"/>
      <c r="BM59" s="338"/>
      <c r="BY59" s="338"/>
      <c r="CL59" s="338"/>
      <c r="CS59" s="338"/>
      <c r="DA59" s="338"/>
      <c r="DK59" s="338"/>
      <c r="DQ59" s="338"/>
      <c r="EB59" s="338"/>
      <c r="EC59" s="214"/>
      <c r="ED59" s="355"/>
      <c r="EE59" s="355"/>
      <c r="EF59" s="677"/>
      <c r="EG59" s="677"/>
      <c r="EH59" s="677"/>
      <c r="EI59" s="677"/>
      <c r="EJ59" s="677"/>
      <c r="EK59" s="677"/>
      <c r="EL59" s="677"/>
      <c r="EM59" s="677"/>
      <c r="EN59" s="677"/>
      <c r="EO59" s="677"/>
      <c r="EP59" s="677"/>
      <c r="EQ59" s="677"/>
      <c r="ER59" s="677"/>
      <c r="ES59" s="677"/>
      <c r="ET59" s="677"/>
      <c r="EU59" s="677"/>
      <c r="EV59" s="677"/>
      <c r="EW59" s="677"/>
      <c r="EX59" s="677"/>
      <c r="EY59" s="677"/>
      <c r="EZ59" s="677"/>
      <c r="FA59" s="677"/>
      <c r="FB59" s="677"/>
      <c r="FC59" s="677"/>
      <c r="FD59" s="677"/>
      <c r="FE59" s="677"/>
      <c r="FF59" s="677"/>
      <c r="FG59" s="677"/>
      <c r="FH59" s="677"/>
      <c r="FI59" s="677"/>
      <c r="FJ59" s="677"/>
      <c r="FK59" s="677"/>
      <c r="FL59" s="677"/>
      <c r="FM59" s="677"/>
      <c r="FN59" s="677"/>
      <c r="FO59" s="677"/>
      <c r="FP59" s="677"/>
      <c r="FQ59" s="677"/>
      <c r="FR59" s="677"/>
      <c r="FS59" s="677"/>
      <c r="FT59" s="355"/>
      <c r="FU59" s="355"/>
      <c r="FV59" s="355"/>
      <c r="FW59" s="355"/>
    </row>
    <row r="60" spans="4:179" s="323" customFormat="1" x14ac:dyDescent="0.2">
      <c r="D60" s="214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338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338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338"/>
      <c r="BB60" s="338"/>
      <c r="BM60" s="338"/>
      <c r="BY60" s="338"/>
      <c r="CL60" s="338"/>
      <c r="CS60" s="338"/>
      <c r="DA60" s="338"/>
      <c r="DK60" s="338"/>
      <c r="DQ60" s="338"/>
      <c r="EB60" s="338"/>
      <c r="EC60" s="214"/>
      <c r="ED60" s="355"/>
      <c r="EE60" s="355"/>
      <c r="EF60" s="677"/>
      <c r="EG60" s="677"/>
      <c r="EH60" s="677"/>
      <c r="EI60" s="677"/>
      <c r="EJ60" s="677"/>
      <c r="EK60" s="677"/>
      <c r="EL60" s="677"/>
      <c r="EM60" s="677"/>
      <c r="EN60" s="677"/>
      <c r="EO60" s="677"/>
      <c r="EP60" s="677"/>
      <c r="EQ60" s="677"/>
      <c r="ER60" s="677"/>
      <c r="ES60" s="677"/>
      <c r="ET60" s="677"/>
      <c r="EU60" s="677"/>
      <c r="EV60" s="677"/>
      <c r="EW60" s="677"/>
      <c r="EX60" s="677"/>
      <c r="EY60" s="677"/>
      <c r="EZ60" s="677"/>
      <c r="FA60" s="677"/>
      <c r="FB60" s="677"/>
      <c r="FC60" s="677"/>
      <c r="FD60" s="677"/>
      <c r="FE60" s="677"/>
      <c r="FF60" s="677"/>
      <c r="FG60" s="677"/>
      <c r="FH60" s="677"/>
      <c r="FI60" s="677"/>
      <c r="FJ60" s="677"/>
      <c r="FK60" s="677"/>
      <c r="FL60" s="677"/>
      <c r="FM60" s="677"/>
      <c r="FN60" s="677"/>
      <c r="FO60" s="677"/>
      <c r="FP60" s="677"/>
      <c r="FQ60" s="677"/>
      <c r="FR60" s="677"/>
      <c r="FS60" s="677"/>
      <c r="FT60" s="355"/>
      <c r="FU60" s="355"/>
      <c r="FV60" s="355"/>
      <c r="FW60" s="355"/>
    </row>
    <row r="61" spans="4:179" s="323" customFormat="1" x14ac:dyDescent="0.2">
      <c r="D61" s="214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338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338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338"/>
      <c r="BB61" s="338"/>
      <c r="BM61" s="338"/>
      <c r="BY61" s="338"/>
      <c r="CL61" s="338"/>
      <c r="CS61" s="338"/>
      <c r="DA61" s="338"/>
      <c r="DK61" s="338"/>
      <c r="DQ61" s="338"/>
      <c r="EB61" s="338"/>
      <c r="EC61" s="214"/>
      <c r="ED61" s="355"/>
      <c r="EE61" s="355"/>
      <c r="EF61" s="677"/>
      <c r="EG61" s="677"/>
      <c r="EH61" s="677"/>
      <c r="EI61" s="677"/>
      <c r="EJ61" s="677"/>
      <c r="EK61" s="677"/>
      <c r="EL61" s="677"/>
      <c r="EM61" s="677"/>
      <c r="EN61" s="677"/>
      <c r="EO61" s="677"/>
      <c r="EP61" s="677"/>
      <c r="EQ61" s="677"/>
      <c r="ER61" s="677"/>
      <c r="ES61" s="677"/>
      <c r="ET61" s="677"/>
      <c r="EU61" s="677"/>
      <c r="EV61" s="677"/>
      <c r="EW61" s="677"/>
      <c r="EX61" s="677"/>
      <c r="EY61" s="677"/>
      <c r="EZ61" s="677"/>
      <c r="FA61" s="677"/>
      <c r="FB61" s="677"/>
      <c r="FC61" s="677"/>
      <c r="FD61" s="677"/>
      <c r="FE61" s="677"/>
      <c r="FF61" s="677"/>
      <c r="FG61" s="677"/>
      <c r="FH61" s="677"/>
      <c r="FI61" s="677"/>
      <c r="FJ61" s="677"/>
      <c r="FK61" s="677"/>
      <c r="FL61" s="677"/>
      <c r="FM61" s="677"/>
      <c r="FN61" s="677"/>
      <c r="FO61" s="677"/>
      <c r="FP61" s="677"/>
      <c r="FQ61" s="677"/>
      <c r="FR61" s="677"/>
      <c r="FS61" s="677"/>
      <c r="FT61" s="355"/>
      <c r="FU61" s="355"/>
      <c r="FV61" s="355"/>
      <c r="FW61" s="355"/>
    </row>
    <row r="62" spans="4:179" s="323" customFormat="1" x14ac:dyDescent="0.2"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338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338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338"/>
      <c r="BB62" s="338"/>
      <c r="BM62" s="338"/>
      <c r="BY62" s="338"/>
      <c r="CL62" s="338"/>
      <c r="CS62" s="338"/>
      <c r="DA62" s="338"/>
      <c r="DK62" s="338"/>
      <c r="DQ62" s="338"/>
      <c r="EB62" s="338"/>
      <c r="EC62" s="214"/>
      <c r="ED62" s="355"/>
      <c r="EE62" s="355"/>
      <c r="EF62" s="677"/>
      <c r="EG62" s="677"/>
      <c r="EH62" s="677"/>
      <c r="EI62" s="677"/>
      <c r="EJ62" s="677"/>
      <c r="EK62" s="677"/>
      <c r="EL62" s="677"/>
      <c r="EM62" s="677"/>
      <c r="EN62" s="677"/>
      <c r="EO62" s="677"/>
      <c r="EP62" s="677"/>
      <c r="EQ62" s="677"/>
      <c r="ER62" s="677"/>
      <c r="ES62" s="677"/>
      <c r="ET62" s="677"/>
      <c r="EU62" s="677"/>
      <c r="EV62" s="677"/>
      <c r="EW62" s="677"/>
      <c r="EX62" s="677"/>
      <c r="EY62" s="677"/>
      <c r="EZ62" s="677"/>
      <c r="FA62" s="677"/>
      <c r="FB62" s="677"/>
      <c r="FC62" s="677"/>
      <c r="FD62" s="677"/>
      <c r="FE62" s="677"/>
      <c r="FF62" s="677"/>
      <c r="FG62" s="677"/>
      <c r="FH62" s="677"/>
      <c r="FI62" s="677"/>
      <c r="FJ62" s="677"/>
      <c r="FK62" s="677"/>
      <c r="FL62" s="677"/>
      <c r="FM62" s="677"/>
      <c r="FN62" s="677"/>
      <c r="FO62" s="677"/>
      <c r="FP62" s="677"/>
      <c r="FQ62" s="677"/>
      <c r="FR62" s="677"/>
      <c r="FS62" s="677"/>
      <c r="FT62" s="355"/>
      <c r="FU62" s="355"/>
      <c r="FV62" s="355"/>
      <c r="FW62" s="355"/>
    </row>
    <row r="63" spans="4:179" s="323" customFormat="1" x14ac:dyDescent="0.2">
      <c r="D63" s="214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338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338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338"/>
      <c r="BB63" s="338"/>
      <c r="BM63" s="338"/>
      <c r="BY63" s="338"/>
      <c r="CL63" s="338"/>
      <c r="CS63" s="338"/>
      <c r="DA63" s="338"/>
      <c r="DK63" s="338"/>
      <c r="DQ63" s="338"/>
      <c r="EB63" s="338"/>
      <c r="EC63" s="214"/>
      <c r="ED63" s="355"/>
      <c r="EE63" s="355"/>
      <c r="EF63" s="677"/>
      <c r="EG63" s="677"/>
      <c r="EH63" s="677"/>
      <c r="EI63" s="677"/>
      <c r="EJ63" s="677"/>
      <c r="EK63" s="677"/>
      <c r="EL63" s="677"/>
      <c r="EM63" s="677"/>
      <c r="EN63" s="677"/>
      <c r="EO63" s="677"/>
      <c r="EP63" s="677"/>
      <c r="EQ63" s="677"/>
      <c r="ER63" s="677"/>
      <c r="ES63" s="677"/>
      <c r="ET63" s="677"/>
      <c r="EU63" s="677"/>
      <c r="EV63" s="677"/>
      <c r="EW63" s="677"/>
      <c r="EX63" s="677"/>
      <c r="EY63" s="677"/>
      <c r="EZ63" s="677"/>
      <c r="FA63" s="677"/>
      <c r="FB63" s="677"/>
      <c r="FC63" s="677"/>
      <c r="FD63" s="677"/>
      <c r="FE63" s="677"/>
      <c r="FF63" s="677"/>
      <c r="FG63" s="677"/>
      <c r="FH63" s="677"/>
      <c r="FI63" s="677"/>
      <c r="FJ63" s="677"/>
      <c r="FK63" s="677"/>
      <c r="FL63" s="677"/>
      <c r="FM63" s="677"/>
      <c r="FN63" s="677"/>
      <c r="FO63" s="677"/>
      <c r="FP63" s="677"/>
      <c r="FQ63" s="677"/>
      <c r="FR63" s="677"/>
      <c r="FS63" s="677"/>
      <c r="FT63" s="355"/>
      <c r="FU63" s="355"/>
      <c r="FV63" s="355"/>
      <c r="FW63" s="355"/>
    </row>
    <row r="64" spans="4:179" s="323" customFormat="1" x14ac:dyDescent="0.2">
      <c r="D64" s="214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338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338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338"/>
      <c r="BB64" s="338"/>
      <c r="BM64" s="338"/>
      <c r="BY64" s="338"/>
      <c r="CL64" s="338"/>
      <c r="CS64" s="338"/>
      <c r="DA64" s="338"/>
      <c r="DK64" s="338"/>
      <c r="DQ64" s="338"/>
      <c r="EB64" s="338"/>
      <c r="EC64" s="214"/>
      <c r="ED64" s="355"/>
      <c r="EE64" s="355"/>
      <c r="EF64" s="677"/>
      <c r="EG64" s="677"/>
      <c r="EH64" s="677"/>
      <c r="EI64" s="677"/>
      <c r="EJ64" s="677"/>
      <c r="EK64" s="677"/>
      <c r="EL64" s="677"/>
      <c r="EM64" s="677"/>
      <c r="EN64" s="677"/>
      <c r="EO64" s="677"/>
      <c r="EP64" s="677"/>
      <c r="EQ64" s="677"/>
      <c r="ER64" s="677"/>
      <c r="ES64" s="677"/>
      <c r="ET64" s="677"/>
      <c r="EU64" s="677"/>
      <c r="EV64" s="677"/>
      <c r="EW64" s="677"/>
      <c r="EX64" s="677"/>
      <c r="EY64" s="677"/>
      <c r="EZ64" s="677"/>
      <c r="FA64" s="677"/>
      <c r="FB64" s="677"/>
      <c r="FC64" s="677"/>
      <c r="FD64" s="677"/>
      <c r="FE64" s="677"/>
      <c r="FF64" s="677"/>
      <c r="FG64" s="677"/>
      <c r="FH64" s="677"/>
      <c r="FI64" s="677"/>
      <c r="FJ64" s="677"/>
      <c r="FK64" s="677"/>
      <c r="FL64" s="677"/>
      <c r="FM64" s="677"/>
      <c r="FN64" s="677"/>
      <c r="FO64" s="677"/>
      <c r="FP64" s="677"/>
      <c r="FQ64" s="677"/>
      <c r="FR64" s="677"/>
      <c r="FS64" s="677"/>
      <c r="FT64" s="355"/>
      <c r="FU64" s="355"/>
      <c r="FV64" s="355"/>
      <c r="FW64" s="355"/>
    </row>
    <row r="65" spans="4:179" s="323" customFormat="1" x14ac:dyDescent="0.2">
      <c r="D65" s="214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338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338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338"/>
      <c r="BB65" s="338"/>
      <c r="BM65" s="338"/>
      <c r="BY65" s="338"/>
      <c r="CL65" s="338"/>
      <c r="CS65" s="338"/>
      <c r="DA65" s="338"/>
      <c r="DK65" s="338"/>
      <c r="DQ65" s="338"/>
      <c r="EB65" s="338"/>
      <c r="EC65" s="214"/>
      <c r="ED65" s="355"/>
      <c r="EE65" s="355"/>
      <c r="EF65" s="677"/>
      <c r="EG65" s="677"/>
      <c r="EH65" s="677"/>
      <c r="EI65" s="677"/>
      <c r="EJ65" s="677"/>
      <c r="EK65" s="677"/>
      <c r="EL65" s="677"/>
      <c r="EM65" s="677"/>
      <c r="EN65" s="677"/>
      <c r="EO65" s="677"/>
      <c r="EP65" s="677"/>
      <c r="EQ65" s="677"/>
      <c r="ER65" s="677"/>
      <c r="ES65" s="677"/>
      <c r="ET65" s="677"/>
      <c r="EU65" s="677"/>
      <c r="EV65" s="677"/>
      <c r="EW65" s="677"/>
      <c r="EX65" s="677"/>
      <c r="EY65" s="677"/>
      <c r="EZ65" s="677"/>
      <c r="FA65" s="677"/>
      <c r="FB65" s="677"/>
      <c r="FC65" s="677"/>
      <c r="FD65" s="677"/>
      <c r="FE65" s="677"/>
      <c r="FF65" s="677"/>
      <c r="FG65" s="677"/>
      <c r="FH65" s="677"/>
      <c r="FI65" s="677"/>
      <c r="FJ65" s="677"/>
      <c r="FK65" s="677"/>
      <c r="FL65" s="677"/>
      <c r="FM65" s="677"/>
      <c r="FN65" s="677"/>
      <c r="FO65" s="677"/>
      <c r="FP65" s="677"/>
      <c r="FQ65" s="677"/>
      <c r="FR65" s="677"/>
      <c r="FS65" s="677"/>
      <c r="FT65" s="355"/>
      <c r="FU65" s="355"/>
      <c r="FV65" s="355"/>
      <c r="FW65" s="355"/>
    </row>
    <row r="66" spans="4:179" s="323" customFormat="1" x14ac:dyDescent="0.2">
      <c r="D66" s="214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338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338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338"/>
      <c r="BB66" s="338"/>
      <c r="BM66" s="338"/>
      <c r="BY66" s="338"/>
      <c r="CL66" s="338"/>
      <c r="CS66" s="338"/>
      <c r="DA66" s="338"/>
      <c r="DK66" s="338"/>
      <c r="DQ66" s="338"/>
      <c r="EB66" s="338"/>
      <c r="EC66" s="214"/>
      <c r="ED66" s="355"/>
      <c r="EE66" s="355"/>
      <c r="EF66" s="677"/>
      <c r="EG66" s="677"/>
      <c r="EH66" s="677"/>
      <c r="EI66" s="677"/>
      <c r="EJ66" s="677"/>
      <c r="EK66" s="677"/>
      <c r="EL66" s="677"/>
      <c r="EM66" s="677"/>
      <c r="EN66" s="677"/>
      <c r="EO66" s="677"/>
      <c r="EP66" s="677"/>
      <c r="EQ66" s="677"/>
      <c r="ER66" s="677"/>
      <c r="ES66" s="677"/>
      <c r="ET66" s="677"/>
      <c r="EU66" s="677"/>
      <c r="EV66" s="677"/>
      <c r="EW66" s="677"/>
      <c r="EX66" s="677"/>
      <c r="EY66" s="677"/>
      <c r="EZ66" s="677"/>
      <c r="FA66" s="677"/>
      <c r="FB66" s="677"/>
      <c r="FC66" s="677"/>
      <c r="FD66" s="677"/>
      <c r="FE66" s="677"/>
      <c r="FF66" s="677"/>
      <c r="FG66" s="677"/>
      <c r="FH66" s="677"/>
      <c r="FI66" s="677"/>
      <c r="FJ66" s="677"/>
      <c r="FK66" s="677"/>
      <c r="FL66" s="677"/>
      <c r="FM66" s="677"/>
      <c r="FN66" s="677"/>
      <c r="FO66" s="677"/>
      <c r="FP66" s="677"/>
      <c r="FQ66" s="677"/>
      <c r="FR66" s="677"/>
      <c r="FS66" s="677"/>
      <c r="FT66" s="355"/>
      <c r="FU66" s="355"/>
      <c r="FV66" s="355"/>
      <c r="FW66" s="355"/>
    </row>
    <row r="67" spans="4:179" s="323" customFormat="1" x14ac:dyDescent="0.2">
      <c r="D67" s="214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338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338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338"/>
      <c r="BB67" s="338"/>
      <c r="BM67" s="338"/>
      <c r="BY67" s="338"/>
      <c r="CL67" s="338"/>
      <c r="CS67" s="338"/>
      <c r="DA67" s="338"/>
      <c r="DK67" s="338"/>
      <c r="DQ67" s="338"/>
      <c r="EB67" s="338"/>
      <c r="EC67" s="214"/>
      <c r="ED67" s="355"/>
      <c r="EE67" s="355"/>
      <c r="EF67" s="677"/>
      <c r="EG67" s="677"/>
      <c r="EH67" s="677"/>
      <c r="EI67" s="677"/>
      <c r="EJ67" s="677"/>
      <c r="EK67" s="677"/>
      <c r="EL67" s="677"/>
      <c r="EM67" s="677"/>
      <c r="EN67" s="677"/>
      <c r="EO67" s="677"/>
      <c r="EP67" s="677"/>
      <c r="EQ67" s="677"/>
      <c r="ER67" s="677"/>
      <c r="ES67" s="677"/>
      <c r="ET67" s="677"/>
      <c r="EU67" s="677"/>
      <c r="EV67" s="677"/>
      <c r="EW67" s="677"/>
      <c r="EX67" s="677"/>
      <c r="EY67" s="677"/>
      <c r="EZ67" s="677"/>
      <c r="FA67" s="677"/>
      <c r="FB67" s="677"/>
      <c r="FC67" s="677"/>
      <c r="FD67" s="677"/>
      <c r="FE67" s="677"/>
      <c r="FF67" s="677"/>
      <c r="FG67" s="677"/>
      <c r="FH67" s="677"/>
      <c r="FI67" s="677"/>
      <c r="FJ67" s="677"/>
      <c r="FK67" s="677"/>
      <c r="FL67" s="677"/>
      <c r="FM67" s="677"/>
      <c r="FN67" s="677"/>
      <c r="FO67" s="677"/>
      <c r="FP67" s="677"/>
      <c r="FQ67" s="677"/>
      <c r="FR67" s="677"/>
      <c r="FS67" s="677"/>
      <c r="FT67" s="355"/>
      <c r="FU67" s="355"/>
      <c r="FV67" s="355"/>
      <c r="FW67" s="355"/>
    </row>
    <row r="68" spans="4:179" s="323" customFormat="1" x14ac:dyDescent="0.2">
      <c r="D68" s="214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338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338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338"/>
      <c r="BB68" s="338"/>
      <c r="BM68" s="338"/>
      <c r="BY68" s="338"/>
      <c r="CL68" s="338"/>
      <c r="CS68" s="338"/>
      <c r="DA68" s="338"/>
      <c r="DK68" s="338"/>
      <c r="DQ68" s="338"/>
      <c r="EB68" s="338"/>
      <c r="EC68" s="214"/>
      <c r="ED68" s="355"/>
      <c r="EE68" s="355"/>
      <c r="EF68" s="677"/>
      <c r="EG68" s="677"/>
      <c r="EH68" s="677"/>
      <c r="EI68" s="677"/>
      <c r="EJ68" s="677"/>
      <c r="EK68" s="677"/>
      <c r="EL68" s="677"/>
      <c r="EM68" s="677"/>
      <c r="EN68" s="677"/>
      <c r="EO68" s="677"/>
      <c r="EP68" s="677"/>
      <c r="EQ68" s="677"/>
      <c r="ER68" s="677"/>
      <c r="ES68" s="677"/>
      <c r="ET68" s="677"/>
      <c r="EU68" s="677"/>
      <c r="EV68" s="677"/>
      <c r="EW68" s="677"/>
      <c r="EX68" s="677"/>
      <c r="EY68" s="677"/>
      <c r="EZ68" s="677"/>
      <c r="FA68" s="677"/>
      <c r="FB68" s="677"/>
      <c r="FC68" s="677"/>
      <c r="FD68" s="677"/>
      <c r="FE68" s="677"/>
      <c r="FF68" s="677"/>
      <c r="FG68" s="677"/>
      <c r="FH68" s="677"/>
      <c r="FI68" s="677"/>
      <c r="FJ68" s="677"/>
      <c r="FK68" s="677"/>
      <c r="FL68" s="677"/>
      <c r="FM68" s="677"/>
      <c r="FN68" s="677"/>
      <c r="FO68" s="677"/>
      <c r="FP68" s="677"/>
      <c r="FQ68" s="677"/>
      <c r="FR68" s="677"/>
      <c r="FS68" s="677"/>
      <c r="FT68" s="355"/>
      <c r="FU68" s="355"/>
      <c r="FV68" s="355"/>
      <c r="FW68" s="355"/>
    </row>
    <row r="69" spans="4:179" s="323" customFormat="1" x14ac:dyDescent="0.2">
      <c r="D69" s="214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338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338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338"/>
      <c r="BB69" s="338"/>
      <c r="BM69" s="338"/>
      <c r="BY69" s="338"/>
      <c r="CL69" s="338"/>
      <c r="CS69" s="338"/>
      <c r="DA69" s="338"/>
      <c r="DK69" s="338"/>
      <c r="DQ69" s="338"/>
      <c r="EB69" s="338"/>
      <c r="EC69" s="214"/>
      <c r="ED69" s="355"/>
      <c r="EE69" s="355"/>
      <c r="EF69" s="677"/>
      <c r="EG69" s="677"/>
      <c r="EH69" s="677"/>
      <c r="EI69" s="677"/>
      <c r="EJ69" s="677"/>
      <c r="EK69" s="677"/>
      <c r="EL69" s="677"/>
      <c r="EM69" s="677"/>
      <c r="EN69" s="677"/>
      <c r="EO69" s="677"/>
      <c r="EP69" s="677"/>
      <c r="EQ69" s="677"/>
      <c r="ER69" s="677"/>
      <c r="ES69" s="677"/>
      <c r="ET69" s="677"/>
      <c r="EU69" s="677"/>
      <c r="EV69" s="677"/>
      <c r="EW69" s="677"/>
      <c r="EX69" s="677"/>
      <c r="EY69" s="677"/>
      <c r="EZ69" s="677"/>
      <c r="FA69" s="677"/>
      <c r="FB69" s="677"/>
      <c r="FC69" s="677"/>
      <c r="FD69" s="677"/>
      <c r="FE69" s="677"/>
      <c r="FF69" s="677"/>
      <c r="FG69" s="677"/>
      <c r="FH69" s="677"/>
      <c r="FI69" s="677"/>
      <c r="FJ69" s="677"/>
      <c r="FK69" s="677"/>
      <c r="FL69" s="677"/>
      <c r="FM69" s="677"/>
      <c r="FN69" s="677"/>
      <c r="FO69" s="677"/>
      <c r="FP69" s="677"/>
      <c r="FQ69" s="677"/>
      <c r="FR69" s="677"/>
      <c r="FS69" s="677"/>
      <c r="FT69" s="355"/>
      <c r="FU69" s="355"/>
      <c r="FV69" s="355"/>
      <c r="FW69" s="355"/>
    </row>
    <row r="70" spans="4:179" s="323" customFormat="1" x14ac:dyDescent="0.2">
      <c r="D70" s="214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338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338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338"/>
      <c r="BB70" s="338"/>
      <c r="BM70" s="338"/>
      <c r="BY70" s="338"/>
      <c r="CL70" s="338"/>
      <c r="CS70" s="338"/>
      <c r="DA70" s="338"/>
      <c r="DK70" s="338"/>
      <c r="DQ70" s="338"/>
      <c r="EB70" s="338"/>
      <c r="EC70" s="214"/>
      <c r="ED70" s="355"/>
      <c r="EE70" s="355"/>
      <c r="EF70" s="677"/>
      <c r="EG70" s="677"/>
      <c r="EH70" s="677"/>
      <c r="EI70" s="677"/>
      <c r="EJ70" s="677"/>
      <c r="EK70" s="677"/>
      <c r="EL70" s="677"/>
      <c r="EM70" s="677"/>
      <c r="EN70" s="677"/>
      <c r="EO70" s="677"/>
      <c r="EP70" s="677"/>
      <c r="EQ70" s="677"/>
      <c r="ER70" s="677"/>
      <c r="ES70" s="677"/>
      <c r="ET70" s="677"/>
      <c r="EU70" s="677"/>
      <c r="EV70" s="677"/>
      <c r="EW70" s="677"/>
      <c r="EX70" s="677"/>
      <c r="EY70" s="677"/>
      <c r="EZ70" s="677"/>
      <c r="FA70" s="677"/>
      <c r="FB70" s="677"/>
      <c r="FC70" s="677"/>
      <c r="FD70" s="677"/>
      <c r="FE70" s="677"/>
      <c r="FF70" s="677"/>
      <c r="FG70" s="677"/>
      <c r="FH70" s="677"/>
      <c r="FI70" s="677"/>
      <c r="FJ70" s="677"/>
      <c r="FK70" s="677"/>
      <c r="FL70" s="677"/>
      <c r="FM70" s="677"/>
      <c r="FN70" s="677"/>
      <c r="FO70" s="677"/>
      <c r="FP70" s="677"/>
      <c r="FQ70" s="677"/>
      <c r="FR70" s="677"/>
      <c r="FS70" s="677"/>
      <c r="FT70" s="355"/>
      <c r="FU70" s="355"/>
      <c r="FV70" s="355"/>
      <c r="FW70" s="355"/>
    </row>
    <row r="71" spans="4:179" s="323" customFormat="1" x14ac:dyDescent="0.2">
      <c r="D71" s="214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338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338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338"/>
      <c r="BB71" s="338"/>
      <c r="BM71" s="338"/>
      <c r="BY71" s="338"/>
      <c r="CL71" s="338"/>
      <c r="CS71" s="338"/>
      <c r="DA71" s="338"/>
      <c r="DK71" s="338"/>
      <c r="DQ71" s="338"/>
      <c r="EB71" s="338"/>
      <c r="EC71" s="214"/>
      <c r="ED71" s="355"/>
      <c r="EE71" s="355"/>
      <c r="EF71" s="677"/>
      <c r="EG71" s="677"/>
      <c r="EH71" s="677"/>
      <c r="EI71" s="677"/>
      <c r="EJ71" s="677"/>
      <c r="EK71" s="677"/>
      <c r="EL71" s="677"/>
      <c r="EM71" s="677"/>
      <c r="EN71" s="677"/>
      <c r="EO71" s="677"/>
      <c r="EP71" s="677"/>
      <c r="EQ71" s="677"/>
      <c r="ER71" s="677"/>
      <c r="ES71" s="677"/>
      <c r="ET71" s="677"/>
      <c r="EU71" s="677"/>
      <c r="EV71" s="677"/>
      <c r="EW71" s="677"/>
      <c r="EX71" s="677"/>
      <c r="EY71" s="677"/>
      <c r="EZ71" s="677"/>
      <c r="FA71" s="677"/>
      <c r="FB71" s="677"/>
      <c r="FC71" s="677"/>
      <c r="FD71" s="677"/>
      <c r="FE71" s="677"/>
      <c r="FF71" s="677"/>
      <c r="FG71" s="677"/>
      <c r="FH71" s="677"/>
      <c r="FI71" s="677"/>
      <c r="FJ71" s="677"/>
      <c r="FK71" s="677"/>
      <c r="FL71" s="677"/>
      <c r="FM71" s="677"/>
      <c r="FN71" s="677"/>
      <c r="FO71" s="677"/>
      <c r="FP71" s="677"/>
      <c r="FQ71" s="677"/>
      <c r="FR71" s="677"/>
      <c r="FS71" s="677"/>
      <c r="FT71" s="355"/>
      <c r="FU71" s="355"/>
      <c r="FV71" s="355"/>
      <c r="FW71" s="355"/>
    </row>
    <row r="72" spans="4:179" s="323" customFormat="1" x14ac:dyDescent="0.2">
      <c r="D72" s="214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338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338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338"/>
      <c r="BB72" s="338"/>
      <c r="BM72" s="338"/>
      <c r="BY72" s="338"/>
      <c r="CL72" s="338"/>
      <c r="CS72" s="338"/>
      <c r="DA72" s="338"/>
      <c r="DK72" s="338"/>
      <c r="DQ72" s="338"/>
      <c r="EB72" s="338"/>
      <c r="EC72" s="214"/>
      <c r="ED72" s="355"/>
      <c r="EE72" s="355"/>
      <c r="EF72" s="677"/>
      <c r="EG72" s="677"/>
      <c r="EH72" s="677"/>
      <c r="EI72" s="677"/>
      <c r="EJ72" s="677"/>
      <c r="EK72" s="677"/>
      <c r="EL72" s="677"/>
      <c r="EM72" s="677"/>
      <c r="EN72" s="677"/>
      <c r="EO72" s="677"/>
      <c r="EP72" s="677"/>
      <c r="EQ72" s="677"/>
      <c r="ER72" s="677"/>
      <c r="ES72" s="677"/>
      <c r="ET72" s="677"/>
      <c r="EU72" s="677"/>
      <c r="EV72" s="677"/>
      <c r="EW72" s="677"/>
      <c r="EX72" s="677"/>
      <c r="EY72" s="677"/>
      <c r="EZ72" s="677"/>
      <c r="FA72" s="677"/>
      <c r="FB72" s="677"/>
      <c r="FC72" s="677"/>
      <c r="FD72" s="677"/>
      <c r="FE72" s="677"/>
      <c r="FF72" s="677"/>
      <c r="FG72" s="677"/>
      <c r="FH72" s="677"/>
      <c r="FI72" s="677"/>
      <c r="FJ72" s="677"/>
      <c r="FK72" s="677"/>
      <c r="FL72" s="677"/>
      <c r="FM72" s="677"/>
      <c r="FN72" s="677"/>
      <c r="FO72" s="677"/>
      <c r="FP72" s="677"/>
      <c r="FQ72" s="677"/>
      <c r="FR72" s="677"/>
      <c r="FS72" s="677"/>
      <c r="FT72" s="355"/>
      <c r="FU72" s="355"/>
      <c r="FV72" s="355"/>
      <c r="FW72" s="355"/>
    </row>
    <row r="73" spans="4:179" s="323" customFormat="1" x14ac:dyDescent="0.2">
      <c r="D73" s="214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338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338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338"/>
      <c r="BB73" s="338"/>
      <c r="BM73" s="338"/>
      <c r="BY73" s="338"/>
      <c r="CL73" s="338"/>
      <c r="CS73" s="338"/>
      <c r="DA73" s="338"/>
      <c r="DK73" s="338"/>
      <c r="DQ73" s="338"/>
      <c r="EB73" s="338"/>
      <c r="EC73" s="214"/>
      <c r="ED73" s="355"/>
      <c r="EE73" s="355"/>
      <c r="EF73" s="677"/>
      <c r="EG73" s="677"/>
      <c r="EH73" s="677"/>
      <c r="EI73" s="677"/>
      <c r="EJ73" s="677"/>
      <c r="EK73" s="677"/>
      <c r="EL73" s="677"/>
      <c r="EM73" s="677"/>
      <c r="EN73" s="677"/>
      <c r="EO73" s="677"/>
      <c r="EP73" s="677"/>
      <c r="EQ73" s="677"/>
      <c r="ER73" s="677"/>
      <c r="ES73" s="677"/>
      <c r="ET73" s="677"/>
      <c r="EU73" s="677"/>
      <c r="EV73" s="677"/>
      <c r="EW73" s="677"/>
      <c r="EX73" s="677"/>
      <c r="EY73" s="677"/>
      <c r="EZ73" s="677"/>
      <c r="FA73" s="677"/>
      <c r="FB73" s="677"/>
      <c r="FC73" s="677"/>
      <c r="FD73" s="677"/>
      <c r="FE73" s="677"/>
      <c r="FF73" s="677"/>
      <c r="FG73" s="677"/>
      <c r="FH73" s="677"/>
      <c r="FI73" s="677"/>
      <c r="FJ73" s="677"/>
      <c r="FK73" s="677"/>
      <c r="FL73" s="677"/>
      <c r="FM73" s="677"/>
      <c r="FN73" s="677"/>
      <c r="FO73" s="677"/>
      <c r="FP73" s="677"/>
      <c r="FQ73" s="677"/>
      <c r="FR73" s="677"/>
      <c r="FS73" s="677"/>
      <c r="FT73" s="355"/>
      <c r="FU73" s="355"/>
      <c r="FV73" s="355"/>
      <c r="FW73" s="355"/>
    </row>
    <row r="74" spans="4:179" s="323" customFormat="1" x14ac:dyDescent="0.2">
      <c r="D74" s="214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338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338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338"/>
      <c r="BB74" s="338"/>
      <c r="BM74" s="338"/>
      <c r="BY74" s="338"/>
      <c r="CL74" s="338"/>
      <c r="CS74" s="338"/>
      <c r="DA74" s="338"/>
      <c r="DK74" s="338"/>
      <c r="DQ74" s="338"/>
      <c r="EB74" s="338"/>
      <c r="EC74" s="214"/>
      <c r="ED74" s="355"/>
      <c r="EE74" s="355"/>
      <c r="EF74" s="677"/>
      <c r="EG74" s="677"/>
      <c r="EH74" s="677"/>
      <c r="EI74" s="677"/>
      <c r="EJ74" s="677"/>
      <c r="EK74" s="677"/>
      <c r="EL74" s="677"/>
      <c r="EM74" s="677"/>
      <c r="EN74" s="677"/>
      <c r="EO74" s="677"/>
      <c r="EP74" s="677"/>
      <c r="EQ74" s="677"/>
      <c r="ER74" s="677"/>
      <c r="ES74" s="677"/>
      <c r="ET74" s="677"/>
      <c r="EU74" s="677"/>
      <c r="EV74" s="677"/>
      <c r="EW74" s="677"/>
      <c r="EX74" s="677"/>
      <c r="EY74" s="677"/>
      <c r="EZ74" s="677"/>
      <c r="FA74" s="677"/>
      <c r="FB74" s="677"/>
      <c r="FC74" s="677"/>
      <c r="FD74" s="677"/>
      <c r="FE74" s="677"/>
      <c r="FF74" s="677"/>
      <c r="FG74" s="677"/>
      <c r="FH74" s="677"/>
      <c r="FI74" s="677"/>
      <c r="FJ74" s="677"/>
      <c r="FK74" s="677"/>
      <c r="FL74" s="677"/>
      <c r="FM74" s="677"/>
      <c r="FN74" s="677"/>
      <c r="FO74" s="677"/>
      <c r="FP74" s="677"/>
      <c r="FQ74" s="677"/>
      <c r="FR74" s="677"/>
      <c r="FS74" s="677"/>
      <c r="FT74" s="355"/>
      <c r="FU74" s="355"/>
      <c r="FV74" s="355"/>
      <c r="FW74" s="355"/>
    </row>
    <row r="75" spans="4:179" s="323" customFormat="1" x14ac:dyDescent="0.2">
      <c r="D75" s="214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338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338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338"/>
      <c r="BB75" s="338"/>
      <c r="BM75" s="338"/>
      <c r="BY75" s="338"/>
      <c r="CL75" s="338"/>
      <c r="CS75" s="338"/>
      <c r="DA75" s="338"/>
      <c r="DK75" s="338"/>
      <c r="DQ75" s="338"/>
      <c r="EB75" s="338"/>
      <c r="EC75" s="214"/>
      <c r="ED75" s="355"/>
      <c r="EE75" s="355"/>
      <c r="EF75" s="677"/>
      <c r="EG75" s="677"/>
      <c r="EH75" s="677"/>
      <c r="EI75" s="677"/>
      <c r="EJ75" s="677"/>
      <c r="EK75" s="677"/>
      <c r="EL75" s="677"/>
      <c r="EM75" s="677"/>
      <c r="EN75" s="677"/>
      <c r="EO75" s="677"/>
      <c r="EP75" s="677"/>
      <c r="EQ75" s="677"/>
      <c r="ER75" s="677"/>
      <c r="ES75" s="677"/>
      <c r="ET75" s="677"/>
      <c r="EU75" s="677"/>
      <c r="EV75" s="677"/>
      <c r="EW75" s="677"/>
      <c r="EX75" s="677"/>
      <c r="EY75" s="677"/>
      <c r="EZ75" s="677"/>
      <c r="FA75" s="677"/>
      <c r="FB75" s="677"/>
      <c r="FC75" s="677"/>
      <c r="FD75" s="677"/>
      <c r="FE75" s="677"/>
      <c r="FF75" s="677"/>
      <c r="FG75" s="677"/>
      <c r="FH75" s="677"/>
      <c r="FI75" s="677"/>
      <c r="FJ75" s="677"/>
      <c r="FK75" s="677"/>
      <c r="FL75" s="677"/>
      <c r="FM75" s="677"/>
      <c r="FN75" s="677"/>
      <c r="FO75" s="677"/>
      <c r="FP75" s="677"/>
      <c r="FQ75" s="677"/>
      <c r="FR75" s="677"/>
      <c r="FS75" s="677"/>
      <c r="FT75" s="355"/>
      <c r="FU75" s="355"/>
      <c r="FV75" s="355"/>
      <c r="FW75" s="355"/>
    </row>
    <row r="76" spans="4:179" s="323" customFormat="1" x14ac:dyDescent="0.2">
      <c r="D76" s="214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338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338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338"/>
      <c r="BB76" s="338"/>
      <c r="BM76" s="338"/>
      <c r="BY76" s="338"/>
      <c r="CL76" s="338"/>
      <c r="CS76" s="338"/>
      <c r="DA76" s="338"/>
      <c r="DK76" s="338"/>
      <c r="DQ76" s="338"/>
      <c r="EB76" s="338"/>
      <c r="EC76" s="214"/>
      <c r="ED76" s="355"/>
      <c r="EE76" s="355"/>
      <c r="EF76" s="677"/>
      <c r="EG76" s="677"/>
      <c r="EH76" s="677"/>
      <c r="EI76" s="677"/>
      <c r="EJ76" s="677"/>
      <c r="EK76" s="677"/>
      <c r="EL76" s="677"/>
      <c r="EM76" s="677"/>
      <c r="EN76" s="677"/>
      <c r="EO76" s="677"/>
      <c r="EP76" s="677"/>
      <c r="EQ76" s="677"/>
      <c r="ER76" s="677"/>
      <c r="ES76" s="677"/>
      <c r="ET76" s="677"/>
      <c r="EU76" s="677"/>
      <c r="EV76" s="677"/>
      <c r="EW76" s="677"/>
      <c r="EX76" s="677"/>
      <c r="EY76" s="677"/>
      <c r="EZ76" s="677"/>
      <c r="FA76" s="677"/>
      <c r="FB76" s="677"/>
      <c r="FC76" s="677"/>
      <c r="FD76" s="677"/>
      <c r="FE76" s="677"/>
      <c r="FF76" s="677"/>
      <c r="FG76" s="677"/>
      <c r="FH76" s="677"/>
      <c r="FI76" s="677"/>
      <c r="FJ76" s="677"/>
      <c r="FK76" s="677"/>
      <c r="FL76" s="677"/>
      <c r="FM76" s="677"/>
      <c r="FN76" s="677"/>
      <c r="FO76" s="677"/>
      <c r="FP76" s="677"/>
      <c r="FQ76" s="677"/>
      <c r="FR76" s="677"/>
      <c r="FS76" s="677"/>
      <c r="FT76" s="355"/>
      <c r="FU76" s="355"/>
      <c r="FV76" s="355"/>
      <c r="FW76" s="355"/>
    </row>
    <row r="77" spans="4:179" s="323" customFormat="1" x14ac:dyDescent="0.2">
      <c r="D77" s="214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338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338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338"/>
      <c r="BB77" s="338"/>
      <c r="BM77" s="338"/>
      <c r="BY77" s="338"/>
      <c r="CL77" s="338"/>
      <c r="CS77" s="338"/>
      <c r="DA77" s="338"/>
      <c r="DK77" s="338"/>
      <c r="DQ77" s="338"/>
      <c r="EB77" s="338"/>
      <c r="EC77" s="214"/>
      <c r="ED77" s="355"/>
      <c r="EE77" s="355"/>
      <c r="EF77" s="677"/>
      <c r="EG77" s="677"/>
      <c r="EH77" s="677"/>
      <c r="EI77" s="677"/>
      <c r="EJ77" s="677"/>
      <c r="EK77" s="677"/>
      <c r="EL77" s="677"/>
      <c r="EM77" s="677"/>
      <c r="EN77" s="677"/>
      <c r="EO77" s="677"/>
      <c r="EP77" s="677"/>
      <c r="EQ77" s="677"/>
      <c r="ER77" s="677"/>
      <c r="ES77" s="677"/>
      <c r="ET77" s="677"/>
      <c r="EU77" s="677"/>
      <c r="EV77" s="677"/>
      <c r="EW77" s="677"/>
      <c r="EX77" s="677"/>
      <c r="EY77" s="677"/>
      <c r="EZ77" s="677"/>
      <c r="FA77" s="677"/>
      <c r="FB77" s="677"/>
      <c r="FC77" s="677"/>
      <c r="FD77" s="677"/>
      <c r="FE77" s="677"/>
      <c r="FF77" s="677"/>
      <c r="FG77" s="677"/>
      <c r="FH77" s="677"/>
      <c r="FI77" s="677"/>
      <c r="FJ77" s="677"/>
      <c r="FK77" s="677"/>
      <c r="FL77" s="677"/>
      <c r="FM77" s="677"/>
      <c r="FN77" s="677"/>
      <c r="FO77" s="677"/>
      <c r="FP77" s="677"/>
      <c r="FQ77" s="677"/>
      <c r="FR77" s="677"/>
      <c r="FS77" s="677"/>
      <c r="FT77" s="355"/>
      <c r="FU77" s="355"/>
      <c r="FV77" s="355"/>
      <c r="FW77" s="355"/>
    </row>
    <row r="78" spans="4:179" s="323" customFormat="1" x14ac:dyDescent="0.2">
      <c r="D78" s="214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338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338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338"/>
      <c r="BB78" s="338"/>
      <c r="BM78" s="338"/>
      <c r="BY78" s="338"/>
      <c r="CL78" s="338"/>
      <c r="CS78" s="338"/>
      <c r="DA78" s="338"/>
      <c r="DK78" s="338"/>
      <c r="DQ78" s="338"/>
      <c r="EB78" s="338"/>
      <c r="EC78" s="214"/>
      <c r="ED78" s="355"/>
      <c r="EE78" s="355"/>
      <c r="EF78" s="677"/>
      <c r="EG78" s="677"/>
      <c r="EH78" s="677"/>
      <c r="EI78" s="677"/>
      <c r="EJ78" s="677"/>
      <c r="EK78" s="677"/>
      <c r="EL78" s="677"/>
      <c r="EM78" s="677"/>
      <c r="EN78" s="677"/>
      <c r="EO78" s="677"/>
      <c r="EP78" s="677"/>
      <c r="EQ78" s="677"/>
      <c r="ER78" s="677"/>
      <c r="ES78" s="677"/>
      <c r="ET78" s="677"/>
      <c r="EU78" s="677"/>
      <c r="EV78" s="677"/>
      <c r="EW78" s="677"/>
      <c r="EX78" s="677"/>
      <c r="EY78" s="677"/>
      <c r="EZ78" s="677"/>
      <c r="FA78" s="677"/>
      <c r="FB78" s="677"/>
      <c r="FC78" s="677"/>
      <c r="FD78" s="677"/>
      <c r="FE78" s="677"/>
      <c r="FF78" s="677"/>
      <c r="FG78" s="677"/>
      <c r="FH78" s="677"/>
      <c r="FI78" s="677"/>
      <c r="FJ78" s="677"/>
      <c r="FK78" s="677"/>
      <c r="FL78" s="677"/>
      <c r="FM78" s="677"/>
      <c r="FN78" s="677"/>
      <c r="FO78" s="677"/>
      <c r="FP78" s="677"/>
      <c r="FQ78" s="677"/>
      <c r="FR78" s="677"/>
      <c r="FS78" s="677"/>
      <c r="FT78" s="355"/>
      <c r="FU78" s="355"/>
      <c r="FV78" s="355"/>
      <c r="FW78" s="355"/>
    </row>
    <row r="79" spans="4:179" s="323" customFormat="1" x14ac:dyDescent="0.2">
      <c r="D79" s="214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338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338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338"/>
      <c r="BB79" s="338"/>
      <c r="BM79" s="338"/>
      <c r="BY79" s="338"/>
      <c r="CL79" s="338"/>
      <c r="CS79" s="338"/>
      <c r="DA79" s="338"/>
      <c r="DK79" s="338"/>
      <c r="DQ79" s="338"/>
      <c r="EB79" s="338"/>
      <c r="EC79" s="214"/>
      <c r="ED79" s="355"/>
      <c r="EE79" s="355"/>
      <c r="EF79" s="677"/>
      <c r="EG79" s="677"/>
      <c r="EH79" s="677"/>
      <c r="EI79" s="677"/>
      <c r="EJ79" s="677"/>
      <c r="EK79" s="677"/>
      <c r="EL79" s="677"/>
      <c r="EM79" s="677"/>
      <c r="EN79" s="677"/>
      <c r="EO79" s="677"/>
      <c r="EP79" s="677"/>
      <c r="EQ79" s="677"/>
      <c r="ER79" s="677"/>
      <c r="ES79" s="677"/>
      <c r="ET79" s="677"/>
      <c r="EU79" s="677"/>
      <c r="EV79" s="677"/>
      <c r="EW79" s="677"/>
      <c r="EX79" s="677"/>
      <c r="EY79" s="677"/>
      <c r="EZ79" s="677"/>
      <c r="FA79" s="677"/>
      <c r="FB79" s="677"/>
      <c r="FC79" s="677"/>
      <c r="FD79" s="677"/>
      <c r="FE79" s="677"/>
      <c r="FF79" s="677"/>
      <c r="FG79" s="677"/>
      <c r="FH79" s="677"/>
      <c r="FI79" s="677"/>
      <c r="FJ79" s="677"/>
      <c r="FK79" s="677"/>
      <c r="FL79" s="677"/>
      <c r="FM79" s="677"/>
      <c r="FN79" s="677"/>
      <c r="FO79" s="677"/>
      <c r="FP79" s="677"/>
      <c r="FQ79" s="677"/>
      <c r="FR79" s="677"/>
      <c r="FS79" s="677"/>
      <c r="FT79" s="355"/>
      <c r="FU79" s="355"/>
      <c r="FV79" s="355"/>
      <c r="FW79" s="355"/>
    </row>
    <row r="80" spans="4:179" s="323" customFormat="1" x14ac:dyDescent="0.2">
      <c r="D80" s="214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338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338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338"/>
      <c r="BB80" s="338"/>
      <c r="BM80" s="338"/>
      <c r="BY80" s="338"/>
      <c r="CL80" s="338"/>
      <c r="CS80" s="338"/>
      <c r="DA80" s="338"/>
      <c r="DK80" s="338"/>
      <c r="DQ80" s="338"/>
      <c r="EB80" s="338"/>
      <c r="EC80" s="214"/>
      <c r="ED80" s="355"/>
      <c r="EE80" s="355"/>
      <c r="EF80" s="677"/>
      <c r="EG80" s="677"/>
      <c r="EH80" s="677"/>
      <c r="EI80" s="677"/>
      <c r="EJ80" s="677"/>
      <c r="EK80" s="677"/>
      <c r="EL80" s="677"/>
      <c r="EM80" s="677"/>
      <c r="EN80" s="677"/>
      <c r="EO80" s="677"/>
      <c r="EP80" s="677"/>
      <c r="EQ80" s="677"/>
      <c r="ER80" s="677"/>
      <c r="ES80" s="677"/>
      <c r="ET80" s="677"/>
      <c r="EU80" s="677"/>
      <c r="EV80" s="677"/>
      <c r="EW80" s="677"/>
      <c r="EX80" s="677"/>
      <c r="EY80" s="677"/>
      <c r="EZ80" s="677"/>
      <c r="FA80" s="677"/>
      <c r="FB80" s="677"/>
      <c r="FC80" s="677"/>
      <c r="FD80" s="677"/>
      <c r="FE80" s="677"/>
      <c r="FF80" s="677"/>
      <c r="FG80" s="677"/>
      <c r="FH80" s="677"/>
      <c r="FI80" s="677"/>
      <c r="FJ80" s="677"/>
      <c r="FK80" s="677"/>
      <c r="FL80" s="677"/>
      <c r="FM80" s="677"/>
      <c r="FN80" s="677"/>
      <c r="FO80" s="677"/>
      <c r="FP80" s="677"/>
      <c r="FQ80" s="677"/>
      <c r="FR80" s="677"/>
      <c r="FS80" s="677"/>
      <c r="FT80" s="355"/>
      <c r="FU80" s="355"/>
      <c r="FV80" s="355"/>
      <c r="FW80" s="355"/>
    </row>
    <row r="81" spans="4:179" s="323" customFormat="1" x14ac:dyDescent="0.2">
      <c r="D81" s="214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338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338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338"/>
      <c r="BB81" s="338"/>
      <c r="BM81" s="338"/>
      <c r="BY81" s="338"/>
      <c r="CL81" s="338"/>
      <c r="CS81" s="338"/>
      <c r="DA81" s="338"/>
      <c r="DK81" s="338"/>
      <c r="DQ81" s="338"/>
      <c r="EB81" s="338"/>
      <c r="EC81" s="214"/>
      <c r="ED81" s="355"/>
      <c r="EE81" s="355"/>
      <c r="EF81" s="677"/>
      <c r="EG81" s="677"/>
      <c r="EH81" s="677"/>
      <c r="EI81" s="677"/>
      <c r="EJ81" s="677"/>
      <c r="EK81" s="677"/>
      <c r="EL81" s="677"/>
      <c r="EM81" s="677"/>
      <c r="EN81" s="677"/>
      <c r="EO81" s="677"/>
      <c r="EP81" s="677"/>
      <c r="EQ81" s="677"/>
      <c r="ER81" s="677"/>
      <c r="ES81" s="677"/>
      <c r="ET81" s="677"/>
      <c r="EU81" s="677"/>
      <c r="EV81" s="677"/>
      <c r="EW81" s="677"/>
      <c r="EX81" s="677"/>
      <c r="EY81" s="677"/>
      <c r="EZ81" s="677"/>
      <c r="FA81" s="677"/>
      <c r="FB81" s="677"/>
      <c r="FC81" s="677"/>
      <c r="FD81" s="677"/>
      <c r="FE81" s="677"/>
      <c r="FF81" s="677"/>
      <c r="FG81" s="677"/>
      <c r="FH81" s="677"/>
      <c r="FI81" s="677"/>
      <c r="FJ81" s="677"/>
      <c r="FK81" s="677"/>
      <c r="FL81" s="677"/>
      <c r="FM81" s="677"/>
      <c r="FN81" s="677"/>
      <c r="FO81" s="677"/>
      <c r="FP81" s="677"/>
      <c r="FQ81" s="677"/>
      <c r="FR81" s="677"/>
      <c r="FS81" s="677"/>
      <c r="FT81" s="355"/>
      <c r="FU81" s="355"/>
      <c r="FV81" s="355"/>
      <c r="FW81" s="355"/>
    </row>
    <row r="82" spans="4:179" s="323" customFormat="1" x14ac:dyDescent="0.2">
      <c r="D82" s="214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338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338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338"/>
      <c r="BB82" s="338"/>
      <c r="BM82" s="338"/>
      <c r="BY82" s="338"/>
      <c r="CL82" s="338"/>
      <c r="CS82" s="338"/>
      <c r="DA82" s="338"/>
      <c r="DK82" s="338"/>
      <c r="DQ82" s="338"/>
      <c r="EB82" s="338"/>
      <c r="EC82" s="214"/>
      <c r="ED82" s="355"/>
      <c r="EE82" s="355"/>
      <c r="EF82" s="677"/>
      <c r="EG82" s="677"/>
      <c r="EH82" s="677"/>
      <c r="EI82" s="677"/>
      <c r="EJ82" s="677"/>
      <c r="EK82" s="677"/>
      <c r="EL82" s="677"/>
      <c r="EM82" s="677"/>
      <c r="EN82" s="677"/>
      <c r="EO82" s="677"/>
      <c r="EP82" s="677"/>
      <c r="EQ82" s="677"/>
      <c r="ER82" s="677"/>
      <c r="ES82" s="677"/>
      <c r="ET82" s="677"/>
      <c r="EU82" s="677"/>
      <c r="EV82" s="677"/>
      <c r="EW82" s="677"/>
      <c r="EX82" s="677"/>
      <c r="EY82" s="677"/>
      <c r="EZ82" s="677"/>
      <c r="FA82" s="677"/>
      <c r="FB82" s="677"/>
      <c r="FC82" s="677"/>
      <c r="FD82" s="677"/>
      <c r="FE82" s="677"/>
      <c r="FF82" s="677"/>
      <c r="FG82" s="677"/>
      <c r="FH82" s="677"/>
      <c r="FI82" s="677"/>
      <c r="FJ82" s="677"/>
      <c r="FK82" s="677"/>
      <c r="FL82" s="677"/>
      <c r="FM82" s="677"/>
      <c r="FN82" s="677"/>
      <c r="FO82" s="677"/>
      <c r="FP82" s="677"/>
      <c r="FQ82" s="677"/>
      <c r="FR82" s="677"/>
      <c r="FS82" s="677"/>
      <c r="FT82" s="355"/>
      <c r="FU82" s="355"/>
      <c r="FV82" s="355"/>
      <c r="FW82" s="355"/>
    </row>
    <row r="83" spans="4:179" s="323" customFormat="1" x14ac:dyDescent="0.2">
      <c r="D83" s="214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338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338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338"/>
      <c r="BB83" s="338"/>
      <c r="BM83" s="338"/>
      <c r="BY83" s="338"/>
      <c r="CL83" s="338"/>
      <c r="CS83" s="338"/>
      <c r="DA83" s="338"/>
      <c r="DK83" s="338"/>
      <c r="DQ83" s="338"/>
      <c r="EB83" s="338"/>
      <c r="EC83" s="214"/>
      <c r="ED83" s="355"/>
      <c r="EE83" s="355"/>
      <c r="EF83" s="677"/>
      <c r="EG83" s="677"/>
      <c r="EH83" s="677"/>
      <c r="EI83" s="677"/>
      <c r="EJ83" s="677"/>
      <c r="EK83" s="677"/>
      <c r="EL83" s="677"/>
      <c r="EM83" s="677"/>
      <c r="EN83" s="677"/>
      <c r="EO83" s="677"/>
      <c r="EP83" s="677"/>
      <c r="EQ83" s="677"/>
      <c r="ER83" s="677"/>
      <c r="ES83" s="677"/>
      <c r="ET83" s="677"/>
      <c r="EU83" s="677"/>
      <c r="EV83" s="677"/>
      <c r="EW83" s="677"/>
      <c r="EX83" s="677"/>
      <c r="EY83" s="677"/>
      <c r="EZ83" s="677"/>
      <c r="FA83" s="677"/>
      <c r="FB83" s="677"/>
      <c r="FC83" s="677"/>
      <c r="FD83" s="677"/>
      <c r="FE83" s="677"/>
      <c r="FF83" s="677"/>
      <c r="FG83" s="677"/>
      <c r="FH83" s="677"/>
      <c r="FI83" s="677"/>
      <c r="FJ83" s="677"/>
      <c r="FK83" s="677"/>
      <c r="FL83" s="677"/>
      <c r="FM83" s="677"/>
      <c r="FN83" s="677"/>
      <c r="FO83" s="677"/>
      <c r="FP83" s="677"/>
      <c r="FQ83" s="677"/>
      <c r="FR83" s="677"/>
      <c r="FS83" s="677"/>
      <c r="FT83" s="355"/>
      <c r="FU83" s="355"/>
      <c r="FV83" s="355"/>
      <c r="FW83" s="355"/>
    </row>
    <row r="84" spans="4:179" s="323" customFormat="1" x14ac:dyDescent="0.2">
      <c r="D84" s="214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338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338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338"/>
      <c r="BB84" s="338"/>
      <c r="BM84" s="338"/>
      <c r="BY84" s="338"/>
      <c r="CL84" s="338"/>
      <c r="CS84" s="338"/>
      <c r="DA84" s="338"/>
      <c r="DK84" s="338"/>
      <c r="DQ84" s="338"/>
      <c r="EB84" s="338"/>
      <c r="EC84" s="214"/>
      <c r="ED84" s="355"/>
      <c r="EE84" s="355"/>
      <c r="EF84" s="677"/>
      <c r="EG84" s="677"/>
      <c r="EH84" s="677"/>
      <c r="EI84" s="677"/>
      <c r="EJ84" s="677"/>
      <c r="EK84" s="677"/>
      <c r="EL84" s="677"/>
      <c r="EM84" s="677"/>
      <c r="EN84" s="677"/>
      <c r="EO84" s="677"/>
      <c r="EP84" s="677"/>
      <c r="EQ84" s="677"/>
      <c r="ER84" s="677"/>
      <c r="ES84" s="677"/>
      <c r="ET84" s="677"/>
      <c r="EU84" s="677"/>
      <c r="EV84" s="677"/>
      <c r="EW84" s="677"/>
      <c r="EX84" s="677"/>
      <c r="EY84" s="677"/>
      <c r="EZ84" s="677"/>
      <c r="FA84" s="677"/>
      <c r="FB84" s="677"/>
      <c r="FC84" s="677"/>
      <c r="FD84" s="677"/>
      <c r="FE84" s="677"/>
      <c r="FF84" s="677"/>
      <c r="FG84" s="677"/>
      <c r="FH84" s="677"/>
      <c r="FI84" s="677"/>
      <c r="FJ84" s="677"/>
      <c r="FK84" s="677"/>
      <c r="FL84" s="677"/>
      <c r="FM84" s="677"/>
      <c r="FN84" s="677"/>
      <c r="FO84" s="677"/>
      <c r="FP84" s="677"/>
      <c r="FQ84" s="677"/>
      <c r="FR84" s="677"/>
      <c r="FS84" s="677"/>
      <c r="FT84" s="355"/>
      <c r="FU84" s="355"/>
      <c r="FV84" s="355"/>
      <c r="FW84" s="355"/>
    </row>
    <row r="85" spans="4:179" s="323" customFormat="1" x14ac:dyDescent="0.2">
      <c r="D85" s="214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338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338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338"/>
      <c r="BB85" s="338"/>
      <c r="BM85" s="338"/>
      <c r="BY85" s="338"/>
      <c r="CL85" s="338"/>
      <c r="CS85" s="338"/>
      <c r="DA85" s="338"/>
      <c r="DK85" s="338"/>
      <c r="DQ85" s="338"/>
      <c r="EB85" s="338"/>
      <c r="EC85" s="214"/>
      <c r="ED85" s="355"/>
      <c r="EE85" s="355"/>
      <c r="EF85" s="677"/>
      <c r="EG85" s="677"/>
      <c r="EH85" s="677"/>
      <c r="EI85" s="677"/>
      <c r="EJ85" s="677"/>
      <c r="EK85" s="677"/>
      <c r="EL85" s="677"/>
      <c r="EM85" s="677"/>
      <c r="EN85" s="677"/>
      <c r="EO85" s="677"/>
      <c r="EP85" s="677"/>
      <c r="EQ85" s="677"/>
      <c r="ER85" s="677"/>
      <c r="ES85" s="677"/>
      <c r="ET85" s="677"/>
      <c r="EU85" s="677"/>
      <c r="EV85" s="677"/>
      <c r="EW85" s="677"/>
      <c r="EX85" s="677"/>
      <c r="EY85" s="677"/>
      <c r="EZ85" s="677"/>
      <c r="FA85" s="677"/>
      <c r="FB85" s="677"/>
      <c r="FC85" s="677"/>
      <c r="FD85" s="677"/>
      <c r="FE85" s="677"/>
      <c r="FF85" s="677"/>
      <c r="FG85" s="677"/>
      <c r="FH85" s="677"/>
      <c r="FI85" s="677"/>
      <c r="FJ85" s="677"/>
      <c r="FK85" s="677"/>
      <c r="FL85" s="677"/>
      <c r="FM85" s="677"/>
      <c r="FN85" s="677"/>
      <c r="FO85" s="677"/>
      <c r="FP85" s="677"/>
      <c r="FQ85" s="677"/>
      <c r="FR85" s="677"/>
      <c r="FS85" s="677"/>
      <c r="FT85" s="355"/>
      <c r="FU85" s="355"/>
      <c r="FV85" s="355"/>
      <c r="FW85" s="355"/>
    </row>
    <row r="86" spans="4:179" s="323" customFormat="1" x14ac:dyDescent="0.2">
      <c r="D86" s="214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338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338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338"/>
      <c r="BB86" s="338"/>
      <c r="BM86" s="338"/>
      <c r="BY86" s="338"/>
      <c r="CL86" s="338"/>
      <c r="CS86" s="338"/>
      <c r="DA86" s="338"/>
      <c r="DK86" s="338"/>
      <c r="DQ86" s="338"/>
      <c r="EB86" s="338"/>
      <c r="EC86" s="214"/>
      <c r="ED86" s="355"/>
      <c r="EE86" s="355"/>
      <c r="EF86" s="677"/>
      <c r="EG86" s="677"/>
      <c r="EH86" s="677"/>
      <c r="EI86" s="677"/>
      <c r="EJ86" s="677"/>
      <c r="EK86" s="677"/>
      <c r="EL86" s="677"/>
      <c r="EM86" s="677"/>
      <c r="EN86" s="677"/>
      <c r="EO86" s="677"/>
      <c r="EP86" s="677"/>
      <c r="EQ86" s="677"/>
      <c r="ER86" s="677"/>
      <c r="ES86" s="677"/>
      <c r="ET86" s="677"/>
      <c r="EU86" s="677"/>
      <c r="EV86" s="677"/>
      <c r="EW86" s="677"/>
      <c r="EX86" s="677"/>
      <c r="EY86" s="677"/>
      <c r="EZ86" s="677"/>
      <c r="FA86" s="677"/>
      <c r="FB86" s="677"/>
      <c r="FC86" s="677"/>
      <c r="FD86" s="677"/>
      <c r="FE86" s="677"/>
      <c r="FF86" s="677"/>
      <c r="FG86" s="677"/>
      <c r="FH86" s="677"/>
      <c r="FI86" s="677"/>
      <c r="FJ86" s="677"/>
      <c r="FK86" s="677"/>
      <c r="FL86" s="677"/>
      <c r="FM86" s="677"/>
      <c r="FN86" s="677"/>
      <c r="FO86" s="677"/>
      <c r="FP86" s="677"/>
      <c r="FQ86" s="677"/>
      <c r="FR86" s="677"/>
      <c r="FS86" s="677"/>
      <c r="FT86" s="355"/>
      <c r="FU86" s="355"/>
      <c r="FV86" s="355"/>
      <c r="FW86" s="355"/>
    </row>
    <row r="87" spans="4:179" s="323" customFormat="1" x14ac:dyDescent="0.2">
      <c r="D87" s="214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338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338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338"/>
      <c r="BB87" s="338"/>
      <c r="BM87" s="338"/>
      <c r="BY87" s="338"/>
      <c r="CL87" s="338"/>
      <c r="CS87" s="338"/>
      <c r="DA87" s="338"/>
      <c r="DK87" s="338"/>
      <c r="DQ87" s="338"/>
      <c r="EB87" s="338"/>
      <c r="EC87" s="214"/>
      <c r="ED87" s="355"/>
      <c r="EE87" s="355"/>
      <c r="EF87" s="677"/>
      <c r="EG87" s="677"/>
      <c r="EH87" s="677"/>
      <c r="EI87" s="677"/>
      <c r="EJ87" s="677"/>
      <c r="EK87" s="677"/>
      <c r="EL87" s="677"/>
      <c r="EM87" s="677"/>
      <c r="EN87" s="677"/>
      <c r="EO87" s="677"/>
      <c r="EP87" s="677"/>
      <c r="EQ87" s="677"/>
      <c r="ER87" s="677"/>
      <c r="ES87" s="677"/>
      <c r="ET87" s="677"/>
      <c r="EU87" s="677"/>
      <c r="EV87" s="677"/>
      <c r="EW87" s="677"/>
      <c r="EX87" s="677"/>
      <c r="EY87" s="677"/>
      <c r="EZ87" s="677"/>
      <c r="FA87" s="677"/>
      <c r="FB87" s="677"/>
      <c r="FC87" s="677"/>
      <c r="FD87" s="677"/>
      <c r="FE87" s="677"/>
      <c r="FF87" s="677"/>
      <c r="FG87" s="677"/>
      <c r="FH87" s="677"/>
      <c r="FI87" s="677"/>
      <c r="FJ87" s="677"/>
      <c r="FK87" s="677"/>
      <c r="FL87" s="677"/>
      <c r="FM87" s="677"/>
      <c r="FN87" s="677"/>
      <c r="FO87" s="677"/>
      <c r="FP87" s="677"/>
      <c r="FQ87" s="677"/>
      <c r="FR87" s="677"/>
      <c r="FS87" s="677"/>
      <c r="FT87" s="355"/>
      <c r="FU87" s="355"/>
      <c r="FV87" s="355"/>
      <c r="FW87" s="355"/>
    </row>
    <row r="88" spans="4:179" s="323" customFormat="1" x14ac:dyDescent="0.2"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338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338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338"/>
      <c r="BB88" s="338"/>
      <c r="BM88" s="338"/>
      <c r="BY88" s="338"/>
      <c r="CL88" s="338"/>
      <c r="CS88" s="338"/>
      <c r="DA88" s="338"/>
      <c r="DK88" s="338"/>
      <c r="DQ88" s="338"/>
      <c r="EB88" s="338"/>
      <c r="EC88" s="214"/>
      <c r="ED88" s="355"/>
      <c r="EE88" s="355"/>
      <c r="EF88" s="677"/>
      <c r="EG88" s="677"/>
      <c r="EH88" s="677"/>
      <c r="EI88" s="677"/>
      <c r="EJ88" s="677"/>
      <c r="EK88" s="677"/>
      <c r="EL88" s="677"/>
      <c r="EM88" s="677"/>
      <c r="EN88" s="677"/>
      <c r="EO88" s="677"/>
      <c r="EP88" s="677"/>
      <c r="EQ88" s="677"/>
      <c r="ER88" s="677"/>
      <c r="ES88" s="677"/>
      <c r="ET88" s="677"/>
      <c r="EU88" s="677"/>
      <c r="EV88" s="677"/>
      <c r="EW88" s="677"/>
      <c r="EX88" s="677"/>
      <c r="EY88" s="677"/>
      <c r="EZ88" s="677"/>
      <c r="FA88" s="677"/>
      <c r="FB88" s="677"/>
      <c r="FC88" s="677"/>
      <c r="FD88" s="677"/>
      <c r="FE88" s="677"/>
      <c r="FF88" s="677"/>
      <c r="FG88" s="677"/>
      <c r="FH88" s="677"/>
      <c r="FI88" s="677"/>
      <c r="FJ88" s="677"/>
      <c r="FK88" s="677"/>
      <c r="FL88" s="677"/>
      <c r="FM88" s="677"/>
      <c r="FN88" s="677"/>
      <c r="FO88" s="677"/>
      <c r="FP88" s="677"/>
      <c r="FQ88" s="677"/>
      <c r="FR88" s="677"/>
      <c r="FS88" s="677"/>
      <c r="FT88" s="355"/>
      <c r="FU88" s="355"/>
      <c r="FV88" s="355"/>
      <c r="FW88" s="355"/>
    </row>
    <row r="89" spans="4:179" s="323" customFormat="1" x14ac:dyDescent="0.2">
      <c r="D89" s="214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338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338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338"/>
      <c r="BB89" s="338"/>
      <c r="BM89" s="338"/>
      <c r="BY89" s="338"/>
      <c r="CL89" s="338"/>
      <c r="CS89" s="338"/>
      <c r="DA89" s="338"/>
      <c r="DK89" s="338"/>
      <c r="DQ89" s="338"/>
      <c r="EB89" s="338"/>
      <c r="EC89" s="214"/>
      <c r="ED89" s="355"/>
      <c r="EE89" s="355"/>
      <c r="EF89" s="677"/>
      <c r="EG89" s="677"/>
      <c r="EH89" s="677"/>
      <c r="EI89" s="677"/>
      <c r="EJ89" s="677"/>
      <c r="EK89" s="677"/>
      <c r="EL89" s="677"/>
      <c r="EM89" s="677"/>
      <c r="EN89" s="677"/>
      <c r="EO89" s="677"/>
      <c r="EP89" s="677"/>
      <c r="EQ89" s="677"/>
      <c r="ER89" s="677"/>
      <c r="ES89" s="677"/>
      <c r="ET89" s="677"/>
      <c r="EU89" s="677"/>
      <c r="EV89" s="677"/>
      <c r="EW89" s="677"/>
      <c r="EX89" s="677"/>
      <c r="EY89" s="677"/>
      <c r="EZ89" s="677"/>
      <c r="FA89" s="677"/>
      <c r="FB89" s="677"/>
      <c r="FC89" s="677"/>
      <c r="FD89" s="677"/>
      <c r="FE89" s="677"/>
      <c r="FF89" s="677"/>
      <c r="FG89" s="677"/>
      <c r="FH89" s="677"/>
      <c r="FI89" s="677"/>
      <c r="FJ89" s="677"/>
      <c r="FK89" s="677"/>
      <c r="FL89" s="677"/>
      <c r="FM89" s="677"/>
      <c r="FN89" s="677"/>
      <c r="FO89" s="677"/>
      <c r="FP89" s="677"/>
      <c r="FQ89" s="677"/>
      <c r="FR89" s="677"/>
      <c r="FS89" s="677"/>
      <c r="FT89" s="355"/>
      <c r="FU89" s="355"/>
      <c r="FV89" s="355"/>
      <c r="FW89" s="355"/>
    </row>
    <row r="90" spans="4:179" s="323" customFormat="1" x14ac:dyDescent="0.2">
      <c r="D90" s="214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338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338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338"/>
      <c r="BB90" s="338"/>
      <c r="BM90" s="338"/>
      <c r="BY90" s="338"/>
      <c r="CL90" s="338"/>
      <c r="CS90" s="338"/>
      <c r="DA90" s="338"/>
      <c r="DK90" s="338"/>
      <c r="DQ90" s="338"/>
      <c r="EB90" s="338"/>
      <c r="EC90" s="214"/>
      <c r="ED90" s="355"/>
      <c r="EE90" s="355"/>
      <c r="EF90" s="677"/>
      <c r="EG90" s="677"/>
      <c r="EH90" s="677"/>
      <c r="EI90" s="677"/>
      <c r="EJ90" s="677"/>
      <c r="EK90" s="677"/>
      <c r="EL90" s="677"/>
      <c r="EM90" s="677"/>
      <c r="EN90" s="677"/>
      <c r="EO90" s="677"/>
      <c r="EP90" s="677"/>
      <c r="EQ90" s="677"/>
      <c r="ER90" s="677"/>
      <c r="ES90" s="677"/>
      <c r="ET90" s="677"/>
      <c r="EU90" s="677"/>
      <c r="EV90" s="677"/>
      <c r="EW90" s="677"/>
      <c r="EX90" s="677"/>
      <c r="EY90" s="677"/>
      <c r="EZ90" s="677"/>
      <c r="FA90" s="677"/>
      <c r="FB90" s="677"/>
      <c r="FC90" s="677"/>
      <c r="FD90" s="677"/>
      <c r="FE90" s="677"/>
      <c r="FF90" s="677"/>
      <c r="FG90" s="677"/>
      <c r="FH90" s="677"/>
      <c r="FI90" s="677"/>
      <c r="FJ90" s="677"/>
      <c r="FK90" s="677"/>
      <c r="FL90" s="677"/>
      <c r="FM90" s="677"/>
      <c r="FN90" s="677"/>
      <c r="FO90" s="677"/>
      <c r="FP90" s="677"/>
      <c r="FQ90" s="677"/>
      <c r="FR90" s="677"/>
      <c r="FS90" s="677"/>
      <c r="FT90" s="355"/>
      <c r="FU90" s="355"/>
      <c r="FV90" s="355"/>
      <c r="FW90" s="355"/>
    </row>
    <row r="91" spans="4:179" s="323" customFormat="1" x14ac:dyDescent="0.2">
      <c r="D91" s="214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338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338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338"/>
      <c r="BB91" s="338"/>
      <c r="BM91" s="338"/>
      <c r="BY91" s="338"/>
      <c r="CL91" s="338"/>
      <c r="CS91" s="338"/>
      <c r="DA91" s="338"/>
      <c r="DK91" s="338"/>
      <c r="DQ91" s="338"/>
      <c r="EB91" s="338"/>
      <c r="EC91" s="214"/>
      <c r="ED91" s="355"/>
      <c r="EE91" s="355"/>
      <c r="EF91" s="677"/>
      <c r="EG91" s="677"/>
      <c r="EH91" s="677"/>
      <c r="EI91" s="677"/>
      <c r="EJ91" s="677"/>
      <c r="EK91" s="677"/>
      <c r="EL91" s="677"/>
      <c r="EM91" s="677"/>
      <c r="EN91" s="677"/>
      <c r="EO91" s="677"/>
      <c r="EP91" s="677"/>
      <c r="EQ91" s="677"/>
      <c r="ER91" s="677"/>
      <c r="ES91" s="677"/>
      <c r="ET91" s="677"/>
      <c r="EU91" s="677"/>
      <c r="EV91" s="677"/>
      <c r="EW91" s="677"/>
      <c r="EX91" s="677"/>
      <c r="EY91" s="677"/>
      <c r="EZ91" s="677"/>
      <c r="FA91" s="677"/>
      <c r="FB91" s="677"/>
      <c r="FC91" s="677"/>
      <c r="FD91" s="677"/>
      <c r="FE91" s="677"/>
      <c r="FF91" s="677"/>
      <c r="FG91" s="677"/>
      <c r="FH91" s="677"/>
      <c r="FI91" s="677"/>
      <c r="FJ91" s="677"/>
      <c r="FK91" s="677"/>
      <c r="FL91" s="677"/>
      <c r="FM91" s="677"/>
      <c r="FN91" s="677"/>
      <c r="FO91" s="677"/>
      <c r="FP91" s="677"/>
      <c r="FQ91" s="677"/>
      <c r="FR91" s="677"/>
      <c r="FS91" s="677"/>
      <c r="FT91" s="355"/>
      <c r="FU91" s="355"/>
      <c r="FV91" s="355"/>
      <c r="FW91" s="355"/>
    </row>
    <row r="92" spans="4:179" s="323" customFormat="1" x14ac:dyDescent="0.2">
      <c r="D92" s="214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338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338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338"/>
      <c r="BB92" s="338"/>
      <c r="BM92" s="338"/>
      <c r="BY92" s="338"/>
      <c r="CL92" s="338"/>
      <c r="CS92" s="338"/>
      <c r="DA92" s="338"/>
      <c r="DK92" s="338"/>
      <c r="DQ92" s="338"/>
      <c r="EB92" s="338"/>
      <c r="EC92" s="214"/>
      <c r="ED92" s="355"/>
      <c r="EE92" s="355"/>
      <c r="EF92" s="677"/>
      <c r="EG92" s="677"/>
      <c r="EH92" s="677"/>
      <c r="EI92" s="677"/>
      <c r="EJ92" s="677"/>
      <c r="EK92" s="677"/>
      <c r="EL92" s="677"/>
      <c r="EM92" s="677"/>
      <c r="EN92" s="677"/>
      <c r="EO92" s="677"/>
      <c r="EP92" s="677"/>
      <c r="EQ92" s="677"/>
      <c r="ER92" s="677"/>
      <c r="ES92" s="677"/>
      <c r="ET92" s="677"/>
      <c r="EU92" s="677"/>
      <c r="EV92" s="677"/>
      <c r="EW92" s="677"/>
      <c r="EX92" s="677"/>
      <c r="EY92" s="677"/>
      <c r="EZ92" s="677"/>
      <c r="FA92" s="677"/>
      <c r="FB92" s="677"/>
      <c r="FC92" s="677"/>
      <c r="FD92" s="677"/>
      <c r="FE92" s="677"/>
      <c r="FF92" s="677"/>
      <c r="FG92" s="677"/>
      <c r="FH92" s="677"/>
      <c r="FI92" s="677"/>
      <c r="FJ92" s="677"/>
      <c r="FK92" s="677"/>
      <c r="FL92" s="677"/>
      <c r="FM92" s="677"/>
      <c r="FN92" s="677"/>
      <c r="FO92" s="677"/>
      <c r="FP92" s="677"/>
      <c r="FQ92" s="677"/>
      <c r="FR92" s="677"/>
      <c r="FS92" s="677"/>
      <c r="FT92" s="355"/>
      <c r="FU92" s="355"/>
      <c r="FV92" s="355"/>
      <c r="FW92" s="355"/>
    </row>
    <row r="93" spans="4:179" s="323" customFormat="1" x14ac:dyDescent="0.2">
      <c r="D93" s="214"/>
      <c r="E93" s="214"/>
      <c r="F93" s="214"/>
      <c r="G93" s="214"/>
      <c r="H93" s="214"/>
      <c r="I93" s="214"/>
      <c r="J93" s="214"/>
      <c r="K93" s="214"/>
      <c r="L93" s="214"/>
      <c r="M93" s="214"/>
      <c r="N93" s="214"/>
      <c r="O93" s="338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338"/>
      <c r="AE93" s="214"/>
      <c r="AF93" s="214"/>
      <c r="AG93" s="214"/>
      <c r="AH93" s="214"/>
      <c r="AI93" s="214"/>
      <c r="AJ93" s="214"/>
      <c r="AK93" s="214"/>
      <c r="AL93" s="214"/>
      <c r="AM93" s="214"/>
      <c r="AN93" s="214"/>
      <c r="AO93" s="214"/>
      <c r="AP93" s="338"/>
      <c r="BB93" s="338"/>
      <c r="BM93" s="338"/>
      <c r="BY93" s="338"/>
      <c r="CL93" s="338"/>
      <c r="CS93" s="338"/>
      <c r="DA93" s="338"/>
      <c r="DK93" s="338"/>
      <c r="DQ93" s="338"/>
      <c r="EB93" s="338"/>
      <c r="EC93" s="214"/>
      <c r="ED93" s="355"/>
      <c r="EE93" s="355"/>
      <c r="EF93" s="677"/>
      <c r="EG93" s="677"/>
      <c r="EH93" s="677"/>
      <c r="EI93" s="677"/>
      <c r="EJ93" s="677"/>
      <c r="EK93" s="677"/>
      <c r="EL93" s="677"/>
      <c r="EM93" s="677"/>
      <c r="EN93" s="677"/>
      <c r="EO93" s="677"/>
      <c r="EP93" s="677"/>
      <c r="EQ93" s="677"/>
      <c r="ER93" s="677"/>
      <c r="ES93" s="677"/>
      <c r="ET93" s="677"/>
      <c r="EU93" s="677"/>
      <c r="EV93" s="677"/>
      <c r="EW93" s="677"/>
      <c r="EX93" s="677"/>
      <c r="EY93" s="677"/>
      <c r="EZ93" s="677"/>
      <c r="FA93" s="677"/>
      <c r="FB93" s="677"/>
      <c r="FC93" s="677"/>
      <c r="FD93" s="677"/>
      <c r="FE93" s="677"/>
      <c r="FF93" s="677"/>
      <c r="FG93" s="677"/>
      <c r="FH93" s="677"/>
      <c r="FI93" s="677"/>
      <c r="FJ93" s="677"/>
      <c r="FK93" s="677"/>
      <c r="FL93" s="677"/>
      <c r="FM93" s="677"/>
      <c r="FN93" s="677"/>
      <c r="FO93" s="677"/>
      <c r="FP93" s="677"/>
      <c r="FQ93" s="677"/>
      <c r="FR93" s="677"/>
      <c r="FS93" s="677"/>
      <c r="FT93" s="355"/>
      <c r="FU93" s="355"/>
      <c r="FV93" s="355"/>
      <c r="FW93" s="355"/>
    </row>
    <row r="94" spans="4:179" s="323" customFormat="1" x14ac:dyDescent="0.2">
      <c r="D94" s="214"/>
      <c r="E94" s="214"/>
      <c r="F94" s="214"/>
      <c r="G94" s="214"/>
      <c r="H94" s="214"/>
      <c r="I94" s="214"/>
      <c r="J94" s="214"/>
      <c r="K94" s="214"/>
      <c r="L94" s="214"/>
      <c r="M94" s="214"/>
      <c r="N94" s="214"/>
      <c r="O94" s="338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338"/>
      <c r="AE94" s="214"/>
      <c r="AF94" s="214"/>
      <c r="AG94" s="214"/>
      <c r="AH94" s="214"/>
      <c r="AI94" s="214"/>
      <c r="AJ94" s="214"/>
      <c r="AK94" s="214"/>
      <c r="AL94" s="214"/>
      <c r="AM94" s="214"/>
      <c r="AN94" s="214"/>
      <c r="AO94" s="214"/>
      <c r="AP94" s="338"/>
      <c r="BB94" s="338"/>
      <c r="BM94" s="338"/>
      <c r="BY94" s="338"/>
      <c r="CL94" s="338"/>
      <c r="CS94" s="338"/>
      <c r="DA94" s="338"/>
      <c r="DK94" s="338"/>
      <c r="DQ94" s="338"/>
      <c r="EB94" s="338"/>
      <c r="EC94" s="214"/>
      <c r="ED94" s="355"/>
      <c r="EE94" s="355"/>
      <c r="EF94" s="677"/>
      <c r="EG94" s="677"/>
      <c r="EH94" s="677"/>
      <c r="EI94" s="677"/>
      <c r="EJ94" s="677"/>
      <c r="EK94" s="677"/>
      <c r="EL94" s="677"/>
      <c r="EM94" s="677"/>
      <c r="EN94" s="677"/>
      <c r="EO94" s="677"/>
      <c r="EP94" s="677"/>
      <c r="EQ94" s="677"/>
      <c r="ER94" s="677"/>
      <c r="ES94" s="677"/>
      <c r="ET94" s="677"/>
      <c r="EU94" s="677"/>
      <c r="EV94" s="677"/>
      <c r="EW94" s="677"/>
      <c r="EX94" s="677"/>
      <c r="EY94" s="677"/>
      <c r="EZ94" s="677"/>
      <c r="FA94" s="677"/>
      <c r="FB94" s="677"/>
      <c r="FC94" s="677"/>
      <c r="FD94" s="677"/>
      <c r="FE94" s="677"/>
      <c r="FF94" s="677"/>
      <c r="FG94" s="677"/>
      <c r="FH94" s="677"/>
      <c r="FI94" s="677"/>
      <c r="FJ94" s="677"/>
      <c r="FK94" s="677"/>
      <c r="FL94" s="677"/>
      <c r="FM94" s="677"/>
      <c r="FN94" s="677"/>
      <c r="FO94" s="677"/>
      <c r="FP94" s="677"/>
      <c r="FQ94" s="677"/>
      <c r="FR94" s="677"/>
      <c r="FS94" s="677"/>
      <c r="FT94" s="355"/>
      <c r="FU94" s="355"/>
      <c r="FV94" s="355"/>
      <c r="FW94" s="355"/>
    </row>
    <row r="95" spans="4:179" s="323" customFormat="1" x14ac:dyDescent="0.2">
      <c r="D95" s="214"/>
      <c r="E95" s="214"/>
      <c r="F95" s="214"/>
      <c r="G95" s="214"/>
      <c r="H95" s="214"/>
      <c r="I95" s="214"/>
      <c r="J95" s="214"/>
      <c r="K95" s="214"/>
      <c r="L95" s="214"/>
      <c r="M95" s="214"/>
      <c r="N95" s="214"/>
      <c r="O95" s="338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4"/>
      <c r="AA95" s="214"/>
      <c r="AB95" s="214"/>
      <c r="AC95" s="214"/>
      <c r="AD95" s="338"/>
      <c r="AE95" s="214"/>
      <c r="AF95" s="214"/>
      <c r="AG95" s="214"/>
      <c r="AH95" s="214"/>
      <c r="AI95" s="214"/>
      <c r="AJ95" s="214"/>
      <c r="AK95" s="214"/>
      <c r="AL95" s="214"/>
      <c r="AM95" s="214"/>
      <c r="AN95" s="214"/>
      <c r="AO95" s="214"/>
      <c r="AP95" s="338"/>
      <c r="BB95" s="338"/>
      <c r="BM95" s="338"/>
      <c r="BY95" s="338"/>
      <c r="CL95" s="338"/>
      <c r="CS95" s="338"/>
      <c r="DA95" s="338"/>
      <c r="DK95" s="338"/>
      <c r="DQ95" s="338"/>
      <c r="EB95" s="338"/>
      <c r="EC95" s="214"/>
      <c r="ED95" s="355"/>
      <c r="EE95" s="355"/>
      <c r="EF95" s="677"/>
      <c r="EG95" s="677"/>
      <c r="EH95" s="677"/>
      <c r="EI95" s="677"/>
      <c r="EJ95" s="677"/>
      <c r="EK95" s="677"/>
      <c r="EL95" s="677"/>
      <c r="EM95" s="677"/>
      <c r="EN95" s="677"/>
      <c r="EO95" s="677"/>
      <c r="EP95" s="677"/>
      <c r="EQ95" s="677"/>
      <c r="ER95" s="677"/>
      <c r="ES95" s="677"/>
      <c r="ET95" s="677"/>
      <c r="EU95" s="677"/>
      <c r="EV95" s="677"/>
      <c r="EW95" s="677"/>
      <c r="EX95" s="677"/>
      <c r="EY95" s="677"/>
      <c r="EZ95" s="677"/>
      <c r="FA95" s="677"/>
      <c r="FB95" s="677"/>
      <c r="FC95" s="677"/>
      <c r="FD95" s="677"/>
      <c r="FE95" s="677"/>
      <c r="FF95" s="677"/>
      <c r="FG95" s="677"/>
      <c r="FH95" s="677"/>
      <c r="FI95" s="677"/>
      <c r="FJ95" s="677"/>
      <c r="FK95" s="677"/>
      <c r="FL95" s="677"/>
      <c r="FM95" s="677"/>
      <c r="FN95" s="677"/>
      <c r="FO95" s="677"/>
      <c r="FP95" s="677"/>
      <c r="FQ95" s="677"/>
      <c r="FR95" s="677"/>
      <c r="FS95" s="677"/>
      <c r="FT95" s="355"/>
      <c r="FU95" s="355"/>
      <c r="FV95" s="355"/>
      <c r="FW95" s="355"/>
    </row>
    <row r="96" spans="4:179" s="323" customFormat="1" x14ac:dyDescent="0.2"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338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338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338"/>
      <c r="BB96" s="338"/>
      <c r="BM96" s="338"/>
      <c r="BY96" s="338"/>
      <c r="CL96" s="338"/>
      <c r="CS96" s="338"/>
      <c r="DA96" s="338"/>
      <c r="DK96" s="338"/>
      <c r="DQ96" s="338"/>
      <c r="EB96" s="338"/>
      <c r="EC96" s="214"/>
      <c r="ED96" s="355"/>
      <c r="EE96" s="355"/>
      <c r="EF96" s="677"/>
      <c r="EG96" s="677"/>
      <c r="EH96" s="677"/>
      <c r="EI96" s="677"/>
      <c r="EJ96" s="677"/>
      <c r="EK96" s="677"/>
      <c r="EL96" s="677"/>
      <c r="EM96" s="677"/>
      <c r="EN96" s="677"/>
      <c r="EO96" s="677"/>
      <c r="EP96" s="677"/>
      <c r="EQ96" s="677"/>
      <c r="ER96" s="677"/>
      <c r="ES96" s="677"/>
      <c r="ET96" s="677"/>
      <c r="EU96" s="677"/>
      <c r="EV96" s="677"/>
      <c r="EW96" s="677"/>
      <c r="EX96" s="677"/>
      <c r="EY96" s="677"/>
      <c r="EZ96" s="677"/>
      <c r="FA96" s="677"/>
      <c r="FB96" s="677"/>
      <c r="FC96" s="677"/>
      <c r="FD96" s="677"/>
      <c r="FE96" s="677"/>
      <c r="FF96" s="677"/>
      <c r="FG96" s="677"/>
      <c r="FH96" s="677"/>
      <c r="FI96" s="677"/>
      <c r="FJ96" s="677"/>
      <c r="FK96" s="677"/>
      <c r="FL96" s="677"/>
      <c r="FM96" s="677"/>
      <c r="FN96" s="677"/>
      <c r="FO96" s="677"/>
      <c r="FP96" s="677"/>
      <c r="FQ96" s="677"/>
      <c r="FR96" s="677"/>
      <c r="FS96" s="677"/>
      <c r="FT96" s="355"/>
      <c r="FU96" s="355"/>
      <c r="FV96" s="355"/>
      <c r="FW96" s="355"/>
    </row>
    <row r="97" spans="4:179" s="323" customFormat="1" x14ac:dyDescent="0.2">
      <c r="D97" s="214"/>
      <c r="E97" s="214"/>
      <c r="F97" s="214"/>
      <c r="G97" s="214"/>
      <c r="H97" s="214"/>
      <c r="I97" s="214"/>
      <c r="J97" s="214"/>
      <c r="K97" s="214"/>
      <c r="L97" s="214"/>
      <c r="M97" s="214"/>
      <c r="N97" s="214"/>
      <c r="O97" s="338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4"/>
      <c r="AA97" s="214"/>
      <c r="AB97" s="214"/>
      <c r="AC97" s="214"/>
      <c r="AD97" s="338"/>
      <c r="AE97" s="214"/>
      <c r="AF97" s="214"/>
      <c r="AG97" s="214"/>
      <c r="AH97" s="214"/>
      <c r="AI97" s="214"/>
      <c r="AJ97" s="214"/>
      <c r="AK97" s="214"/>
      <c r="AL97" s="214"/>
      <c r="AM97" s="214"/>
      <c r="AN97" s="214"/>
      <c r="AO97" s="214"/>
      <c r="AP97" s="338"/>
      <c r="BB97" s="338"/>
      <c r="BM97" s="338"/>
      <c r="BY97" s="338"/>
      <c r="CL97" s="338"/>
      <c r="CS97" s="338"/>
      <c r="DA97" s="338"/>
      <c r="DK97" s="338"/>
      <c r="DQ97" s="338"/>
      <c r="EB97" s="338"/>
      <c r="EC97" s="214"/>
      <c r="ED97" s="355"/>
      <c r="EE97" s="355"/>
      <c r="EF97" s="677"/>
      <c r="EG97" s="677"/>
      <c r="EH97" s="677"/>
      <c r="EI97" s="677"/>
      <c r="EJ97" s="677"/>
      <c r="EK97" s="677"/>
      <c r="EL97" s="677"/>
      <c r="EM97" s="677"/>
      <c r="EN97" s="677"/>
      <c r="EO97" s="677"/>
      <c r="EP97" s="677"/>
      <c r="EQ97" s="677"/>
      <c r="ER97" s="677"/>
      <c r="ES97" s="677"/>
      <c r="ET97" s="677"/>
      <c r="EU97" s="677"/>
      <c r="EV97" s="677"/>
      <c r="EW97" s="677"/>
      <c r="EX97" s="677"/>
      <c r="EY97" s="677"/>
      <c r="EZ97" s="677"/>
      <c r="FA97" s="677"/>
      <c r="FB97" s="677"/>
      <c r="FC97" s="677"/>
      <c r="FD97" s="677"/>
      <c r="FE97" s="677"/>
      <c r="FF97" s="677"/>
      <c r="FG97" s="677"/>
      <c r="FH97" s="677"/>
      <c r="FI97" s="677"/>
      <c r="FJ97" s="677"/>
      <c r="FK97" s="677"/>
      <c r="FL97" s="677"/>
      <c r="FM97" s="677"/>
      <c r="FN97" s="677"/>
      <c r="FO97" s="677"/>
      <c r="FP97" s="677"/>
      <c r="FQ97" s="677"/>
      <c r="FR97" s="677"/>
      <c r="FS97" s="677"/>
      <c r="FT97" s="355"/>
      <c r="FU97" s="355"/>
      <c r="FV97" s="355"/>
      <c r="FW97" s="355"/>
    </row>
    <row r="98" spans="4:179" s="323" customFormat="1" x14ac:dyDescent="0.2">
      <c r="D98" s="214"/>
      <c r="E98" s="214"/>
      <c r="F98" s="214"/>
      <c r="G98" s="214"/>
      <c r="H98" s="214"/>
      <c r="I98" s="214"/>
      <c r="J98" s="214"/>
      <c r="K98" s="214"/>
      <c r="L98" s="214"/>
      <c r="M98" s="214"/>
      <c r="N98" s="214"/>
      <c r="O98" s="338"/>
      <c r="P98" s="214"/>
      <c r="Q98" s="214"/>
      <c r="R98" s="214"/>
      <c r="S98" s="214"/>
      <c r="T98" s="214"/>
      <c r="U98" s="214"/>
      <c r="V98" s="214"/>
      <c r="W98" s="214"/>
      <c r="X98" s="214"/>
      <c r="Y98" s="214"/>
      <c r="Z98" s="214"/>
      <c r="AA98" s="214"/>
      <c r="AB98" s="214"/>
      <c r="AC98" s="214"/>
      <c r="AD98" s="338"/>
      <c r="AE98" s="214"/>
      <c r="AF98" s="214"/>
      <c r="AG98" s="214"/>
      <c r="AH98" s="214"/>
      <c r="AI98" s="214"/>
      <c r="AJ98" s="214"/>
      <c r="AK98" s="214"/>
      <c r="AL98" s="214"/>
      <c r="AM98" s="214"/>
      <c r="AN98" s="214"/>
      <c r="AO98" s="214"/>
      <c r="AP98" s="338"/>
      <c r="BB98" s="338"/>
      <c r="BM98" s="338"/>
      <c r="BY98" s="338"/>
      <c r="CL98" s="338"/>
      <c r="CS98" s="338"/>
      <c r="DA98" s="338"/>
      <c r="DK98" s="338"/>
      <c r="DQ98" s="338"/>
      <c r="EB98" s="338"/>
      <c r="EC98" s="214"/>
      <c r="ED98" s="355"/>
      <c r="EE98" s="355"/>
      <c r="EF98" s="677"/>
      <c r="EG98" s="677"/>
      <c r="EH98" s="677"/>
      <c r="EI98" s="677"/>
      <c r="EJ98" s="677"/>
      <c r="EK98" s="677"/>
      <c r="EL98" s="677"/>
      <c r="EM98" s="677"/>
      <c r="EN98" s="677"/>
      <c r="EO98" s="677"/>
      <c r="EP98" s="677"/>
      <c r="EQ98" s="677"/>
      <c r="ER98" s="677"/>
      <c r="ES98" s="677"/>
      <c r="ET98" s="677"/>
      <c r="EU98" s="677"/>
      <c r="EV98" s="677"/>
      <c r="EW98" s="677"/>
      <c r="EX98" s="677"/>
      <c r="EY98" s="677"/>
      <c r="EZ98" s="677"/>
      <c r="FA98" s="677"/>
      <c r="FB98" s="677"/>
      <c r="FC98" s="677"/>
      <c r="FD98" s="677"/>
      <c r="FE98" s="677"/>
      <c r="FF98" s="677"/>
      <c r="FG98" s="677"/>
      <c r="FH98" s="677"/>
      <c r="FI98" s="677"/>
      <c r="FJ98" s="677"/>
      <c r="FK98" s="677"/>
      <c r="FL98" s="677"/>
      <c r="FM98" s="677"/>
      <c r="FN98" s="677"/>
      <c r="FO98" s="677"/>
      <c r="FP98" s="677"/>
      <c r="FQ98" s="677"/>
      <c r="FR98" s="677"/>
      <c r="FS98" s="677"/>
      <c r="FT98" s="355"/>
      <c r="FU98" s="355"/>
      <c r="FV98" s="355"/>
      <c r="FW98" s="355"/>
    </row>
    <row r="99" spans="4:179" s="323" customFormat="1" x14ac:dyDescent="0.2">
      <c r="D99" s="214"/>
      <c r="E99" s="214"/>
      <c r="F99" s="214"/>
      <c r="G99" s="214"/>
      <c r="H99" s="214"/>
      <c r="I99" s="214"/>
      <c r="J99" s="214"/>
      <c r="K99" s="214"/>
      <c r="L99" s="214"/>
      <c r="M99" s="214"/>
      <c r="N99" s="214"/>
      <c r="O99" s="338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338"/>
      <c r="AE99" s="214"/>
      <c r="AF99" s="214"/>
      <c r="AG99" s="214"/>
      <c r="AH99" s="214"/>
      <c r="AI99" s="214"/>
      <c r="AJ99" s="214"/>
      <c r="AK99" s="214"/>
      <c r="AL99" s="214"/>
      <c r="AM99" s="214"/>
      <c r="AN99" s="214"/>
      <c r="AO99" s="214"/>
      <c r="AP99" s="338"/>
      <c r="BB99" s="338"/>
      <c r="BM99" s="338"/>
      <c r="BY99" s="338"/>
      <c r="CL99" s="338"/>
      <c r="CS99" s="338"/>
      <c r="DA99" s="338"/>
      <c r="DK99" s="338"/>
      <c r="DQ99" s="338"/>
      <c r="EB99" s="338"/>
      <c r="EC99" s="214"/>
      <c r="ED99" s="355"/>
      <c r="EE99" s="355"/>
      <c r="EF99" s="677"/>
      <c r="EG99" s="677"/>
      <c r="EH99" s="677"/>
      <c r="EI99" s="677"/>
      <c r="EJ99" s="677"/>
      <c r="EK99" s="677"/>
      <c r="EL99" s="677"/>
      <c r="EM99" s="677"/>
      <c r="EN99" s="677"/>
      <c r="EO99" s="677"/>
      <c r="EP99" s="677"/>
      <c r="EQ99" s="677"/>
      <c r="ER99" s="677"/>
      <c r="ES99" s="677"/>
      <c r="ET99" s="677"/>
      <c r="EU99" s="677"/>
      <c r="EV99" s="677"/>
      <c r="EW99" s="677"/>
      <c r="EX99" s="677"/>
      <c r="EY99" s="677"/>
      <c r="EZ99" s="677"/>
      <c r="FA99" s="677"/>
      <c r="FB99" s="677"/>
      <c r="FC99" s="677"/>
      <c r="FD99" s="677"/>
      <c r="FE99" s="677"/>
      <c r="FF99" s="677"/>
      <c r="FG99" s="677"/>
      <c r="FH99" s="677"/>
      <c r="FI99" s="677"/>
      <c r="FJ99" s="677"/>
      <c r="FK99" s="677"/>
      <c r="FL99" s="677"/>
      <c r="FM99" s="677"/>
      <c r="FN99" s="677"/>
      <c r="FO99" s="677"/>
      <c r="FP99" s="677"/>
      <c r="FQ99" s="677"/>
      <c r="FR99" s="677"/>
      <c r="FS99" s="677"/>
      <c r="FT99" s="355"/>
      <c r="FU99" s="355"/>
      <c r="FV99" s="355"/>
      <c r="FW99" s="355"/>
    </row>
    <row r="100" spans="4:179" s="323" customFormat="1" x14ac:dyDescent="0.2">
      <c r="D100" s="214"/>
      <c r="E100" s="214"/>
      <c r="F100" s="214"/>
      <c r="G100" s="214"/>
      <c r="H100" s="214"/>
      <c r="I100" s="214"/>
      <c r="J100" s="214"/>
      <c r="K100" s="214"/>
      <c r="L100" s="214"/>
      <c r="M100" s="214"/>
      <c r="N100" s="214"/>
      <c r="O100" s="338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/>
      <c r="Z100" s="214"/>
      <c r="AA100" s="214"/>
      <c r="AB100" s="214"/>
      <c r="AC100" s="214"/>
      <c r="AD100" s="338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338"/>
      <c r="BB100" s="338"/>
      <c r="BM100" s="338"/>
      <c r="BY100" s="338"/>
      <c r="CL100" s="338"/>
      <c r="CS100" s="338"/>
      <c r="DA100" s="338"/>
      <c r="DK100" s="338"/>
      <c r="DQ100" s="338"/>
      <c r="EB100" s="338"/>
      <c r="EC100" s="214"/>
      <c r="ED100" s="355"/>
      <c r="EE100" s="355"/>
      <c r="EF100" s="677"/>
      <c r="EG100" s="677"/>
      <c r="EH100" s="677"/>
      <c r="EI100" s="677"/>
      <c r="EJ100" s="677"/>
      <c r="EK100" s="677"/>
      <c r="EL100" s="677"/>
      <c r="EM100" s="677"/>
      <c r="EN100" s="677"/>
      <c r="EO100" s="677"/>
      <c r="EP100" s="677"/>
      <c r="EQ100" s="677"/>
      <c r="ER100" s="677"/>
      <c r="ES100" s="677"/>
      <c r="ET100" s="677"/>
      <c r="EU100" s="677"/>
      <c r="EV100" s="677"/>
      <c r="EW100" s="677"/>
      <c r="EX100" s="677"/>
      <c r="EY100" s="677"/>
      <c r="EZ100" s="677"/>
      <c r="FA100" s="677"/>
      <c r="FB100" s="677"/>
      <c r="FC100" s="677"/>
      <c r="FD100" s="677"/>
      <c r="FE100" s="677"/>
      <c r="FF100" s="677"/>
      <c r="FG100" s="677"/>
      <c r="FH100" s="677"/>
      <c r="FI100" s="677"/>
      <c r="FJ100" s="677"/>
      <c r="FK100" s="677"/>
      <c r="FL100" s="677"/>
      <c r="FM100" s="677"/>
      <c r="FN100" s="677"/>
      <c r="FO100" s="677"/>
      <c r="FP100" s="677"/>
      <c r="FQ100" s="677"/>
      <c r="FR100" s="677"/>
      <c r="FS100" s="677"/>
      <c r="FT100" s="355"/>
      <c r="FU100" s="355"/>
      <c r="FV100" s="355"/>
      <c r="FW100" s="355"/>
    </row>
    <row r="101" spans="4:179" s="323" customFormat="1" x14ac:dyDescent="0.2">
      <c r="D101" s="214"/>
      <c r="E101" s="214"/>
      <c r="F101" s="214"/>
      <c r="G101" s="214"/>
      <c r="H101" s="214"/>
      <c r="I101" s="214"/>
      <c r="J101" s="214"/>
      <c r="K101" s="214"/>
      <c r="L101" s="214"/>
      <c r="M101" s="214"/>
      <c r="N101" s="214"/>
      <c r="O101" s="338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4"/>
      <c r="AA101" s="214"/>
      <c r="AB101" s="214"/>
      <c r="AC101" s="214"/>
      <c r="AD101" s="338"/>
      <c r="AE101" s="214"/>
      <c r="AF101" s="214"/>
      <c r="AG101" s="214"/>
      <c r="AH101" s="214"/>
      <c r="AI101" s="214"/>
      <c r="AJ101" s="214"/>
      <c r="AK101" s="214"/>
      <c r="AL101" s="214"/>
      <c r="AM101" s="214"/>
      <c r="AN101" s="214"/>
      <c r="AO101" s="214"/>
      <c r="AP101" s="338"/>
      <c r="BB101" s="338"/>
      <c r="BM101" s="338"/>
      <c r="BY101" s="338"/>
      <c r="CL101" s="338"/>
      <c r="CS101" s="338"/>
      <c r="DA101" s="338"/>
      <c r="DK101" s="338"/>
      <c r="DQ101" s="338"/>
      <c r="EB101" s="338"/>
      <c r="EC101" s="214"/>
      <c r="ED101" s="355"/>
      <c r="EE101" s="355"/>
      <c r="EF101" s="677"/>
      <c r="EG101" s="677"/>
      <c r="EH101" s="677"/>
      <c r="EI101" s="677"/>
      <c r="EJ101" s="677"/>
      <c r="EK101" s="677"/>
      <c r="EL101" s="677"/>
      <c r="EM101" s="677"/>
      <c r="EN101" s="677"/>
      <c r="EO101" s="677"/>
      <c r="EP101" s="677"/>
      <c r="EQ101" s="677"/>
      <c r="ER101" s="677"/>
      <c r="ES101" s="677"/>
      <c r="ET101" s="677"/>
      <c r="EU101" s="677"/>
      <c r="EV101" s="677"/>
      <c r="EW101" s="677"/>
      <c r="EX101" s="677"/>
      <c r="EY101" s="677"/>
      <c r="EZ101" s="677"/>
      <c r="FA101" s="677"/>
      <c r="FB101" s="677"/>
      <c r="FC101" s="677"/>
      <c r="FD101" s="677"/>
      <c r="FE101" s="677"/>
      <c r="FF101" s="677"/>
      <c r="FG101" s="677"/>
      <c r="FH101" s="677"/>
      <c r="FI101" s="677"/>
      <c r="FJ101" s="677"/>
      <c r="FK101" s="677"/>
      <c r="FL101" s="677"/>
      <c r="FM101" s="677"/>
      <c r="FN101" s="677"/>
      <c r="FO101" s="677"/>
      <c r="FP101" s="677"/>
      <c r="FQ101" s="677"/>
      <c r="FR101" s="677"/>
      <c r="FS101" s="677"/>
      <c r="FT101" s="355"/>
      <c r="FU101" s="355"/>
      <c r="FV101" s="355"/>
      <c r="FW101" s="355"/>
    </row>
    <row r="102" spans="4:179" s="323" customFormat="1" x14ac:dyDescent="0.2">
      <c r="D102" s="214"/>
      <c r="E102" s="214"/>
      <c r="F102" s="214"/>
      <c r="G102" s="214"/>
      <c r="H102" s="214"/>
      <c r="I102" s="214"/>
      <c r="J102" s="214"/>
      <c r="K102" s="214"/>
      <c r="L102" s="214"/>
      <c r="M102" s="214"/>
      <c r="N102" s="214"/>
      <c r="O102" s="338"/>
      <c r="P102" s="214"/>
      <c r="Q102" s="214"/>
      <c r="R102" s="214"/>
      <c r="S102" s="214"/>
      <c r="T102" s="214"/>
      <c r="U102" s="214"/>
      <c r="V102" s="214"/>
      <c r="W102" s="214"/>
      <c r="X102" s="214"/>
      <c r="Y102" s="214"/>
      <c r="Z102" s="214"/>
      <c r="AA102" s="214"/>
      <c r="AB102" s="214"/>
      <c r="AC102" s="214"/>
      <c r="AD102" s="338"/>
      <c r="AE102" s="214"/>
      <c r="AF102" s="214"/>
      <c r="AG102" s="214"/>
      <c r="AH102" s="214"/>
      <c r="AI102" s="214"/>
      <c r="AJ102" s="214"/>
      <c r="AK102" s="214"/>
      <c r="AL102" s="214"/>
      <c r="AM102" s="214"/>
      <c r="AN102" s="214"/>
      <c r="AO102" s="214"/>
      <c r="AP102" s="338"/>
      <c r="BB102" s="338"/>
      <c r="BM102" s="338"/>
      <c r="BY102" s="338"/>
      <c r="CL102" s="338"/>
      <c r="CS102" s="338"/>
      <c r="DA102" s="338"/>
      <c r="DK102" s="338"/>
      <c r="DQ102" s="338"/>
      <c r="EB102" s="338"/>
      <c r="EC102" s="214"/>
      <c r="ED102" s="355"/>
      <c r="EE102" s="355"/>
      <c r="EF102" s="677"/>
      <c r="EG102" s="677"/>
      <c r="EH102" s="677"/>
      <c r="EI102" s="677"/>
      <c r="EJ102" s="677"/>
      <c r="EK102" s="677"/>
      <c r="EL102" s="677"/>
      <c r="EM102" s="677"/>
      <c r="EN102" s="677"/>
      <c r="EO102" s="677"/>
      <c r="EP102" s="677"/>
      <c r="EQ102" s="677"/>
      <c r="ER102" s="677"/>
      <c r="ES102" s="677"/>
      <c r="ET102" s="677"/>
      <c r="EU102" s="677"/>
      <c r="EV102" s="677"/>
      <c r="EW102" s="677"/>
      <c r="EX102" s="677"/>
      <c r="EY102" s="677"/>
      <c r="EZ102" s="677"/>
      <c r="FA102" s="677"/>
      <c r="FB102" s="677"/>
      <c r="FC102" s="677"/>
      <c r="FD102" s="677"/>
      <c r="FE102" s="677"/>
      <c r="FF102" s="677"/>
      <c r="FG102" s="677"/>
      <c r="FH102" s="677"/>
      <c r="FI102" s="677"/>
      <c r="FJ102" s="677"/>
      <c r="FK102" s="677"/>
      <c r="FL102" s="677"/>
      <c r="FM102" s="677"/>
      <c r="FN102" s="677"/>
      <c r="FO102" s="677"/>
      <c r="FP102" s="677"/>
      <c r="FQ102" s="677"/>
      <c r="FR102" s="677"/>
      <c r="FS102" s="677"/>
      <c r="FT102" s="355"/>
      <c r="FU102" s="355"/>
      <c r="FV102" s="355"/>
      <c r="FW102" s="355"/>
    </row>
    <row r="103" spans="4:179" s="323" customFormat="1" x14ac:dyDescent="0.2">
      <c r="D103" s="214"/>
      <c r="E103" s="214"/>
      <c r="F103" s="214"/>
      <c r="G103" s="214"/>
      <c r="H103" s="214"/>
      <c r="I103" s="214"/>
      <c r="J103" s="214"/>
      <c r="K103" s="214"/>
      <c r="L103" s="214"/>
      <c r="M103" s="214"/>
      <c r="N103" s="214"/>
      <c r="O103" s="338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4"/>
      <c r="AA103" s="214"/>
      <c r="AB103" s="214"/>
      <c r="AC103" s="214"/>
      <c r="AD103" s="338"/>
      <c r="AE103" s="214"/>
      <c r="AF103" s="214"/>
      <c r="AG103" s="214"/>
      <c r="AH103" s="214"/>
      <c r="AI103" s="214"/>
      <c r="AJ103" s="214"/>
      <c r="AK103" s="214"/>
      <c r="AL103" s="214"/>
      <c r="AM103" s="214"/>
      <c r="AN103" s="214"/>
      <c r="AO103" s="214"/>
      <c r="AP103" s="338"/>
      <c r="BB103" s="338"/>
      <c r="BM103" s="338"/>
      <c r="BY103" s="338"/>
      <c r="CL103" s="338"/>
      <c r="CS103" s="338"/>
      <c r="DA103" s="338"/>
      <c r="DK103" s="338"/>
      <c r="DQ103" s="338"/>
      <c r="EB103" s="338"/>
      <c r="EC103" s="214"/>
      <c r="ED103" s="355"/>
      <c r="EE103" s="355"/>
      <c r="EF103" s="677"/>
      <c r="EG103" s="677"/>
      <c r="EH103" s="677"/>
      <c r="EI103" s="677"/>
      <c r="EJ103" s="677"/>
      <c r="EK103" s="677"/>
      <c r="EL103" s="677"/>
      <c r="EM103" s="677"/>
      <c r="EN103" s="677"/>
      <c r="EO103" s="677"/>
      <c r="EP103" s="677"/>
      <c r="EQ103" s="677"/>
      <c r="ER103" s="677"/>
      <c r="ES103" s="677"/>
      <c r="ET103" s="677"/>
      <c r="EU103" s="677"/>
      <c r="EV103" s="677"/>
      <c r="EW103" s="677"/>
      <c r="EX103" s="677"/>
      <c r="EY103" s="677"/>
      <c r="EZ103" s="677"/>
      <c r="FA103" s="677"/>
      <c r="FB103" s="677"/>
      <c r="FC103" s="677"/>
      <c r="FD103" s="677"/>
      <c r="FE103" s="677"/>
      <c r="FF103" s="677"/>
      <c r="FG103" s="677"/>
      <c r="FH103" s="677"/>
      <c r="FI103" s="677"/>
      <c r="FJ103" s="677"/>
      <c r="FK103" s="677"/>
      <c r="FL103" s="677"/>
      <c r="FM103" s="677"/>
      <c r="FN103" s="677"/>
      <c r="FO103" s="677"/>
      <c r="FP103" s="677"/>
      <c r="FQ103" s="677"/>
      <c r="FR103" s="677"/>
      <c r="FS103" s="677"/>
      <c r="FT103" s="355"/>
      <c r="FU103" s="355"/>
      <c r="FV103" s="355"/>
      <c r="FW103" s="355"/>
    </row>
    <row r="104" spans="4:179" s="323" customFormat="1" x14ac:dyDescent="0.2">
      <c r="D104" s="214"/>
      <c r="E104" s="214"/>
      <c r="F104" s="214"/>
      <c r="G104" s="214"/>
      <c r="H104" s="214"/>
      <c r="I104" s="214"/>
      <c r="J104" s="214"/>
      <c r="K104" s="214"/>
      <c r="L104" s="214"/>
      <c r="M104" s="214"/>
      <c r="N104" s="214"/>
      <c r="O104" s="338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338"/>
      <c r="AE104" s="214"/>
      <c r="AF104" s="214"/>
      <c r="AG104" s="214"/>
      <c r="AH104" s="214"/>
      <c r="AI104" s="214"/>
      <c r="AJ104" s="214"/>
      <c r="AK104" s="214"/>
      <c r="AL104" s="214"/>
      <c r="AM104" s="214"/>
      <c r="AN104" s="214"/>
      <c r="AO104" s="214"/>
      <c r="AP104" s="338"/>
      <c r="BB104" s="338"/>
      <c r="BM104" s="338"/>
      <c r="BY104" s="338"/>
      <c r="CL104" s="338"/>
      <c r="CS104" s="338"/>
      <c r="DA104" s="338"/>
      <c r="DK104" s="338"/>
      <c r="DQ104" s="338"/>
      <c r="EB104" s="338"/>
      <c r="EC104" s="214"/>
      <c r="ED104" s="355"/>
      <c r="EE104" s="355"/>
      <c r="EF104" s="677"/>
      <c r="EG104" s="677"/>
      <c r="EH104" s="677"/>
      <c r="EI104" s="677"/>
      <c r="EJ104" s="677"/>
      <c r="EK104" s="677"/>
      <c r="EL104" s="677"/>
      <c r="EM104" s="677"/>
      <c r="EN104" s="677"/>
      <c r="EO104" s="677"/>
      <c r="EP104" s="677"/>
      <c r="EQ104" s="677"/>
      <c r="ER104" s="677"/>
      <c r="ES104" s="677"/>
      <c r="ET104" s="677"/>
      <c r="EU104" s="677"/>
      <c r="EV104" s="677"/>
      <c r="EW104" s="677"/>
      <c r="EX104" s="677"/>
      <c r="EY104" s="677"/>
      <c r="EZ104" s="677"/>
      <c r="FA104" s="677"/>
      <c r="FB104" s="677"/>
      <c r="FC104" s="677"/>
      <c r="FD104" s="677"/>
      <c r="FE104" s="677"/>
      <c r="FF104" s="677"/>
      <c r="FG104" s="677"/>
      <c r="FH104" s="677"/>
      <c r="FI104" s="677"/>
      <c r="FJ104" s="677"/>
      <c r="FK104" s="677"/>
      <c r="FL104" s="677"/>
      <c r="FM104" s="677"/>
      <c r="FN104" s="677"/>
      <c r="FO104" s="677"/>
      <c r="FP104" s="677"/>
      <c r="FQ104" s="677"/>
      <c r="FR104" s="677"/>
      <c r="FS104" s="677"/>
      <c r="FT104" s="355"/>
      <c r="FU104" s="355"/>
      <c r="FV104" s="355"/>
      <c r="FW104" s="355"/>
    </row>
    <row r="105" spans="4:179" s="323" customFormat="1" x14ac:dyDescent="0.2">
      <c r="D105" s="214"/>
      <c r="E105" s="214"/>
      <c r="F105" s="214"/>
      <c r="G105" s="214"/>
      <c r="H105" s="214"/>
      <c r="I105" s="214"/>
      <c r="J105" s="214"/>
      <c r="K105" s="214"/>
      <c r="L105" s="214"/>
      <c r="M105" s="214"/>
      <c r="N105" s="214"/>
      <c r="O105" s="338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338"/>
      <c r="AE105" s="214"/>
      <c r="AF105" s="214"/>
      <c r="AG105" s="214"/>
      <c r="AH105" s="214"/>
      <c r="AI105" s="214"/>
      <c r="AJ105" s="214"/>
      <c r="AK105" s="214"/>
      <c r="AL105" s="214"/>
      <c r="AM105" s="214"/>
      <c r="AN105" s="214"/>
      <c r="AO105" s="214"/>
      <c r="AP105" s="338"/>
      <c r="BB105" s="338"/>
      <c r="BM105" s="338"/>
      <c r="BY105" s="338"/>
      <c r="CL105" s="338"/>
      <c r="CS105" s="338"/>
      <c r="DA105" s="338"/>
      <c r="DK105" s="338"/>
      <c r="DQ105" s="338"/>
      <c r="EB105" s="338"/>
      <c r="EC105" s="214"/>
      <c r="ED105" s="355"/>
      <c r="EE105" s="355"/>
      <c r="EF105" s="677"/>
      <c r="EG105" s="677"/>
      <c r="EH105" s="677"/>
      <c r="EI105" s="677"/>
      <c r="EJ105" s="677"/>
      <c r="EK105" s="677"/>
      <c r="EL105" s="677"/>
      <c r="EM105" s="677"/>
      <c r="EN105" s="677"/>
      <c r="EO105" s="677"/>
      <c r="EP105" s="677"/>
      <c r="EQ105" s="677"/>
      <c r="ER105" s="677"/>
      <c r="ES105" s="677"/>
      <c r="ET105" s="677"/>
      <c r="EU105" s="677"/>
      <c r="EV105" s="677"/>
      <c r="EW105" s="677"/>
      <c r="EX105" s="677"/>
      <c r="EY105" s="677"/>
      <c r="EZ105" s="677"/>
      <c r="FA105" s="677"/>
      <c r="FB105" s="677"/>
      <c r="FC105" s="677"/>
      <c r="FD105" s="677"/>
      <c r="FE105" s="677"/>
      <c r="FF105" s="677"/>
      <c r="FG105" s="677"/>
      <c r="FH105" s="677"/>
      <c r="FI105" s="677"/>
      <c r="FJ105" s="677"/>
      <c r="FK105" s="677"/>
      <c r="FL105" s="677"/>
      <c r="FM105" s="677"/>
      <c r="FN105" s="677"/>
      <c r="FO105" s="677"/>
      <c r="FP105" s="677"/>
      <c r="FQ105" s="677"/>
      <c r="FR105" s="677"/>
      <c r="FS105" s="677"/>
      <c r="FT105" s="355"/>
      <c r="FU105" s="355"/>
      <c r="FV105" s="355"/>
      <c r="FW105" s="355"/>
    </row>
    <row r="106" spans="4:179" s="323" customFormat="1" x14ac:dyDescent="0.2">
      <c r="D106" s="214"/>
      <c r="E106" s="214"/>
      <c r="F106" s="214"/>
      <c r="G106" s="214"/>
      <c r="H106" s="214"/>
      <c r="I106" s="214"/>
      <c r="J106" s="214"/>
      <c r="K106" s="214"/>
      <c r="L106" s="214"/>
      <c r="M106" s="214"/>
      <c r="N106" s="214"/>
      <c r="O106" s="338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338"/>
      <c r="AE106" s="214"/>
      <c r="AF106" s="214"/>
      <c r="AG106" s="214"/>
      <c r="AH106" s="214"/>
      <c r="AI106" s="214"/>
      <c r="AJ106" s="214"/>
      <c r="AK106" s="214"/>
      <c r="AL106" s="214"/>
      <c r="AM106" s="214"/>
      <c r="AN106" s="214"/>
      <c r="AO106" s="214"/>
      <c r="AP106" s="338"/>
      <c r="BB106" s="338"/>
      <c r="BM106" s="338"/>
      <c r="BY106" s="338"/>
      <c r="CL106" s="338"/>
      <c r="CS106" s="338"/>
      <c r="DA106" s="338"/>
      <c r="DK106" s="338"/>
      <c r="DQ106" s="338"/>
      <c r="EB106" s="338"/>
      <c r="EC106" s="214"/>
      <c r="ED106" s="355"/>
      <c r="EE106" s="355"/>
      <c r="EF106" s="677"/>
      <c r="EG106" s="677"/>
      <c r="EH106" s="677"/>
      <c r="EI106" s="677"/>
      <c r="EJ106" s="677"/>
      <c r="EK106" s="677"/>
      <c r="EL106" s="677"/>
      <c r="EM106" s="677"/>
      <c r="EN106" s="677"/>
      <c r="EO106" s="677"/>
      <c r="EP106" s="677"/>
      <c r="EQ106" s="677"/>
      <c r="ER106" s="677"/>
      <c r="ES106" s="677"/>
      <c r="ET106" s="677"/>
      <c r="EU106" s="677"/>
      <c r="EV106" s="677"/>
      <c r="EW106" s="677"/>
      <c r="EX106" s="677"/>
      <c r="EY106" s="677"/>
      <c r="EZ106" s="677"/>
      <c r="FA106" s="677"/>
      <c r="FB106" s="677"/>
      <c r="FC106" s="677"/>
      <c r="FD106" s="677"/>
      <c r="FE106" s="677"/>
      <c r="FF106" s="677"/>
      <c r="FG106" s="677"/>
      <c r="FH106" s="677"/>
      <c r="FI106" s="677"/>
      <c r="FJ106" s="677"/>
      <c r="FK106" s="677"/>
      <c r="FL106" s="677"/>
      <c r="FM106" s="677"/>
      <c r="FN106" s="677"/>
      <c r="FO106" s="677"/>
      <c r="FP106" s="677"/>
      <c r="FQ106" s="677"/>
      <c r="FR106" s="677"/>
      <c r="FS106" s="677"/>
      <c r="FT106" s="355"/>
      <c r="FU106" s="355"/>
      <c r="FV106" s="355"/>
      <c r="FW106" s="355"/>
    </row>
    <row r="107" spans="4:179" s="323" customFormat="1" x14ac:dyDescent="0.2">
      <c r="D107" s="214"/>
      <c r="E107" s="214"/>
      <c r="F107" s="214"/>
      <c r="G107" s="214"/>
      <c r="H107" s="214"/>
      <c r="I107" s="214"/>
      <c r="J107" s="214"/>
      <c r="K107" s="214"/>
      <c r="L107" s="214"/>
      <c r="M107" s="214"/>
      <c r="N107" s="214"/>
      <c r="O107" s="338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338"/>
      <c r="AE107" s="214"/>
      <c r="AF107" s="214"/>
      <c r="AG107" s="214"/>
      <c r="AH107" s="214"/>
      <c r="AI107" s="214"/>
      <c r="AJ107" s="214"/>
      <c r="AK107" s="214"/>
      <c r="AL107" s="214"/>
      <c r="AM107" s="214"/>
      <c r="AN107" s="214"/>
      <c r="AO107" s="214"/>
      <c r="AP107" s="338"/>
      <c r="BB107" s="338"/>
      <c r="BM107" s="338"/>
      <c r="BY107" s="338"/>
      <c r="CL107" s="338"/>
      <c r="CS107" s="338"/>
      <c r="DA107" s="338"/>
      <c r="DK107" s="338"/>
      <c r="DQ107" s="338"/>
      <c r="EB107" s="338"/>
      <c r="EC107" s="214"/>
      <c r="ED107" s="355"/>
      <c r="EE107" s="355"/>
      <c r="EF107" s="677"/>
      <c r="EG107" s="677"/>
      <c r="EH107" s="677"/>
      <c r="EI107" s="677"/>
      <c r="EJ107" s="677"/>
      <c r="EK107" s="677"/>
      <c r="EL107" s="677"/>
      <c r="EM107" s="677"/>
      <c r="EN107" s="677"/>
      <c r="EO107" s="677"/>
      <c r="EP107" s="677"/>
      <c r="EQ107" s="677"/>
      <c r="ER107" s="677"/>
      <c r="ES107" s="677"/>
      <c r="ET107" s="677"/>
      <c r="EU107" s="677"/>
      <c r="EV107" s="677"/>
      <c r="EW107" s="677"/>
      <c r="EX107" s="677"/>
      <c r="EY107" s="677"/>
      <c r="EZ107" s="677"/>
      <c r="FA107" s="677"/>
      <c r="FB107" s="677"/>
      <c r="FC107" s="677"/>
      <c r="FD107" s="677"/>
      <c r="FE107" s="677"/>
      <c r="FF107" s="677"/>
      <c r="FG107" s="677"/>
      <c r="FH107" s="677"/>
      <c r="FI107" s="677"/>
      <c r="FJ107" s="677"/>
      <c r="FK107" s="677"/>
      <c r="FL107" s="677"/>
      <c r="FM107" s="677"/>
      <c r="FN107" s="677"/>
      <c r="FO107" s="677"/>
      <c r="FP107" s="677"/>
      <c r="FQ107" s="677"/>
      <c r="FR107" s="677"/>
      <c r="FS107" s="677"/>
      <c r="FT107" s="355"/>
      <c r="FU107" s="355"/>
      <c r="FV107" s="355"/>
      <c r="FW107" s="355"/>
    </row>
    <row r="108" spans="4:179" s="323" customFormat="1" x14ac:dyDescent="0.2">
      <c r="D108" s="214"/>
      <c r="E108" s="214"/>
      <c r="F108" s="214"/>
      <c r="G108" s="214"/>
      <c r="H108" s="214"/>
      <c r="I108" s="214"/>
      <c r="J108" s="214"/>
      <c r="K108" s="214"/>
      <c r="L108" s="214"/>
      <c r="M108" s="214"/>
      <c r="N108" s="214"/>
      <c r="O108" s="338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338"/>
      <c r="AE108" s="214"/>
      <c r="AF108" s="214"/>
      <c r="AG108" s="214"/>
      <c r="AH108" s="214"/>
      <c r="AI108" s="214"/>
      <c r="AJ108" s="214"/>
      <c r="AK108" s="214"/>
      <c r="AL108" s="214"/>
      <c r="AM108" s="214"/>
      <c r="AN108" s="214"/>
      <c r="AO108" s="214"/>
      <c r="AP108" s="338"/>
      <c r="BB108" s="338"/>
      <c r="BM108" s="338"/>
      <c r="BY108" s="338"/>
      <c r="CL108" s="338"/>
      <c r="CS108" s="338"/>
      <c r="DA108" s="338"/>
      <c r="DK108" s="338"/>
      <c r="DQ108" s="338"/>
      <c r="EB108" s="338"/>
      <c r="EC108" s="214"/>
      <c r="ED108" s="355"/>
      <c r="EE108" s="355"/>
      <c r="EF108" s="677"/>
      <c r="EG108" s="677"/>
      <c r="EH108" s="677"/>
      <c r="EI108" s="677"/>
      <c r="EJ108" s="677"/>
      <c r="EK108" s="677"/>
      <c r="EL108" s="677"/>
      <c r="EM108" s="677"/>
      <c r="EN108" s="677"/>
      <c r="EO108" s="677"/>
      <c r="EP108" s="677"/>
      <c r="EQ108" s="677"/>
      <c r="ER108" s="677"/>
      <c r="ES108" s="677"/>
      <c r="ET108" s="677"/>
      <c r="EU108" s="677"/>
      <c r="EV108" s="677"/>
      <c r="EW108" s="677"/>
      <c r="EX108" s="677"/>
      <c r="EY108" s="677"/>
      <c r="EZ108" s="677"/>
      <c r="FA108" s="677"/>
      <c r="FB108" s="677"/>
      <c r="FC108" s="677"/>
      <c r="FD108" s="677"/>
      <c r="FE108" s="677"/>
      <c r="FF108" s="677"/>
      <c r="FG108" s="677"/>
      <c r="FH108" s="677"/>
      <c r="FI108" s="677"/>
      <c r="FJ108" s="677"/>
      <c r="FK108" s="677"/>
      <c r="FL108" s="677"/>
      <c r="FM108" s="677"/>
      <c r="FN108" s="677"/>
      <c r="FO108" s="677"/>
      <c r="FP108" s="677"/>
      <c r="FQ108" s="677"/>
      <c r="FR108" s="677"/>
      <c r="FS108" s="677"/>
      <c r="FT108" s="355"/>
      <c r="FU108" s="355"/>
      <c r="FV108" s="355"/>
      <c r="FW108" s="355"/>
    </row>
    <row r="109" spans="4:179" s="323" customFormat="1" x14ac:dyDescent="0.2">
      <c r="D109" s="214"/>
      <c r="E109" s="214"/>
      <c r="F109" s="214"/>
      <c r="G109" s="214"/>
      <c r="H109" s="214"/>
      <c r="I109" s="214"/>
      <c r="J109" s="214"/>
      <c r="K109" s="214"/>
      <c r="L109" s="214"/>
      <c r="M109" s="214"/>
      <c r="N109" s="214"/>
      <c r="O109" s="338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4"/>
      <c r="AA109" s="214"/>
      <c r="AB109" s="214"/>
      <c r="AC109" s="214"/>
      <c r="AD109" s="338"/>
      <c r="AE109" s="214"/>
      <c r="AF109" s="214"/>
      <c r="AG109" s="214"/>
      <c r="AH109" s="214"/>
      <c r="AI109" s="214"/>
      <c r="AJ109" s="214"/>
      <c r="AK109" s="214"/>
      <c r="AL109" s="214"/>
      <c r="AM109" s="214"/>
      <c r="AN109" s="214"/>
      <c r="AO109" s="214"/>
      <c r="AP109" s="338"/>
      <c r="BB109" s="338"/>
      <c r="BM109" s="338"/>
      <c r="BY109" s="338"/>
      <c r="CL109" s="338"/>
      <c r="CS109" s="338"/>
      <c r="DA109" s="338"/>
      <c r="DK109" s="338"/>
      <c r="DQ109" s="338"/>
      <c r="EB109" s="338"/>
      <c r="EC109" s="214"/>
      <c r="ED109" s="355"/>
      <c r="EE109" s="355"/>
      <c r="EF109" s="677"/>
      <c r="EG109" s="677"/>
      <c r="EH109" s="677"/>
      <c r="EI109" s="677"/>
      <c r="EJ109" s="677"/>
      <c r="EK109" s="677"/>
      <c r="EL109" s="677"/>
      <c r="EM109" s="677"/>
      <c r="EN109" s="677"/>
      <c r="EO109" s="677"/>
      <c r="EP109" s="677"/>
      <c r="EQ109" s="677"/>
      <c r="ER109" s="677"/>
      <c r="ES109" s="677"/>
      <c r="ET109" s="677"/>
      <c r="EU109" s="677"/>
      <c r="EV109" s="677"/>
      <c r="EW109" s="677"/>
      <c r="EX109" s="677"/>
      <c r="EY109" s="677"/>
      <c r="EZ109" s="677"/>
      <c r="FA109" s="677"/>
      <c r="FB109" s="677"/>
      <c r="FC109" s="677"/>
      <c r="FD109" s="677"/>
      <c r="FE109" s="677"/>
      <c r="FF109" s="677"/>
      <c r="FG109" s="677"/>
      <c r="FH109" s="677"/>
      <c r="FI109" s="677"/>
      <c r="FJ109" s="677"/>
      <c r="FK109" s="677"/>
      <c r="FL109" s="677"/>
      <c r="FM109" s="677"/>
      <c r="FN109" s="677"/>
      <c r="FO109" s="677"/>
      <c r="FP109" s="677"/>
      <c r="FQ109" s="677"/>
      <c r="FR109" s="677"/>
      <c r="FS109" s="677"/>
      <c r="FT109" s="355"/>
      <c r="FU109" s="355"/>
      <c r="FV109" s="355"/>
      <c r="FW109" s="355"/>
    </row>
    <row r="110" spans="4:179" s="323" customFormat="1" x14ac:dyDescent="0.2">
      <c r="D110" s="214"/>
      <c r="E110" s="214"/>
      <c r="F110" s="214"/>
      <c r="G110" s="214"/>
      <c r="H110" s="214"/>
      <c r="I110" s="214"/>
      <c r="J110" s="214"/>
      <c r="K110" s="214"/>
      <c r="L110" s="214"/>
      <c r="M110" s="214"/>
      <c r="N110" s="214"/>
      <c r="O110" s="338"/>
      <c r="P110" s="214"/>
      <c r="Q110" s="214"/>
      <c r="R110" s="214"/>
      <c r="S110" s="214"/>
      <c r="T110" s="214"/>
      <c r="U110" s="214"/>
      <c r="V110" s="214"/>
      <c r="W110" s="214"/>
      <c r="X110" s="214"/>
      <c r="Y110" s="214"/>
      <c r="Z110" s="214"/>
      <c r="AA110" s="214"/>
      <c r="AB110" s="214"/>
      <c r="AC110" s="214"/>
      <c r="AD110" s="338"/>
      <c r="AE110" s="214"/>
      <c r="AF110" s="214"/>
      <c r="AG110" s="214"/>
      <c r="AH110" s="214"/>
      <c r="AI110" s="214"/>
      <c r="AJ110" s="214"/>
      <c r="AK110" s="214"/>
      <c r="AL110" s="214"/>
      <c r="AM110" s="214"/>
      <c r="AN110" s="214"/>
      <c r="AO110" s="214"/>
      <c r="AP110" s="338"/>
      <c r="BB110" s="338"/>
      <c r="BM110" s="338"/>
      <c r="BY110" s="338"/>
      <c r="CL110" s="338"/>
      <c r="CS110" s="338"/>
      <c r="DA110" s="338"/>
      <c r="DK110" s="338"/>
      <c r="DQ110" s="338"/>
      <c r="EB110" s="338"/>
      <c r="EC110" s="214"/>
      <c r="ED110" s="355"/>
      <c r="EE110" s="355"/>
      <c r="EF110" s="677"/>
      <c r="EG110" s="677"/>
      <c r="EH110" s="677"/>
      <c r="EI110" s="677"/>
      <c r="EJ110" s="677"/>
      <c r="EK110" s="677"/>
      <c r="EL110" s="677"/>
      <c r="EM110" s="677"/>
      <c r="EN110" s="677"/>
      <c r="EO110" s="677"/>
      <c r="EP110" s="677"/>
      <c r="EQ110" s="677"/>
      <c r="ER110" s="677"/>
      <c r="ES110" s="677"/>
      <c r="ET110" s="677"/>
      <c r="EU110" s="677"/>
      <c r="EV110" s="677"/>
      <c r="EW110" s="677"/>
      <c r="EX110" s="677"/>
      <c r="EY110" s="677"/>
      <c r="EZ110" s="677"/>
      <c r="FA110" s="677"/>
      <c r="FB110" s="677"/>
      <c r="FC110" s="677"/>
      <c r="FD110" s="677"/>
      <c r="FE110" s="677"/>
      <c r="FF110" s="677"/>
      <c r="FG110" s="677"/>
      <c r="FH110" s="677"/>
      <c r="FI110" s="677"/>
      <c r="FJ110" s="677"/>
      <c r="FK110" s="677"/>
      <c r="FL110" s="677"/>
      <c r="FM110" s="677"/>
      <c r="FN110" s="677"/>
      <c r="FO110" s="677"/>
      <c r="FP110" s="677"/>
      <c r="FQ110" s="677"/>
      <c r="FR110" s="677"/>
      <c r="FS110" s="677"/>
      <c r="FT110" s="355"/>
      <c r="FU110" s="355"/>
      <c r="FV110" s="355"/>
      <c r="FW110" s="355"/>
    </row>
    <row r="111" spans="4:179" s="323" customFormat="1" x14ac:dyDescent="0.2">
      <c r="D111" s="214"/>
      <c r="E111" s="214"/>
      <c r="F111" s="214"/>
      <c r="G111" s="214"/>
      <c r="H111" s="214"/>
      <c r="I111" s="214"/>
      <c r="J111" s="214"/>
      <c r="K111" s="214"/>
      <c r="L111" s="214"/>
      <c r="M111" s="214"/>
      <c r="N111" s="214"/>
      <c r="O111" s="338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4"/>
      <c r="AA111" s="214"/>
      <c r="AB111" s="214"/>
      <c r="AC111" s="214"/>
      <c r="AD111" s="338"/>
      <c r="AE111" s="214"/>
      <c r="AF111" s="214"/>
      <c r="AG111" s="214"/>
      <c r="AH111" s="214"/>
      <c r="AI111" s="214"/>
      <c r="AJ111" s="214"/>
      <c r="AK111" s="214"/>
      <c r="AL111" s="214"/>
      <c r="AM111" s="214"/>
      <c r="AN111" s="214"/>
      <c r="AO111" s="214"/>
      <c r="AP111" s="338"/>
      <c r="BB111" s="338"/>
      <c r="BM111" s="338"/>
      <c r="BY111" s="338"/>
      <c r="CL111" s="338"/>
      <c r="CS111" s="338"/>
      <c r="DA111" s="338"/>
      <c r="DK111" s="338"/>
      <c r="DQ111" s="338"/>
      <c r="EB111" s="338"/>
      <c r="EC111" s="214"/>
      <c r="ED111" s="355"/>
      <c r="EE111" s="355"/>
      <c r="EF111" s="677"/>
      <c r="EG111" s="677"/>
      <c r="EH111" s="677"/>
      <c r="EI111" s="677"/>
      <c r="EJ111" s="677"/>
      <c r="EK111" s="677"/>
      <c r="EL111" s="677"/>
      <c r="EM111" s="677"/>
      <c r="EN111" s="677"/>
      <c r="EO111" s="677"/>
      <c r="EP111" s="677"/>
      <c r="EQ111" s="677"/>
      <c r="ER111" s="677"/>
      <c r="ES111" s="677"/>
      <c r="ET111" s="677"/>
      <c r="EU111" s="677"/>
      <c r="EV111" s="677"/>
      <c r="EW111" s="677"/>
      <c r="EX111" s="677"/>
      <c r="EY111" s="677"/>
      <c r="EZ111" s="677"/>
      <c r="FA111" s="677"/>
      <c r="FB111" s="677"/>
      <c r="FC111" s="677"/>
      <c r="FD111" s="677"/>
      <c r="FE111" s="677"/>
      <c r="FF111" s="677"/>
      <c r="FG111" s="677"/>
      <c r="FH111" s="677"/>
      <c r="FI111" s="677"/>
      <c r="FJ111" s="677"/>
      <c r="FK111" s="677"/>
      <c r="FL111" s="677"/>
      <c r="FM111" s="677"/>
      <c r="FN111" s="677"/>
      <c r="FO111" s="677"/>
      <c r="FP111" s="677"/>
      <c r="FQ111" s="677"/>
      <c r="FR111" s="677"/>
      <c r="FS111" s="677"/>
      <c r="FT111" s="355"/>
      <c r="FU111" s="355"/>
      <c r="FV111" s="355"/>
      <c r="FW111" s="355"/>
    </row>
    <row r="112" spans="4:179" s="323" customFormat="1" x14ac:dyDescent="0.2">
      <c r="D112" s="214"/>
      <c r="E112" s="214"/>
      <c r="F112" s="214"/>
      <c r="G112" s="214"/>
      <c r="H112" s="214"/>
      <c r="I112" s="214"/>
      <c r="J112" s="214"/>
      <c r="K112" s="214"/>
      <c r="L112" s="214"/>
      <c r="M112" s="214"/>
      <c r="N112" s="214"/>
      <c r="O112" s="338"/>
      <c r="P112" s="214"/>
      <c r="Q112" s="214"/>
      <c r="R112" s="214"/>
      <c r="S112" s="214"/>
      <c r="T112" s="214"/>
      <c r="U112" s="214"/>
      <c r="V112" s="214"/>
      <c r="W112" s="214"/>
      <c r="X112" s="214"/>
      <c r="Y112" s="214"/>
      <c r="Z112" s="214"/>
      <c r="AA112" s="214"/>
      <c r="AB112" s="214"/>
      <c r="AC112" s="214"/>
      <c r="AD112" s="338"/>
      <c r="AE112" s="214"/>
      <c r="AF112" s="214"/>
      <c r="AG112" s="214"/>
      <c r="AH112" s="214"/>
      <c r="AI112" s="214"/>
      <c r="AJ112" s="214"/>
      <c r="AK112" s="214"/>
      <c r="AL112" s="214"/>
      <c r="AM112" s="214"/>
      <c r="AN112" s="214"/>
      <c r="AO112" s="214"/>
      <c r="AP112" s="338"/>
      <c r="BB112" s="338"/>
      <c r="BM112" s="338"/>
      <c r="BY112" s="338"/>
      <c r="CL112" s="338"/>
      <c r="CS112" s="338"/>
      <c r="DA112" s="338"/>
      <c r="DK112" s="338"/>
      <c r="DQ112" s="338"/>
      <c r="EB112" s="338"/>
      <c r="EC112" s="214"/>
      <c r="ED112" s="355"/>
      <c r="EE112" s="355"/>
      <c r="EF112" s="677"/>
      <c r="EG112" s="677"/>
      <c r="EH112" s="677"/>
      <c r="EI112" s="677"/>
      <c r="EJ112" s="677"/>
      <c r="EK112" s="677"/>
      <c r="EL112" s="677"/>
      <c r="EM112" s="677"/>
      <c r="EN112" s="677"/>
      <c r="EO112" s="677"/>
      <c r="EP112" s="677"/>
      <c r="EQ112" s="677"/>
      <c r="ER112" s="677"/>
      <c r="ES112" s="677"/>
      <c r="ET112" s="677"/>
      <c r="EU112" s="677"/>
      <c r="EV112" s="677"/>
      <c r="EW112" s="677"/>
      <c r="EX112" s="677"/>
      <c r="EY112" s="677"/>
      <c r="EZ112" s="677"/>
      <c r="FA112" s="677"/>
      <c r="FB112" s="677"/>
      <c r="FC112" s="677"/>
      <c r="FD112" s="677"/>
      <c r="FE112" s="677"/>
      <c r="FF112" s="677"/>
      <c r="FG112" s="677"/>
      <c r="FH112" s="677"/>
      <c r="FI112" s="677"/>
      <c r="FJ112" s="677"/>
      <c r="FK112" s="677"/>
      <c r="FL112" s="677"/>
      <c r="FM112" s="677"/>
      <c r="FN112" s="677"/>
      <c r="FO112" s="677"/>
      <c r="FP112" s="677"/>
      <c r="FQ112" s="677"/>
      <c r="FR112" s="677"/>
      <c r="FS112" s="677"/>
      <c r="FT112" s="355"/>
      <c r="FU112" s="355"/>
      <c r="FV112" s="355"/>
      <c r="FW112" s="355"/>
    </row>
    <row r="113" spans="4:179" s="323" customFormat="1" x14ac:dyDescent="0.2">
      <c r="D113" s="214"/>
      <c r="E113" s="214"/>
      <c r="F113" s="214"/>
      <c r="G113" s="214"/>
      <c r="H113" s="214"/>
      <c r="I113" s="214"/>
      <c r="J113" s="214"/>
      <c r="K113" s="214"/>
      <c r="L113" s="214"/>
      <c r="M113" s="214"/>
      <c r="N113" s="214"/>
      <c r="O113" s="338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4"/>
      <c r="AA113" s="214"/>
      <c r="AB113" s="214"/>
      <c r="AC113" s="214"/>
      <c r="AD113" s="338"/>
      <c r="AE113" s="214"/>
      <c r="AF113" s="214"/>
      <c r="AG113" s="214"/>
      <c r="AH113" s="214"/>
      <c r="AI113" s="214"/>
      <c r="AJ113" s="214"/>
      <c r="AK113" s="214"/>
      <c r="AL113" s="214"/>
      <c r="AM113" s="214"/>
      <c r="AN113" s="214"/>
      <c r="AO113" s="214"/>
      <c r="AP113" s="338"/>
      <c r="BB113" s="338"/>
      <c r="BM113" s="338"/>
      <c r="BY113" s="338"/>
      <c r="CL113" s="338"/>
      <c r="CS113" s="338"/>
      <c r="DA113" s="338"/>
      <c r="DK113" s="338"/>
      <c r="DQ113" s="338"/>
      <c r="EB113" s="338"/>
      <c r="EC113" s="214"/>
      <c r="ED113" s="355"/>
      <c r="EE113" s="355"/>
      <c r="EF113" s="677"/>
      <c r="EG113" s="677"/>
      <c r="EH113" s="677"/>
      <c r="EI113" s="677"/>
      <c r="EJ113" s="677"/>
      <c r="EK113" s="677"/>
      <c r="EL113" s="677"/>
      <c r="EM113" s="677"/>
      <c r="EN113" s="677"/>
      <c r="EO113" s="677"/>
      <c r="EP113" s="677"/>
      <c r="EQ113" s="677"/>
      <c r="ER113" s="677"/>
      <c r="ES113" s="677"/>
      <c r="ET113" s="677"/>
      <c r="EU113" s="677"/>
      <c r="EV113" s="677"/>
      <c r="EW113" s="677"/>
      <c r="EX113" s="677"/>
      <c r="EY113" s="677"/>
      <c r="EZ113" s="677"/>
      <c r="FA113" s="677"/>
      <c r="FB113" s="677"/>
      <c r="FC113" s="677"/>
      <c r="FD113" s="677"/>
      <c r="FE113" s="677"/>
      <c r="FF113" s="677"/>
      <c r="FG113" s="677"/>
      <c r="FH113" s="677"/>
      <c r="FI113" s="677"/>
      <c r="FJ113" s="677"/>
      <c r="FK113" s="677"/>
      <c r="FL113" s="677"/>
      <c r="FM113" s="677"/>
      <c r="FN113" s="677"/>
      <c r="FO113" s="677"/>
      <c r="FP113" s="677"/>
      <c r="FQ113" s="677"/>
      <c r="FR113" s="677"/>
      <c r="FS113" s="677"/>
      <c r="FT113" s="355"/>
      <c r="FU113" s="355"/>
      <c r="FV113" s="355"/>
      <c r="FW113" s="355"/>
    </row>
    <row r="114" spans="4:179" s="323" customFormat="1" x14ac:dyDescent="0.2">
      <c r="D114" s="214"/>
      <c r="E114" s="214"/>
      <c r="F114" s="214"/>
      <c r="G114" s="214"/>
      <c r="H114" s="214"/>
      <c r="I114" s="214"/>
      <c r="J114" s="214"/>
      <c r="K114" s="214"/>
      <c r="L114" s="214"/>
      <c r="M114" s="214"/>
      <c r="N114" s="214"/>
      <c r="O114" s="338"/>
      <c r="P114" s="214"/>
      <c r="Q114" s="214"/>
      <c r="R114" s="214"/>
      <c r="S114" s="214"/>
      <c r="T114" s="214"/>
      <c r="U114" s="214"/>
      <c r="V114" s="214"/>
      <c r="W114" s="214"/>
      <c r="X114" s="214"/>
      <c r="Y114" s="214"/>
      <c r="Z114" s="214"/>
      <c r="AA114" s="214"/>
      <c r="AB114" s="214"/>
      <c r="AC114" s="214"/>
      <c r="AD114" s="338"/>
      <c r="AE114" s="214"/>
      <c r="AF114" s="214"/>
      <c r="AG114" s="214"/>
      <c r="AH114" s="214"/>
      <c r="AI114" s="214"/>
      <c r="AJ114" s="214"/>
      <c r="AK114" s="214"/>
      <c r="AL114" s="214"/>
      <c r="AM114" s="214"/>
      <c r="AN114" s="214"/>
      <c r="AO114" s="214"/>
      <c r="AP114" s="338"/>
      <c r="BB114" s="338"/>
      <c r="BM114" s="338"/>
      <c r="BY114" s="338"/>
      <c r="CL114" s="338"/>
      <c r="CS114" s="338"/>
      <c r="DA114" s="338"/>
      <c r="DK114" s="338"/>
      <c r="DQ114" s="338"/>
      <c r="EB114" s="338"/>
      <c r="EC114" s="214"/>
      <c r="ED114" s="355"/>
      <c r="EE114" s="355"/>
      <c r="EF114" s="677"/>
      <c r="EG114" s="677"/>
      <c r="EH114" s="677"/>
      <c r="EI114" s="677"/>
      <c r="EJ114" s="677"/>
      <c r="EK114" s="677"/>
      <c r="EL114" s="677"/>
      <c r="EM114" s="677"/>
      <c r="EN114" s="677"/>
      <c r="EO114" s="677"/>
      <c r="EP114" s="677"/>
      <c r="EQ114" s="677"/>
      <c r="ER114" s="677"/>
      <c r="ES114" s="677"/>
      <c r="ET114" s="677"/>
      <c r="EU114" s="677"/>
      <c r="EV114" s="677"/>
      <c r="EW114" s="677"/>
      <c r="EX114" s="677"/>
      <c r="EY114" s="677"/>
      <c r="EZ114" s="677"/>
      <c r="FA114" s="677"/>
      <c r="FB114" s="677"/>
      <c r="FC114" s="677"/>
      <c r="FD114" s="677"/>
      <c r="FE114" s="677"/>
      <c r="FF114" s="677"/>
      <c r="FG114" s="677"/>
      <c r="FH114" s="677"/>
      <c r="FI114" s="677"/>
      <c r="FJ114" s="677"/>
      <c r="FK114" s="677"/>
      <c r="FL114" s="677"/>
      <c r="FM114" s="677"/>
      <c r="FN114" s="677"/>
      <c r="FO114" s="677"/>
      <c r="FP114" s="677"/>
      <c r="FQ114" s="677"/>
      <c r="FR114" s="677"/>
      <c r="FS114" s="677"/>
      <c r="FT114" s="355"/>
      <c r="FU114" s="355"/>
      <c r="FV114" s="355"/>
      <c r="FW114" s="355"/>
    </row>
    <row r="115" spans="4:179" s="323" customFormat="1" x14ac:dyDescent="0.2">
      <c r="D115" s="214"/>
      <c r="E115" s="214"/>
      <c r="F115" s="214"/>
      <c r="G115" s="214"/>
      <c r="H115" s="214"/>
      <c r="I115" s="214"/>
      <c r="J115" s="214"/>
      <c r="K115" s="214"/>
      <c r="L115" s="214"/>
      <c r="M115" s="214"/>
      <c r="N115" s="214"/>
      <c r="O115" s="338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4"/>
      <c r="AA115" s="214"/>
      <c r="AB115" s="214"/>
      <c r="AC115" s="214"/>
      <c r="AD115" s="338"/>
      <c r="AE115" s="214"/>
      <c r="AF115" s="214"/>
      <c r="AG115" s="214"/>
      <c r="AH115" s="214"/>
      <c r="AI115" s="214"/>
      <c r="AJ115" s="214"/>
      <c r="AK115" s="214"/>
      <c r="AL115" s="214"/>
      <c r="AM115" s="214"/>
      <c r="AN115" s="214"/>
      <c r="AO115" s="214"/>
      <c r="AP115" s="338"/>
      <c r="BB115" s="338"/>
      <c r="BM115" s="338"/>
      <c r="BY115" s="338"/>
      <c r="CL115" s="338"/>
      <c r="CS115" s="338"/>
      <c r="DA115" s="338"/>
      <c r="DK115" s="338"/>
      <c r="DQ115" s="338"/>
      <c r="EB115" s="338"/>
      <c r="EC115" s="214"/>
      <c r="ED115" s="355"/>
      <c r="EE115" s="355"/>
      <c r="EF115" s="677"/>
      <c r="EG115" s="677"/>
      <c r="EH115" s="677"/>
      <c r="EI115" s="677"/>
      <c r="EJ115" s="677"/>
      <c r="EK115" s="677"/>
      <c r="EL115" s="677"/>
      <c r="EM115" s="677"/>
      <c r="EN115" s="677"/>
      <c r="EO115" s="677"/>
      <c r="EP115" s="677"/>
      <c r="EQ115" s="677"/>
      <c r="ER115" s="677"/>
      <c r="ES115" s="677"/>
      <c r="ET115" s="677"/>
      <c r="EU115" s="677"/>
      <c r="EV115" s="677"/>
      <c r="EW115" s="677"/>
      <c r="EX115" s="677"/>
      <c r="EY115" s="677"/>
      <c r="EZ115" s="677"/>
      <c r="FA115" s="677"/>
      <c r="FB115" s="677"/>
      <c r="FC115" s="677"/>
      <c r="FD115" s="677"/>
      <c r="FE115" s="677"/>
      <c r="FF115" s="677"/>
      <c r="FG115" s="677"/>
      <c r="FH115" s="677"/>
      <c r="FI115" s="677"/>
      <c r="FJ115" s="677"/>
      <c r="FK115" s="677"/>
      <c r="FL115" s="677"/>
      <c r="FM115" s="677"/>
      <c r="FN115" s="677"/>
      <c r="FO115" s="677"/>
      <c r="FP115" s="677"/>
      <c r="FQ115" s="677"/>
      <c r="FR115" s="677"/>
      <c r="FS115" s="677"/>
      <c r="FT115" s="355"/>
      <c r="FU115" s="355"/>
      <c r="FV115" s="355"/>
      <c r="FW115" s="355"/>
    </row>
    <row r="116" spans="4:179" s="323" customFormat="1" x14ac:dyDescent="0.2"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4"/>
      <c r="O116" s="338"/>
      <c r="P116" s="214"/>
      <c r="Q116" s="214"/>
      <c r="R116" s="214"/>
      <c r="S116" s="214"/>
      <c r="T116" s="214"/>
      <c r="U116" s="214"/>
      <c r="V116" s="214"/>
      <c r="W116" s="214"/>
      <c r="X116" s="214"/>
      <c r="Y116" s="214"/>
      <c r="Z116" s="214"/>
      <c r="AA116" s="214"/>
      <c r="AB116" s="214"/>
      <c r="AC116" s="214"/>
      <c r="AD116" s="338"/>
      <c r="AE116" s="214"/>
      <c r="AF116" s="214"/>
      <c r="AG116" s="214"/>
      <c r="AH116" s="214"/>
      <c r="AI116" s="214"/>
      <c r="AJ116" s="214"/>
      <c r="AK116" s="214"/>
      <c r="AL116" s="214"/>
      <c r="AM116" s="214"/>
      <c r="AN116" s="214"/>
      <c r="AO116" s="214"/>
      <c r="AP116" s="338"/>
      <c r="BB116" s="338"/>
      <c r="BM116" s="338"/>
      <c r="BY116" s="338"/>
      <c r="CL116" s="338"/>
      <c r="CS116" s="338"/>
      <c r="DA116" s="338"/>
      <c r="DK116" s="338"/>
      <c r="DQ116" s="338"/>
      <c r="EB116" s="338"/>
      <c r="EC116" s="214"/>
      <c r="ED116" s="355"/>
      <c r="EE116" s="355"/>
      <c r="EF116" s="677"/>
      <c r="EG116" s="677"/>
      <c r="EH116" s="677"/>
      <c r="EI116" s="677"/>
      <c r="EJ116" s="677"/>
      <c r="EK116" s="677"/>
      <c r="EL116" s="677"/>
      <c r="EM116" s="677"/>
      <c r="EN116" s="677"/>
      <c r="EO116" s="677"/>
      <c r="EP116" s="677"/>
      <c r="EQ116" s="677"/>
      <c r="ER116" s="677"/>
      <c r="ES116" s="677"/>
      <c r="ET116" s="677"/>
      <c r="EU116" s="677"/>
      <c r="EV116" s="677"/>
      <c r="EW116" s="677"/>
      <c r="EX116" s="677"/>
      <c r="EY116" s="677"/>
      <c r="EZ116" s="677"/>
      <c r="FA116" s="677"/>
      <c r="FB116" s="677"/>
      <c r="FC116" s="677"/>
      <c r="FD116" s="677"/>
      <c r="FE116" s="677"/>
      <c r="FF116" s="677"/>
      <c r="FG116" s="677"/>
      <c r="FH116" s="677"/>
      <c r="FI116" s="677"/>
      <c r="FJ116" s="677"/>
      <c r="FK116" s="677"/>
      <c r="FL116" s="677"/>
      <c r="FM116" s="677"/>
      <c r="FN116" s="677"/>
      <c r="FO116" s="677"/>
      <c r="FP116" s="677"/>
      <c r="FQ116" s="677"/>
      <c r="FR116" s="677"/>
      <c r="FS116" s="677"/>
      <c r="FT116" s="355"/>
      <c r="FU116" s="355"/>
      <c r="FV116" s="355"/>
      <c r="FW116" s="355"/>
    </row>
    <row r="117" spans="4:179" s="323" customFormat="1" x14ac:dyDescent="0.2">
      <c r="D117" s="214"/>
      <c r="E117" s="214"/>
      <c r="F117" s="214"/>
      <c r="G117" s="214"/>
      <c r="H117" s="214"/>
      <c r="I117" s="214"/>
      <c r="J117" s="214"/>
      <c r="K117" s="214"/>
      <c r="L117" s="214"/>
      <c r="M117" s="214"/>
      <c r="N117" s="214"/>
      <c r="O117" s="338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4"/>
      <c r="AA117" s="214"/>
      <c r="AB117" s="214"/>
      <c r="AC117" s="214"/>
      <c r="AD117" s="338"/>
      <c r="AE117" s="214"/>
      <c r="AF117" s="214"/>
      <c r="AG117" s="214"/>
      <c r="AH117" s="214"/>
      <c r="AI117" s="214"/>
      <c r="AJ117" s="214"/>
      <c r="AK117" s="214"/>
      <c r="AL117" s="214"/>
      <c r="AM117" s="214"/>
      <c r="AN117" s="214"/>
      <c r="AO117" s="214"/>
      <c r="AP117" s="338"/>
      <c r="BB117" s="338"/>
      <c r="BM117" s="338"/>
      <c r="BY117" s="338"/>
      <c r="CL117" s="338"/>
      <c r="CS117" s="338"/>
      <c r="DA117" s="338"/>
      <c r="DK117" s="338"/>
      <c r="DQ117" s="338"/>
      <c r="EB117" s="338"/>
      <c r="EC117" s="214"/>
      <c r="ED117" s="355"/>
      <c r="EE117" s="355"/>
      <c r="EF117" s="677"/>
      <c r="EG117" s="677"/>
      <c r="EH117" s="677"/>
      <c r="EI117" s="677"/>
      <c r="EJ117" s="677"/>
      <c r="EK117" s="677"/>
      <c r="EL117" s="677"/>
      <c r="EM117" s="677"/>
      <c r="EN117" s="677"/>
      <c r="EO117" s="677"/>
      <c r="EP117" s="677"/>
      <c r="EQ117" s="677"/>
      <c r="ER117" s="677"/>
      <c r="ES117" s="677"/>
      <c r="ET117" s="677"/>
      <c r="EU117" s="677"/>
      <c r="EV117" s="677"/>
      <c r="EW117" s="677"/>
      <c r="EX117" s="677"/>
      <c r="EY117" s="677"/>
      <c r="EZ117" s="677"/>
      <c r="FA117" s="677"/>
      <c r="FB117" s="677"/>
      <c r="FC117" s="677"/>
      <c r="FD117" s="677"/>
      <c r="FE117" s="677"/>
      <c r="FF117" s="677"/>
      <c r="FG117" s="677"/>
      <c r="FH117" s="677"/>
      <c r="FI117" s="677"/>
      <c r="FJ117" s="677"/>
      <c r="FK117" s="677"/>
      <c r="FL117" s="677"/>
      <c r="FM117" s="677"/>
      <c r="FN117" s="677"/>
      <c r="FO117" s="677"/>
      <c r="FP117" s="677"/>
      <c r="FQ117" s="677"/>
      <c r="FR117" s="677"/>
      <c r="FS117" s="677"/>
      <c r="FT117" s="355"/>
      <c r="FU117" s="355"/>
      <c r="FV117" s="355"/>
      <c r="FW117" s="355"/>
    </row>
    <row r="118" spans="4:179" s="323" customFormat="1" x14ac:dyDescent="0.2">
      <c r="D118" s="214"/>
      <c r="E118" s="214"/>
      <c r="F118" s="214"/>
      <c r="G118" s="214"/>
      <c r="H118" s="214"/>
      <c r="I118" s="214"/>
      <c r="J118" s="214"/>
      <c r="K118" s="214"/>
      <c r="L118" s="214"/>
      <c r="M118" s="214"/>
      <c r="N118" s="214"/>
      <c r="O118" s="338"/>
      <c r="P118" s="214"/>
      <c r="Q118" s="214"/>
      <c r="R118" s="214"/>
      <c r="S118" s="214"/>
      <c r="T118" s="214"/>
      <c r="U118" s="214"/>
      <c r="V118" s="214"/>
      <c r="W118" s="214"/>
      <c r="X118" s="214"/>
      <c r="Y118" s="214"/>
      <c r="Z118" s="214"/>
      <c r="AA118" s="214"/>
      <c r="AB118" s="214"/>
      <c r="AC118" s="214"/>
      <c r="AD118" s="338"/>
      <c r="AE118" s="214"/>
      <c r="AF118" s="214"/>
      <c r="AG118" s="214"/>
      <c r="AH118" s="214"/>
      <c r="AI118" s="214"/>
      <c r="AJ118" s="214"/>
      <c r="AK118" s="214"/>
      <c r="AL118" s="214"/>
      <c r="AM118" s="214"/>
      <c r="AN118" s="214"/>
      <c r="AO118" s="214"/>
      <c r="AP118" s="338"/>
      <c r="BB118" s="338"/>
      <c r="BM118" s="338"/>
      <c r="BY118" s="338"/>
      <c r="CL118" s="338"/>
      <c r="CS118" s="338"/>
      <c r="DA118" s="338"/>
      <c r="DK118" s="338"/>
      <c r="DQ118" s="338"/>
      <c r="EB118" s="338"/>
      <c r="EC118" s="214"/>
      <c r="ED118" s="355"/>
      <c r="EE118" s="355"/>
      <c r="EF118" s="677"/>
      <c r="EG118" s="677"/>
      <c r="EH118" s="677"/>
      <c r="EI118" s="677"/>
      <c r="EJ118" s="677"/>
      <c r="EK118" s="677"/>
      <c r="EL118" s="677"/>
      <c r="EM118" s="677"/>
      <c r="EN118" s="677"/>
      <c r="EO118" s="677"/>
      <c r="EP118" s="677"/>
      <c r="EQ118" s="677"/>
      <c r="ER118" s="677"/>
      <c r="ES118" s="677"/>
      <c r="ET118" s="677"/>
      <c r="EU118" s="677"/>
      <c r="EV118" s="677"/>
      <c r="EW118" s="677"/>
      <c r="EX118" s="677"/>
      <c r="EY118" s="677"/>
      <c r="EZ118" s="677"/>
      <c r="FA118" s="677"/>
      <c r="FB118" s="677"/>
      <c r="FC118" s="677"/>
      <c r="FD118" s="677"/>
      <c r="FE118" s="677"/>
      <c r="FF118" s="677"/>
      <c r="FG118" s="677"/>
      <c r="FH118" s="677"/>
      <c r="FI118" s="677"/>
      <c r="FJ118" s="677"/>
      <c r="FK118" s="677"/>
      <c r="FL118" s="677"/>
      <c r="FM118" s="677"/>
      <c r="FN118" s="677"/>
      <c r="FO118" s="677"/>
      <c r="FP118" s="677"/>
      <c r="FQ118" s="677"/>
      <c r="FR118" s="677"/>
      <c r="FS118" s="677"/>
      <c r="FT118" s="355"/>
      <c r="FU118" s="355"/>
      <c r="FV118" s="355"/>
      <c r="FW118" s="355"/>
    </row>
    <row r="119" spans="4:179" s="323" customFormat="1" x14ac:dyDescent="0.2">
      <c r="D119" s="214"/>
      <c r="E119" s="214"/>
      <c r="F119" s="214"/>
      <c r="G119" s="214"/>
      <c r="H119" s="214"/>
      <c r="I119" s="214"/>
      <c r="J119" s="214"/>
      <c r="K119" s="214"/>
      <c r="L119" s="214"/>
      <c r="M119" s="214"/>
      <c r="N119" s="214"/>
      <c r="O119" s="338"/>
      <c r="P119" s="214"/>
      <c r="Q119" s="214"/>
      <c r="R119" s="214"/>
      <c r="S119" s="214"/>
      <c r="T119" s="214"/>
      <c r="U119" s="214"/>
      <c r="V119" s="214"/>
      <c r="W119" s="214"/>
      <c r="X119" s="214"/>
      <c r="Y119" s="214"/>
      <c r="Z119" s="214"/>
      <c r="AA119" s="214"/>
      <c r="AB119" s="214"/>
      <c r="AC119" s="214"/>
      <c r="AD119" s="338"/>
      <c r="AE119" s="214"/>
      <c r="AF119" s="214"/>
      <c r="AG119" s="214"/>
      <c r="AH119" s="214"/>
      <c r="AI119" s="214"/>
      <c r="AJ119" s="214"/>
      <c r="AK119" s="214"/>
      <c r="AL119" s="214"/>
      <c r="AM119" s="214"/>
      <c r="AN119" s="214"/>
      <c r="AO119" s="214"/>
      <c r="AP119" s="338"/>
      <c r="BB119" s="338"/>
      <c r="BM119" s="338"/>
      <c r="BY119" s="338"/>
      <c r="CL119" s="338"/>
      <c r="CS119" s="338"/>
      <c r="DA119" s="338"/>
      <c r="DK119" s="338"/>
      <c r="DQ119" s="338"/>
      <c r="EB119" s="338"/>
      <c r="EC119" s="214"/>
      <c r="ED119" s="355"/>
      <c r="EE119" s="355"/>
      <c r="EF119" s="677"/>
      <c r="EG119" s="677"/>
      <c r="EH119" s="677"/>
      <c r="EI119" s="677"/>
      <c r="EJ119" s="677"/>
      <c r="EK119" s="677"/>
      <c r="EL119" s="677"/>
      <c r="EM119" s="677"/>
      <c r="EN119" s="677"/>
      <c r="EO119" s="677"/>
      <c r="EP119" s="677"/>
      <c r="EQ119" s="677"/>
      <c r="ER119" s="677"/>
      <c r="ES119" s="677"/>
      <c r="ET119" s="677"/>
      <c r="EU119" s="677"/>
      <c r="EV119" s="677"/>
      <c r="EW119" s="677"/>
      <c r="EX119" s="677"/>
      <c r="EY119" s="677"/>
      <c r="EZ119" s="677"/>
      <c r="FA119" s="677"/>
      <c r="FB119" s="677"/>
      <c r="FC119" s="677"/>
      <c r="FD119" s="677"/>
      <c r="FE119" s="677"/>
      <c r="FF119" s="677"/>
      <c r="FG119" s="677"/>
      <c r="FH119" s="677"/>
      <c r="FI119" s="677"/>
      <c r="FJ119" s="677"/>
      <c r="FK119" s="677"/>
      <c r="FL119" s="677"/>
      <c r="FM119" s="677"/>
      <c r="FN119" s="677"/>
      <c r="FO119" s="677"/>
      <c r="FP119" s="677"/>
      <c r="FQ119" s="677"/>
      <c r="FR119" s="677"/>
      <c r="FS119" s="677"/>
      <c r="FT119" s="355"/>
      <c r="FU119" s="355"/>
      <c r="FV119" s="355"/>
      <c r="FW119" s="355"/>
    </row>
    <row r="120" spans="4:179" s="323" customFormat="1" x14ac:dyDescent="0.2">
      <c r="D120" s="214"/>
      <c r="E120" s="214"/>
      <c r="F120" s="214"/>
      <c r="G120" s="214"/>
      <c r="H120" s="214"/>
      <c r="I120" s="214"/>
      <c r="J120" s="214"/>
      <c r="K120" s="214"/>
      <c r="L120" s="214"/>
      <c r="M120" s="214"/>
      <c r="N120" s="214"/>
      <c r="O120" s="338"/>
      <c r="P120" s="214"/>
      <c r="Q120" s="214"/>
      <c r="R120" s="214"/>
      <c r="S120" s="214"/>
      <c r="T120" s="214"/>
      <c r="U120" s="214"/>
      <c r="V120" s="214"/>
      <c r="W120" s="214"/>
      <c r="X120" s="214"/>
      <c r="Y120" s="214"/>
      <c r="Z120" s="214"/>
      <c r="AA120" s="214"/>
      <c r="AB120" s="214"/>
      <c r="AC120" s="214"/>
      <c r="AD120" s="338"/>
      <c r="AE120" s="214"/>
      <c r="AF120" s="214"/>
      <c r="AG120" s="214"/>
      <c r="AH120" s="214"/>
      <c r="AI120" s="214"/>
      <c r="AJ120" s="214"/>
      <c r="AK120" s="214"/>
      <c r="AL120" s="214"/>
      <c r="AM120" s="214"/>
      <c r="AN120" s="214"/>
      <c r="AO120" s="214"/>
      <c r="AP120" s="338"/>
      <c r="BB120" s="338"/>
      <c r="BM120" s="338"/>
      <c r="BY120" s="338"/>
      <c r="CL120" s="338"/>
      <c r="CS120" s="338"/>
      <c r="DA120" s="338"/>
      <c r="DK120" s="338"/>
      <c r="DQ120" s="338"/>
      <c r="EB120" s="338"/>
      <c r="EC120" s="214"/>
      <c r="ED120" s="355"/>
      <c r="EE120" s="355"/>
      <c r="EF120" s="677"/>
      <c r="EG120" s="677"/>
      <c r="EH120" s="677"/>
      <c r="EI120" s="677"/>
      <c r="EJ120" s="677"/>
      <c r="EK120" s="677"/>
      <c r="EL120" s="677"/>
      <c r="EM120" s="677"/>
      <c r="EN120" s="677"/>
      <c r="EO120" s="677"/>
      <c r="EP120" s="677"/>
      <c r="EQ120" s="677"/>
      <c r="ER120" s="677"/>
      <c r="ES120" s="677"/>
      <c r="ET120" s="677"/>
      <c r="EU120" s="677"/>
      <c r="EV120" s="677"/>
      <c r="EW120" s="677"/>
      <c r="EX120" s="677"/>
      <c r="EY120" s="677"/>
      <c r="EZ120" s="677"/>
      <c r="FA120" s="677"/>
      <c r="FB120" s="677"/>
      <c r="FC120" s="677"/>
      <c r="FD120" s="677"/>
      <c r="FE120" s="677"/>
      <c r="FF120" s="677"/>
      <c r="FG120" s="677"/>
      <c r="FH120" s="677"/>
      <c r="FI120" s="677"/>
      <c r="FJ120" s="677"/>
      <c r="FK120" s="677"/>
      <c r="FL120" s="677"/>
      <c r="FM120" s="677"/>
      <c r="FN120" s="677"/>
      <c r="FO120" s="677"/>
      <c r="FP120" s="677"/>
      <c r="FQ120" s="677"/>
      <c r="FR120" s="677"/>
      <c r="FS120" s="677"/>
      <c r="FT120" s="355"/>
      <c r="FU120" s="355"/>
      <c r="FV120" s="355"/>
      <c r="FW120" s="355"/>
    </row>
    <row r="121" spans="4:179" s="323" customFormat="1" x14ac:dyDescent="0.2">
      <c r="D121" s="214"/>
      <c r="E121" s="214"/>
      <c r="F121" s="214"/>
      <c r="G121" s="214"/>
      <c r="H121" s="214"/>
      <c r="I121" s="214"/>
      <c r="J121" s="214"/>
      <c r="K121" s="214"/>
      <c r="L121" s="214"/>
      <c r="M121" s="214"/>
      <c r="N121" s="214"/>
      <c r="O121" s="338"/>
      <c r="P121" s="214"/>
      <c r="Q121" s="214"/>
      <c r="R121" s="214"/>
      <c r="S121" s="214"/>
      <c r="T121" s="214"/>
      <c r="U121" s="214"/>
      <c r="V121" s="214"/>
      <c r="W121" s="214"/>
      <c r="X121" s="214"/>
      <c r="Y121" s="214"/>
      <c r="Z121" s="214"/>
      <c r="AA121" s="214"/>
      <c r="AB121" s="214"/>
      <c r="AC121" s="214"/>
      <c r="AD121" s="338"/>
      <c r="AE121" s="214"/>
      <c r="AF121" s="214"/>
      <c r="AG121" s="214"/>
      <c r="AH121" s="214"/>
      <c r="AI121" s="214"/>
      <c r="AJ121" s="214"/>
      <c r="AK121" s="214"/>
      <c r="AL121" s="214"/>
      <c r="AM121" s="214"/>
      <c r="AN121" s="214"/>
      <c r="AO121" s="214"/>
      <c r="AP121" s="338"/>
      <c r="BB121" s="338"/>
      <c r="BM121" s="338"/>
      <c r="BY121" s="338"/>
      <c r="CL121" s="338"/>
      <c r="CS121" s="338"/>
      <c r="DA121" s="338"/>
      <c r="DK121" s="338"/>
      <c r="DQ121" s="338"/>
      <c r="EB121" s="338"/>
      <c r="EC121" s="214"/>
      <c r="ED121" s="355"/>
      <c r="EE121" s="355"/>
      <c r="EF121" s="677"/>
      <c r="EG121" s="677"/>
      <c r="EH121" s="677"/>
      <c r="EI121" s="677"/>
      <c r="EJ121" s="677"/>
      <c r="EK121" s="677"/>
      <c r="EL121" s="677"/>
      <c r="EM121" s="677"/>
      <c r="EN121" s="677"/>
      <c r="EO121" s="677"/>
      <c r="EP121" s="677"/>
      <c r="EQ121" s="677"/>
      <c r="ER121" s="677"/>
      <c r="ES121" s="677"/>
      <c r="ET121" s="677"/>
      <c r="EU121" s="677"/>
      <c r="EV121" s="677"/>
      <c r="EW121" s="677"/>
      <c r="EX121" s="677"/>
      <c r="EY121" s="677"/>
      <c r="EZ121" s="677"/>
      <c r="FA121" s="677"/>
      <c r="FB121" s="677"/>
      <c r="FC121" s="677"/>
      <c r="FD121" s="677"/>
      <c r="FE121" s="677"/>
      <c r="FF121" s="677"/>
      <c r="FG121" s="677"/>
      <c r="FH121" s="677"/>
      <c r="FI121" s="677"/>
      <c r="FJ121" s="677"/>
      <c r="FK121" s="677"/>
      <c r="FL121" s="677"/>
      <c r="FM121" s="677"/>
      <c r="FN121" s="677"/>
      <c r="FO121" s="677"/>
      <c r="FP121" s="677"/>
      <c r="FQ121" s="677"/>
      <c r="FR121" s="677"/>
      <c r="FS121" s="677"/>
      <c r="FT121" s="355"/>
      <c r="FU121" s="355"/>
      <c r="FV121" s="355"/>
      <c r="FW121" s="355"/>
    </row>
    <row r="122" spans="4:179" s="323" customFormat="1" x14ac:dyDescent="0.2">
      <c r="D122" s="214"/>
      <c r="E122" s="214"/>
      <c r="F122" s="214"/>
      <c r="G122" s="214"/>
      <c r="H122" s="214"/>
      <c r="I122" s="214"/>
      <c r="J122" s="214"/>
      <c r="K122" s="214"/>
      <c r="L122" s="214"/>
      <c r="M122" s="214"/>
      <c r="N122" s="214"/>
      <c r="O122" s="338"/>
      <c r="P122" s="214"/>
      <c r="Q122" s="214"/>
      <c r="R122" s="214"/>
      <c r="S122" s="214"/>
      <c r="T122" s="214"/>
      <c r="U122" s="214"/>
      <c r="V122" s="214"/>
      <c r="W122" s="214"/>
      <c r="X122" s="214"/>
      <c r="Y122" s="214"/>
      <c r="Z122" s="214"/>
      <c r="AA122" s="214"/>
      <c r="AB122" s="214"/>
      <c r="AC122" s="214"/>
      <c r="AD122" s="338"/>
      <c r="AE122" s="214"/>
      <c r="AF122" s="214"/>
      <c r="AG122" s="214"/>
      <c r="AH122" s="214"/>
      <c r="AI122" s="214"/>
      <c r="AJ122" s="214"/>
      <c r="AK122" s="214"/>
      <c r="AL122" s="214"/>
      <c r="AM122" s="214"/>
      <c r="AN122" s="214"/>
      <c r="AO122" s="214"/>
      <c r="AP122" s="338"/>
      <c r="BB122" s="338"/>
      <c r="BM122" s="338"/>
      <c r="BY122" s="338"/>
      <c r="CL122" s="338"/>
      <c r="CS122" s="338"/>
      <c r="DA122" s="338"/>
      <c r="DK122" s="338"/>
      <c r="DQ122" s="338"/>
      <c r="EB122" s="338"/>
      <c r="EC122" s="214"/>
      <c r="ED122" s="355"/>
      <c r="EE122" s="355"/>
      <c r="EF122" s="677"/>
      <c r="EG122" s="677"/>
      <c r="EH122" s="677"/>
      <c r="EI122" s="677"/>
      <c r="EJ122" s="677"/>
      <c r="EK122" s="677"/>
      <c r="EL122" s="677"/>
      <c r="EM122" s="677"/>
      <c r="EN122" s="677"/>
      <c r="EO122" s="677"/>
      <c r="EP122" s="677"/>
      <c r="EQ122" s="677"/>
      <c r="ER122" s="677"/>
      <c r="ES122" s="677"/>
      <c r="ET122" s="677"/>
      <c r="EU122" s="677"/>
      <c r="EV122" s="677"/>
      <c r="EW122" s="677"/>
      <c r="EX122" s="677"/>
      <c r="EY122" s="677"/>
      <c r="EZ122" s="677"/>
      <c r="FA122" s="677"/>
      <c r="FB122" s="677"/>
      <c r="FC122" s="677"/>
      <c r="FD122" s="677"/>
      <c r="FE122" s="677"/>
      <c r="FF122" s="677"/>
      <c r="FG122" s="677"/>
      <c r="FH122" s="677"/>
      <c r="FI122" s="677"/>
      <c r="FJ122" s="677"/>
      <c r="FK122" s="677"/>
      <c r="FL122" s="677"/>
      <c r="FM122" s="677"/>
      <c r="FN122" s="677"/>
      <c r="FO122" s="677"/>
      <c r="FP122" s="677"/>
      <c r="FQ122" s="677"/>
      <c r="FR122" s="677"/>
      <c r="FS122" s="677"/>
      <c r="FT122" s="355"/>
      <c r="FU122" s="355"/>
      <c r="FV122" s="355"/>
      <c r="FW122" s="355"/>
    </row>
    <row r="123" spans="4:179" s="323" customFormat="1" x14ac:dyDescent="0.2">
      <c r="D123" s="214"/>
      <c r="E123" s="214"/>
      <c r="F123" s="214"/>
      <c r="G123" s="214"/>
      <c r="H123" s="214"/>
      <c r="I123" s="214"/>
      <c r="J123" s="214"/>
      <c r="K123" s="214"/>
      <c r="L123" s="214"/>
      <c r="M123" s="214"/>
      <c r="N123" s="214"/>
      <c r="O123" s="338"/>
      <c r="P123" s="214"/>
      <c r="Q123" s="214"/>
      <c r="R123" s="214"/>
      <c r="S123" s="214"/>
      <c r="T123" s="214"/>
      <c r="U123" s="214"/>
      <c r="V123" s="214"/>
      <c r="W123" s="214"/>
      <c r="X123" s="214"/>
      <c r="Y123" s="214"/>
      <c r="Z123" s="214"/>
      <c r="AA123" s="214"/>
      <c r="AB123" s="214"/>
      <c r="AC123" s="214"/>
      <c r="AD123" s="338"/>
      <c r="AE123" s="214"/>
      <c r="AF123" s="214"/>
      <c r="AG123" s="214"/>
      <c r="AH123" s="214"/>
      <c r="AI123" s="214"/>
      <c r="AJ123" s="214"/>
      <c r="AK123" s="214"/>
      <c r="AL123" s="214"/>
      <c r="AM123" s="214"/>
      <c r="AN123" s="214"/>
      <c r="AO123" s="214"/>
      <c r="AP123" s="338"/>
      <c r="BB123" s="338"/>
      <c r="BM123" s="338"/>
      <c r="BY123" s="338"/>
      <c r="CL123" s="338"/>
      <c r="CS123" s="338"/>
      <c r="DA123" s="338"/>
      <c r="DK123" s="338"/>
      <c r="DQ123" s="338"/>
      <c r="EB123" s="338"/>
      <c r="EC123" s="214"/>
      <c r="ED123" s="355"/>
      <c r="EE123" s="355"/>
      <c r="EF123" s="677"/>
      <c r="EG123" s="677"/>
      <c r="EH123" s="677"/>
      <c r="EI123" s="677"/>
      <c r="EJ123" s="677"/>
      <c r="EK123" s="677"/>
      <c r="EL123" s="677"/>
      <c r="EM123" s="677"/>
      <c r="EN123" s="677"/>
      <c r="EO123" s="677"/>
      <c r="EP123" s="677"/>
      <c r="EQ123" s="677"/>
      <c r="ER123" s="677"/>
      <c r="ES123" s="677"/>
      <c r="ET123" s="677"/>
      <c r="EU123" s="677"/>
      <c r="EV123" s="677"/>
      <c r="EW123" s="677"/>
      <c r="EX123" s="677"/>
      <c r="EY123" s="677"/>
      <c r="EZ123" s="677"/>
      <c r="FA123" s="677"/>
      <c r="FB123" s="677"/>
      <c r="FC123" s="677"/>
      <c r="FD123" s="677"/>
      <c r="FE123" s="677"/>
      <c r="FF123" s="677"/>
      <c r="FG123" s="677"/>
      <c r="FH123" s="677"/>
      <c r="FI123" s="677"/>
      <c r="FJ123" s="677"/>
      <c r="FK123" s="677"/>
      <c r="FL123" s="677"/>
      <c r="FM123" s="677"/>
      <c r="FN123" s="677"/>
      <c r="FO123" s="677"/>
      <c r="FP123" s="677"/>
      <c r="FQ123" s="677"/>
      <c r="FR123" s="677"/>
      <c r="FS123" s="677"/>
      <c r="FT123" s="355"/>
      <c r="FU123" s="355"/>
      <c r="FV123" s="355"/>
      <c r="FW123" s="355"/>
    </row>
    <row r="124" spans="4:179" s="323" customFormat="1" x14ac:dyDescent="0.2">
      <c r="D124" s="214"/>
      <c r="E124" s="214"/>
      <c r="F124" s="214"/>
      <c r="G124" s="214"/>
      <c r="H124" s="214"/>
      <c r="I124" s="214"/>
      <c r="J124" s="214"/>
      <c r="K124" s="214"/>
      <c r="L124" s="214"/>
      <c r="M124" s="214"/>
      <c r="N124" s="214"/>
      <c r="O124" s="338"/>
      <c r="P124" s="214"/>
      <c r="Q124" s="214"/>
      <c r="R124" s="214"/>
      <c r="S124" s="214"/>
      <c r="T124" s="214"/>
      <c r="U124" s="214"/>
      <c r="V124" s="214"/>
      <c r="W124" s="214"/>
      <c r="X124" s="214"/>
      <c r="Y124" s="214"/>
      <c r="Z124" s="214"/>
      <c r="AA124" s="214"/>
      <c r="AB124" s="214"/>
      <c r="AC124" s="214"/>
      <c r="AD124" s="338"/>
      <c r="AE124" s="214"/>
      <c r="AF124" s="214"/>
      <c r="AG124" s="214"/>
      <c r="AH124" s="214"/>
      <c r="AI124" s="214"/>
      <c r="AJ124" s="214"/>
      <c r="AK124" s="214"/>
      <c r="AL124" s="214"/>
      <c r="AM124" s="214"/>
      <c r="AN124" s="214"/>
      <c r="AO124" s="214"/>
      <c r="AP124" s="338"/>
      <c r="BB124" s="338"/>
      <c r="BM124" s="338"/>
      <c r="BY124" s="338"/>
      <c r="CL124" s="338"/>
      <c r="CS124" s="338"/>
      <c r="DA124" s="338"/>
      <c r="DK124" s="338"/>
      <c r="DQ124" s="338"/>
      <c r="EB124" s="338"/>
      <c r="EC124" s="214"/>
      <c r="ED124" s="355"/>
      <c r="EE124" s="355"/>
      <c r="EF124" s="677"/>
      <c r="EG124" s="677"/>
      <c r="EH124" s="677"/>
      <c r="EI124" s="677"/>
      <c r="EJ124" s="677"/>
      <c r="EK124" s="677"/>
      <c r="EL124" s="677"/>
      <c r="EM124" s="677"/>
      <c r="EN124" s="677"/>
      <c r="EO124" s="677"/>
      <c r="EP124" s="677"/>
      <c r="EQ124" s="677"/>
      <c r="ER124" s="677"/>
      <c r="ES124" s="677"/>
      <c r="ET124" s="677"/>
      <c r="EU124" s="677"/>
      <c r="EV124" s="677"/>
      <c r="EW124" s="677"/>
      <c r="EX124" s="677"/>
      <c r="EY124" s="677"/>
      <c r="EZ124" s="677"/>
      <c r="FA124" s="677"/>
      <c r="FB124" s="677"/>
      <c r="FC124" s="677"/>
      <c r="FD124" s="677"/>
      <c r="FE124" s="677"/>
      <c r="FF124" s="677"/>
      <c r="FG124" s="677"/>
      <c r="FH124" s="677"/>
      <c r="FI124" s="677"/>
      <c r="FJ124" s="677"/>
      <c r="FK124" s="677"/>
      <c r="FL124" s="677"/>
      <c r="FM124" s="677"/>
      <c r="FN124" s="677"/>
      <c r="FO124" s="677"/>
      <c r="FP124" s="677"/>
      <c r="FQ124" s="677"/>
      <c r="FR124" s="677"/>
      <c r="FS124" s="677"/>
      <c r="FT124" s="355"/>
      <c r="FU124" s="355"/>
      <c r="FV124" s="355"/>
      <c r="FW124" s="355"/>
    </row>
    <row r="125" spans="4:179" s="323" customFormat="1" x14ac:dyDescent="0.2">
      <c r="D125" s="214"/>
      <c r="E125" s="214"/>
      <c r="F125" s="214"/>
      <c r="G125" s="214"/>
      <c r="H125" s="214"/>
      <c r="I125" s="214"/>
      <c r="J125" s="214"/>
      <c r="K125" s="214"/>
      <c r="L125" s="214"/>
      <c r="M125" s="214"/>
      <c r="N125" s="214"/>
      <c r="O125" s="338"/>
      <c r="P125" s="214"/>
      <c r="Q125" s="214"/>
      <c r="R125" s="214"/>
      <c r="S125" s="214"/>
      <c r="T125" s="214"/>
      <c r="U125" s="214"/>
      <c r="V125" s="214"/>
      <c r="W125" s="214"/>
      <c r="X125" s="214"/>
      <c r="Y125" s="214"/>
      <c r="Z125" s="214"/>
      <c r="AA125" s="214"/>
      <c r="AB125" s="214"/>
      <c r="AC125" s="214"/>
      <c r="AD125" s="338"/>
      <c r="AE125" s="214"/>
      <c r="AF125" s="214"/>
      <c r="AG125" s="214"/>
      <c r="AH125" s="214"/>
      <c r="AI125" s="214"/>
      <c r="AJ125" s="214"/>
      <c r="AK125" s="214"/>
      <c r="AL125" s="214"/>
      <c r="AM125" s="214"/>
      <c r="AN125" s="214"/>
      <c r="AO125" s="214"/>
      <c r="AP125" s="338"/>
      <c r="BB125" s="338"/>
      <c r="BM125" s="338"/>
      <c r="BY125" s="338"/>
      <c r="CL125" s="338"/>
      <c r="CS125" s="338"/>
      <c r="DA125" s="338"/>
      <c r="DK125" s="338"/>
      <c r="DQ125" s="338"/>
      <c r="EB125" s="338"/>
      <c r="EC125" s="214"/>
      <c r="ED125" s="355"/>
      <c r="EE125" s="355"/>
      <c r="EF125" s="677"/>
      <c r="EG125" s="677"/>
      <c r="EH125" s="677"/>
      <c r="EI125" s="677"/>
      <c r="EJ125" s="677"/>
      <c r="EK125" s="677"/>
      <c r="EL125" s="677"/>
      <c r="EM125" s="677"/>
      <c r="EN125" s="677"/>
      <c r="EO125" s="677"/>
      <c r="EP125" s="677"/>
      <c r="EQ125" s="677"/>
      <c r="ER125" s="677"/>
      <c r="ES125" s="677"/>
      <c r="ET125" s="677"/>
      <c r="EU125" s="677"/>
      <c r="EV125" s="677"/>
      <c r="EW125" s="677"/>
      <c r="EX125" s="677"/>
      <c r="EY125" s="677"/>
      <c r="EZ125" s="677"/>
      <c r="FA125" s="677"/>
      <c r="FB125" s="677"/>
      <c r="FC125" s="677"/>
      <c r="FD125" s="677"/>
      <c r="FE125" s="677"/>
      <c r="FF125" s="677"/>
      <c r="FG125" s="677"/>
      <c r="FH125" s="677"/>
      <c r="FI125" s="677"/>
      <c r="FJ125" s="677"/>
      <c r="FK125" s="677"/>
      <c r="FL125" s="677"/>
      <c r="FM125" s="677"/>
      <c r="FN125" s="677"/>
      <c r="FO125" s="677"/>
      <c r="FP125" s="677"/>
      <c r="FQ125" s="677"/>
      <c r="FR125" s="677"/>
      <c r="FS125" s="677"/>
      <c r="FT125" s="355"/>
      <c r="FU125" s="355"/>
      <c r="FV125" s="355"/>
      <c r="FW125" s="355"/>
    </row>
    <row r="126" spans="4:179" s="323" customFormat="1" x14ac:dyDescent="0.2">
      <c r="D126" s="214"/>
      <c r="E126" s="214"/>
      <c r="F126" s="214"/>
      <c r="G126" s="214"/>
      <c r="H126" s="214"/>
      <c r="I126" s="214"/>
      <c r="J126" s="214"/>
      <c r="K126" s="214"/>
      <c r="L126" s="214"/>
      <c r="M126" s="214"/>
      <c r="N126" s="214"/>
      <c r="O126" s="338"/>
      <c r="P126" s="214"/>
      <c r="Q126" s="214"/>
      <c r="R126" s="214"/>
      <c r="S126" s="214"/>
      <c r="T126" s="214"/>
      <c r="U126" s="214"/>
      <c r="V126" s="214"/>
      <c r="W126" s="214"/>
      <c r="X126" s="214"/>
      <c r="Y126" s="214"/>
      <c r="Z126" s="214"/>
      <c r="AA126" s="214"/>
      <c r="AB126" s="214"/>
      <c r="AC126" s="214"/>
      <c r="AD126" s="338"/>
      <c r="AE126" s="214"/>
      <c r="AF126" s="214"/>
      <c r="AG126" s="214"/>
      <c r="AH126" s="214"/>
      <c r="AI126" s="214"/>
      <c r="AJ126" s="214"/>
      <c r="AK126" s="214"/>
      <c r="AL126" s="214"/>
      <c r="AM126" s="214"/>
      <c r="AN126" s="214"/>
      <c r="AO126" s="214"/>
      <c r="AP126" s="338"/>
      <c r="BB126" s="338"/>
      <c r="BM126" s="338"/>
      <c r="BY126" s="338"/>
      <c r="CL126" s="338"/>
      <c r="CS126" s="338"/>
      <c r="DA126" s="338"/>
      <c r="DK126" s="338"/>
      <c r="DQ126" s="338"/>
      <c r="EB126" s="338"/>
      <c r="EC126" s="214"/>
      <c r="ED126" s="355"/>
      <c r="EE126" s="355"/>
      <c r="EF126" s="677"/>
      <c r="EG126" s="677"/>
      <c r="EH126" s="677"/>
      <c r="EI126" s="677"/>
      <c r="EJ126" s="677"/>
      <c r="EK126" s="677"/>
      <c r="EL126" s="677"/>
      <c r="EM126" s="677"/>
      <c r="EN126" s="677"/>
      <c r="EO126" s="677"/>
      <c r="EP126" s="677"/>
      <c r="EQ126" s="677"/>
      <c r="ER126" s="677"/>
      <c r="ES126" s="677"/>
      <c r="ET126" s="677"/>
      <c r="EU126" s="677"/>
      <c r="EV126" s="677"/>
      <c r="EW126" s="677"/>
      <c r="EX126" s="677"/>
      <c r="EY126" s="677"/>
      <c r="EZ126" s="677"/>
      <c r="FA126" s="677"/>
      <c r="FB126" s="677"/>
      <c r="FC126" s="677"/>
      <c r="FD126" s="677"/>
      <c r="FE126" s="677"/>
      <c r="FF126" s="677"/>
      <c r="FG126" s="677"/>
      <c r="FH126" s="677"/>
      <c r="FI126" s="677"/>
      <c r="FJ126" s="677"/>
      <c r="FK126" s="677"/>
      <c r="FL126" s="677"/>
      <c r="FM126" s="677"/>
      <c r="FN126" s="677"/>
      <c r="FO126" s="677"/>
      <c r="FP126" s="677"/>
      <c r="FQ126" s="677"/>
      <c r="FR126" s="677"/>
      <c r="FS126" s="677"/>
      <c r="FT126" s="355"/>
      <c r="FU126" s="355"/>
      <c r="FV126" s="355"/>
      <c r="FW126" s="355"/>
    </row>
    <row r="127" spans="4:179" s="323" customFormat="1" x14ac:dyDescent="0.2"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4"/>
      <c r="O127" s="338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14"/>
      <c r="AD127" s="338"/>
      <c r="AE127" s="214"/>
      <c r="AF127" s="214"/>
      <c r="AG127" s="214"/>
      <c r="AH127" s="214"/>
      <c r="AI127" s="214"/>
      <c r="AJ127" s="214"/>
      <c r="AK127" s="214"/>
      <c r="AL127" s="214"/>
      <c r="AM127" s="214"/>
      <c r="AN127" s="214"/>
      <c r="AO127" s="214"/>
      <c r="AP127" s="338"/>
      <c r="BB127" s="338"/>
      <c r="BM127" s="338"/>
      <c r="BY127" s="338"/>
      <c r="CL127" s="338"/>
      <c r="CS127" s="338"/>
      <c r="DA127" s="338"/>
      <c r="DK127" s="338"/>
      <c r="DQ127" s="338"/>
      <c r="EB127" s="338"/>
      <c r="EC127" s="214"/>
      <c r="ED127" s="355"/>
      <c r="EE127" s="355"/>
      <c r="EF127" s="677"/>
      <c r="EG127" s="677"/>
      <c r="EH127" s="677"/>
      <c r="EI127" s="677"/>
      <c r="EJ127" s="677"/>
      <c r="EK127" s="677"/>
      <c r="EL127" s="677"/>
      <c r="EM127" s="677"/>
      <c r="EN127" s="677"/>
      <c r="EO127" s="677"/>
      <c r="EP127" s="677"/>
      <c r="EQ127" s="677"/>
      <c r="ER127" s="677"/>
      <c r="ES127" s="677"/>
      <c r="ET127" s="677"/>
      <c r="EU127" s="677"/>
      <c r="EV127" s="677"/>
      <c r="EW127" s="677"/>
      <c r="EX127" s="677"/>
      <c r="EY127" s="677"/>
      <c r="EZ127" s="677"/>
      <c r="FA127" s="677"/>
      <c r="FB127" s="677"/>
      <c r="FC127" s="677"/>
      <c r="FD127" s="677"/>
      <c r="FE127" s="677"/>
      <c r="FF127" s="677"/>
      <c r="FG127" s="677"/>
      <c r="FH127" s="677"/>
      <c r="FI127" s="677"/>
      <c r="FJ127" s="677"/>
      <c r="FK127" s="677"/>
      <c r="FL127" s="677"/>
      <c r="FM127" s="677"/>
      <c r="FN127" s="677"/>
      <c r="FO127" s="677"/>
      <c r="FP127" s="677"/>
      <c r="FQ127" s="677"/>
      <c r="FR127" s="677"/>
      <c r="FS127" s="677"/>
      <c r="FT127" s="355"/>
      <c r="FU127" s="355"/>
      <c r="FV127" s="355"/>
      <c r="FW127" s="355"/>
    </row>
    <row r="128" spans="4:179" s="323" customFormat="1" x14ac:dyDescent="0.2"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4"/>
      <c r="O128" s="338"/>
      <c r="P128" s="214"/>
      <c r="Q128" s="214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14"/>
      <c r="AD128" s="338"/>
      <c r="AE128" s="214"/>
      <c r="AF128" s="214"/>
      <c r="AG128" s="214"/>
      <c r="AH128" s="214"/>
      <c r="AI128" s="214"/>
      <c r="AJ128" s="214"/>
      <c r="AK128" s="214"/>
      <c r="AL128" s="214"/>
      <c r="AM128" s="214"/>
      <c r="AN128" s="214"/>
      <c r="AO128" s="214"/>
      <c r="AP128" s="338"/>
      <c r="BB128" s="338"/>
      <c r="BM128" s="338"/>
      <c r="BY128" s="338"/>
      <c r="CL128" s="338"/>
      <c r="CS128" s="338"/>
      <c r="DA128" s="338"/>
      <c r="DK128" s="338"/>
      <c r="DQ128" s="338"/>
      <c r="EB128" s="338"/>
      <c r="EC128" s="214"/>
      <c r="ED128" s="355"/>
      <c r="EE128" s="355"/>
      <c r="EF128" s="677"/>
      <c r="EG128" s="677"/>
      <c r="EH128" s="677"/>
      <c r="EI128" s="677"/>
      <c r="EJ128" s="677"/>
      <c r="EK128" s="677"/>
      <c r="EL128" s="677"/>
      <c r="EM128" s="677"/>
      <c r="EN128" s="677"/>
      <c r="EO128" s="677"/>
      <c r="EP128" s="677"/>
      <c r="EQ128" s="677"/>
      <c r="ER128" s="677"/>
      <c r="ES128" s="677"/>
      <c r="ET128" s="677"/>
      <c r="EU128" s="677"/>
      <c r="EV128" s="677"/>
      <c r="EW128" s="677"/>
      <c r="EX128" s="677"/>
      <c r="EY128" s="677"/>
      <c r="EZ128" s="677"/>
      <c r="FA128" s="677"/>
      <c r="FB128" s="677"/>
      <c r="FC128" s="677"/>
      <c r="FD128" s="677"/>
      <c r="FE128" s="677"/>
      <c r="FF128" s="677"/>
      <c r="FG128" s="677"/>
      <c r="FH128" s="677"/>
      <c r="FI128" s="677"/>
      <c r="FJ128" s="677"/>
      <c r="FK128" s="677"/>
      <c r="FL128" s="677"/>
      <c r="FM128" s="677"/>
      <c r="FN128" s="677"/>
      <c r="FO128" s="677"/>
      <c r="FP128" s="677"/>
      <c r="FQ128" s="677"/>
      <c r="FR128" s="677"/>
      <c r="FS128" s="677"/>
      <c r="FT128" s="355"/>
      <c r="FU128" s="355"/>
      <c r="FV128" s="355"/>
      <c r="FW128" s="355"/>
    </row>
    <row r="129" spans="4:179" s="323" customFormat="1" x14ac:dyDescent="0.2"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4"/>
      <c r="O129" s="338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338"/>
      <c r="AE129" s="214"/>
      <c r="AF129" s="214"/>
      <c r="AG129" s="214"/>
      <c r="AH129" s="214"/>
      <c r="AI129" s="214"/>
      <c r="AJ129" s="214"/>
      <c r="AK129" s="214"/>
      <c r="AL129" s="214"/>
      <c r="AM129" s="214"/>
      <c r="AN129" s="214"/>
      <c r="AO129" s="214"/>
      <c r="AP129" s="338"/>
      <c r="BB129" s="338"/>
      <c r="BM129" s="338"/>
      <c r="BY129" s="338"/>
      <c r="CL129" s="338"/>
      <c r="CS129" s="338"/>
      <c r="DA129" s="338"/>
      <c r="DK129" s="338"/>
      <c r="DQ129" s="338"/>
      <c r="EB129" s="338"/>
      <c r="EC129" s="214"/>
      <c r="ED129" s="355"/>
      <c r="EE129" s="355"/>
      <c r="EF129" s="677"/>
      <c r="EG129" s="677"/>
      <c r="EH129" s="677"/>
      <c r="EI129" s="677"/>
      <c r="EJ129" s="677"/>
      <c r="EK129" s="677"/>
      <c r="EL129" s="677"/>
      <c r="EM129" s="677"/>
      <c r="EN129" s="677"/>
      <c r="EO129" s="677"/>
      <c r="EP129" s="677"/>
      <c r="EQ129" s="677"/>
      <c r="ER129" s="677"/>
      <c r="ES129" s="677"/>
      <c r="ET129" s="677"/>
      <c r="EU129" s="677"/>
      <c r="EV129" s="677"/>
      <c r="EW129" s="677"/>
      <c r="EX129" s="677"/>
      <c r="EY129" s="677"/>
      <c r="EZ129" s="677"/>
      <c r="FA129" s="677"/>
      <c r="FB129" s="677"/>
      <c r="FC129" s="677"/>
      <c r="FD129" s="677"/>
      <c r="FE129" s="677"/>
      <c r="FF129" s="677"/>
      <c r="FG129" s="677"/>
      <c r="FH129" s="677"/>
      <c r="FI129" s="677"/>
      <c r="FJ129" s="677"/>
      <c r="FK129" s="677"/>
      <c r="FL129" s="677"/>
      <c r="FM129" s="677"/>
      <c r="FN129" s="677"/>
      <c r="FO129" s="677"/>
      <c r="FP129" s="677"/>
      <c r="FQ129" s="677"/>
      <c r="FR129" s="677"/>
      <c r="FS129" s="677"/>
      <c r="FT129" s="355"/>
      <c r="FU129" s="355"/>
      <c r="FV129" s="355"/>
      <c r="FW129" s="355"/>
    </row>
    <row r="130" spans="4:179" s="323" customFormat="1" x14ac:dyDescent="0.2">
      <c r="D130" s="214"/>
      <c r="E130" s="214"/>
      <c r="F130" s="214"/>
      <c r="G130" s="214"/>
      <c r="H130" s="214"/>
      <c r="I130" s="214"/>
      <c r="J130" s="214"/>
      <c r="K130" s="214"/>
      <c r="L130" s="214"/>
      <c r="M130" s="214"/>
      <c r="N130" s="214"/>
      <c r="O130" s="338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14"/>
      <c r="AD130" s="338"/>
      <c r="AE130" s="214"/>
      <c r="AF130" s="214"/>
      <c r="AG130" s="214"/>
      <c r="AH130" s="214"/>
      <c r="AI130" s="214"/>
      <c r="AJ130" s="214"/>
      <c r="AK130" s="214"/>
      <c r="AL130" s="214"/>
      <c r="AM130" s="214"/>
      <c r="AN130" s="214"/>
      <c r="AO130" s="214"/>
      <c r="AP130" s="338"/>
      <c r="BB130" s="338"/>
      <c r="BM130" s="338"/>
      <c r="BY130" s="338"/>
      <c r="CL130" s="338"/>
      <c r="CS130" s="338"/>
      <c r="DA130" s="338"/>
      <c r="DK130" s="338"/>
      <c r="DQ130" s="338"/>
      <c r="EB130" s="338"/>
      <c r="EC130" s="214"/>
      <c r="ED130" s="355"/>
      <c r="EE130" s="355"/>
      <c r="EF130" s="677"/>
      <c r="EG130" s="677"/>
      <c r="EH130" s="677"/>
      <c r="EI130" s="677"/>
      <c r="EJ130" s="677"/>
      <c r="EK130" s="677"/>
      <c r="EL130" s="677"/>
      <c r="EM130" s="677"/>
      <c r="EN130" s="677"/>
      <c r="EO130" s="677"/>
      <c r="EP130" s="677"/>
      <c r="EQ130" s="677"/>
      <c r="ER130" s="677"/>
      <c r="ES130" s="677"/>
      <c r="ET130" s="677"/>
      <c r="EU130" s="677"/>
      <c r="EV130" s="677"/>
      <c r="EW130" s="677"/>
      <c r="EX130" s="677"/>
      <c r="EY130" s="677"/>
      <c r="EZ130" s="677"/>
      <c r="FA130" s="677"/>
      <c r="FB130" s="677"/>
      <c r="FC130" s="677"/>
      <c r="FD130" s="677"/>
      <c r="FE130" s="677"/>
      <c r="FF130" s="677"/>
      <c r="FG130" s="677"/>
      <c r="FH130" s="677"/>
      <c r="FI130" s="677"/>
      <c r="FJ130" s="677"/>
      <c r="FK130" s="677"/>
      <c r="FL130" s="677"/>
      <c r="FM130" s="677"/>
      <c r="FN130" s="677"/>
      <c r="FO130" s="677"/>
      <c r="FP130" s="677"/>
      <c r="FQ130" s="677"/>
      <c r="FR130" s="677"/>
      <c r="FS130" s="677"/>
      <c r="FT130" s="355"/>
      <c r="FU130" s="355"/>
      <c r="FV130" s="355"/>
      <c r="FW130" s="355"/>
    </row>
    <row r="131" spans="4:179" s="323" customFormat="1" x14ac:dyDescent="0.2"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4"/>
      <c r="O131" s="338"/>
      <c r="P131" s="214"/>
      <c r="Q131" s="214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14"/>
      <c r="AD131" s="338"/>
      <c r="AE131" s="214"/>
      <c r="AF131" s="214"/>
      <c r="AG131" s="214"/>
      <c r="AH131" s="214"/>
      <c r="AI131" s="214"/>
      <c r="AJ131" s="214"/>
      <c r="AK131" s="214"/>
      <c r="AL131" s="214"/>
      <c r="AM131" s="214"/>
      <c r="AN131" s="214"/>
      <c r="AO131" s="214"/>
      <c r="AP131" s="338"/>
      <c r="BB131" s="338"/>
      <c r="BM131" s="338"/>
      <c r="BY131" s="338"/>
      <c r="CL131" s="338"/>
      <c r="CS131" s="338"/>
      <c r="DA131" s="338"/>
      <c r="DK131" s="338"/>
      <c r="DQ131" s="338"/>
      <c r="EB131" s="338"/>
      <c r="EC131" s="214"/>
      <c r="ED131" s="355"/>
      <c r="EE131" s="355"/>
      <c r="EF131" s="677"/>
      <c r="EG131" s="677"/>
      <c r="EH131" s="677"/>
      <c r="EI131" s="677"/>
      <c r="EJ131" s="677"/>
      <c r="EK131" s="677"/>
      <c r="EL131" s="677"/>
      <c r="EM131" s="677"/>
      <c r="EN131" s="677"/>
      <c r="EO131" s="677"/>
      <c r="EP131" s="677"/>
      <c r="EQ131" s="677"/>
      <c r="ER131" s="677"/>
      <c r="ES131" s="677"/>
      <c r="ET131" s="677"/>
      <c r="EU131" s="677"/>
      <c r="EV131" s="677"/>
      <c r="EW131" s="677"/>
      <c r="EX131" s="677"/>
      <c r="EY131" s="677"/>
      <c r="EZ131" s="677"/>
      <c r="FA131" s="677"/>
      <c r="FB131" s="677"/>
      <c r="FC131" s="677"/>
      <c r="FD131" s="677"/>
      <c r="FE131" s="677"/>
      <c r="FF131" s="677"/>
      <c r="FG131" s="677"/>
      <c r="FH131" s="677"/>
      <c r="FI131" s="677"/>
      <c r="FJ131" s="677"/>
      <c r="FK131" s="677"/>
      <c r="FL131" s="677"/>
      <c r="FM131" s="677"/>
      <c r="FN131" s="677"/>
      <c r="FO131" s="677"/>
      <c r="FP131" s="677"/>
      <c r="FQ131" s="677"/>
      <c r="FR131" s="677"/>
      <c r="FS131" s="677"/>
      <c r="FT131" s="355"/>
      <c r="FU131" s="355"/>
      <c r="FV131" s="355"/>
      <c r="FW131" s="355"/>
    </row>
    <row r="132" spans="4:179" s="323" customFormat="1" x14ac:dyDescent="0.2">
      <c r="D132" s="214"/>
      <c r="E132" s="214"/>
      <c r="F132" s="214"/>
      <c r="G132" s="214"/>
      <c r="H132" s="214"/>
      <c r="I132" s="214"/>
      <c r="J132" s="214"/>
      <c r="K132" s="214"/>
      <c r="L132" s="214"/>
      <c r="M132" s="214"/>
      <c r="N132" s="214"/>
      <c r="O132" s="338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338"/>
      <c r="AE132" s="214"/>
      <c r="AF132" s="214"/>
      <c r="AG132" s="214"/>
      <c r="AH132" s="214"/>
      <c r="AI132" s="214"/>
      <c r="AJ132" s="214"/>
      <c r="AK132" s="214"/>
      <c r="AL132" s="214"/>
      <c r="AM132" s="214"/>
      <c r="AN132" s="214"/>
      <c r="AO132" s="214"/>
      <c r="AP132" s="338"/>
      <c r="BB132" s="338"/>
      <c r="BM132" s="338"/>
      <c r="BY132" s="338"/>
      <c r="CL132" s="338"/>
      <c r="CS132" s="338"/>
      <c r="DA132" s="338"/>
      <c r="DK132" s="338"/>
      <c r="DQ132" s="338"/>
      <c r="EB132" s="338"/>
      <c r="EC132" s="214"/>
      <c r="ED132" s="355"/>
      <c r="EE132" s="355"/>
      <c r="EF132" s="677"/>
      <c r="EG132" s="677"/>
      <c r="EH132" s="677"/>
      <c r="EI132" s="677"/>
      <c r="EJ132" s="677"/>
      <c r="EK132" s="677"/>
      <c r="EL132" s="677"/>
      <c r="EM132" s="677"/>
      <c r="EN132" s="677"/>
      <c r="EO132" s="677"/>
      <c r="EP132" s="677"/>
      <c r="EQ132" s="677"/>
      <c r="ER132" s="677"/>
      <c r="ES132" s="677"/>
      <c r="ET132" s="677"/>
      <c r="EU132" s="677"/>
      <c r="EV132" s="677"/>
      <c r="EW132" s="677"/>
      <c r="EX132" s="677"/>
      <c r="EY132" s="677"/>
      <c r="EZ132" s="677"/>
      <c r="FA132" s="677"/>
      <c r="FB132" s="677"/>
      <c r="FC132" s="677"/>
      <c r="FD132" s="677"/>
      <c r="FE132" s="677"/>
      <c r="FF132" s="677"/>
      <c r="FG132" s="677"/>
      <c r="FH132" s="677"/>
      <c r="FI132" s="677"/>
      <c r="FJ132" s="677"/>
      <c r="FK132" s="677"/>
      <c r="FL132" s="677"/>
      <c r="FM132" s="677"/>
      <c r="FN132" s="677"/>
      <c r="FO132" s="677"/>
      <c r="FP132" s="677"/>
      <c r="FQ132" s="677"/>
      <c r="FR132" s="677"/>
      <c r="FS132" s="677"/>
      <c r="FT132" s="355"/>
      <c r="FU132" s="355"/>
      <c r="FV132" s="355"/>
      <c r="FW132" s="355"/>
    </row>
    <row r="133" spans="4:179" s="323" customFormat="1" x14ac:dyDescent="0.2">
      <c r="D133" s="214"/>
      <c r="E133" s="214"/>
      <c r="F133" s="214"/>
      <c r="G133" s="214"/>
      <c r="H133" s="214"/>
      <c r="I133" s="214"/>
      <c r="J133" s="214"/>
      <c r="K133" s="214"/>
      <c r="L133" s="214"/>
      <c r="M133" s="214"/>
      <c r="N133" s="214"/>
      <c r="O133" s="338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338"/>
      <c r="AE133" s="214"/>
      <c r="AF133" s="214"/>
      <c r="AG133" s="214"/>
      <c r="AH133" s="214"/>
      <c r="AI133" s="214"/>
      <c r="AJ133" s="214"/>
      <c r="AK133" s="214"/>
      <c r="AL133" s="214"/>
      <c r="AM133" s="214"/>
      <c r="AN133" s="214"/>
      <c r="AO133" s="214"/>
      <c r="AP133" s="338"/>
      <c r="BB133" s="338"/>
      <c r="BM133" s="338"/>
      <c r="BY133" s="338"/>
      <c r="CL133" s="338"/>
      <c r="CS133" s="338"/>
      <c r="DA133" s="338"/>
      <c r="DK133" s="338"/>
      <c r="DQ133" s="338"/>
      <c r="EB133" s="338"/>
      <c r="EC133" s="214"/>
      <c r="ED133" s="355"/>
      <c r="EE133" s="355"/>
      <c r="EF133" s="677"/>
      <c r="EG133" s="677"/>
      <c r="EH133" s="677"/>
      <c r="EI133" s="677"/>
      <c r="EJ133" s="677"/>
      <c r="EK133" s="677"/>
      <c r="EL133" s="677"/>
      <c r="EM133" s="677"/>
      <c r="EN133" s="677"/>
      <c r="EO133" s="677"/>
      <c r="EP133" s="677"/>
      <c r="EQ133" s="677"/>
      <c r="ER133" s="677"/>
      <c r="ES133" s="677"/>
      <c r="ET133" s="677"/>
      <c r="EU133" s="677"/>
      <c r="EV133" s="677"/>
      <c r="EW133" s="677"/>
      <c r="EX133" s="677"/>
      <c r="EY133" s="677"/>
      <c r="EZ133" s="677"/>
      <c r="FA133" s="677"/>
      <c r="FB133" s="677"/>
      <c r="FC133" s="677"/>
      <c r="FD133" s="677"/>
      <c r="FE133" s="677"/>
      <c r="FF133" s="677"/>
      <c r="FG133" s="677"/>
      <c r="FH133" s="677"/>
      <c r="FI133" s="677"/>
      <c r="FJ133" s="677"/>
      <c r="FK133" s="677"/>
      <c r="FL133" s="677"/>
      <c r="FM133" s="677"/>
      <c r="FN133" s="677"/>
      <c r="FO133" s="677"/>
      <c r="FP133" s="677"/>
      <c r="FQ133" s="677"/>
      <c r="FR133" s="677"/>
      <c r="FS133" s="677"/>
      <c r="FT133" s="355"/>
      <c r="FU133" s="355"/>
      <c r="FV133" s="355"/>
      <c r="FW133" s="355"/>
    </row>
    <row r="134" spans="4:179" s="323" customFormat="1" x14ac:dyDescent="0.2"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4"/>
      <c r="O134" s="338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338"/>
      <c r="AE134" s="214"/>
      <c r="AF134" s="214"/>
      <c r="AG134" s="214"/>
      <c r="AH134" s="214"/>
      <c r="AI134" s="214"/>
      <c r="AJ134" s="214"/>
      <c r="AK134" s="214"/>
      <c r="AL134" s="214"/>
      <c r="AM134" s="214"/>
      <c r="AN134" s="214"/>
      <c r="AO134" s="214"/>
      <c r="AP134" s="338"/>
      <c r="BB134" s="338"/>
      <c r="BM134" s="338"/>
      <c r="BY134" s="338"/>
      <c r="CL134" s="338"/>
      <c r="CS134" s="338"/>
      <c r="DA134" s="338"/>
      <c r="DK134" s="338"/>
      <c r="DQ134" s="338"/>
      <c r="EB134" s="338"/>
      <c r="EC134" s="214"/>
      <c r="ED134" s="355"/>
      <c r="EE134" s="355"/>
      <c r="EF134" s="677"/>
      <c r="EG134" s="677"/>
      <c r="EH134" s="677"/>
      <c r="EI134" s="677"/>
      <c r="EJ134" s="677"/>
      <c r="EK134" s="677"/>
      <c r="EL134" s="677"/>
      <c r="EM134" s="677"/>
      <c r="EN134" s="677"/>
      <c r="EO134" s="677"/>
      <c r="EP134" s="677"/>
      <c r="EQ134" s="677"/>
      <c r="ER134" s="677"/>
      <c r="ES134" s="677"/>
      <c r="ET134" s="677"/>
      <c r="EU134" s="677"/>
      <c r="EV134" s="677"/>
      <c r="EW134" s="677"/>
      <c r="EX134" s="677"/>
      <c r="EY134" s="677"/>
      <c r="EZ134" s="677"/>
      <c r="FA134" s="677"/>
      <c r="FB134" s="677"/>
      <c r="FC134" s="677"/>
      <c r="FD134" s="677"/>
      <c r="FE134" s="677"/>
      <c r="FF134" s="677"/>
      <c r="FG134" s="677"/>
      <c r="FH134" s="677"/>
      <c r="FI134" s="677"/>
      <c r="FJ134" s="677"/>
      <c r="FK134" s="677"/>
      <c r="FL134" s="677"/>
      <c r="FM134" s="677"/>
      <c r="FN134" s="677"/>
      <c r="FO134" s="677"/>
      <c r="FP134" s="677"/>
      <c r="FQ134" s="677"/>
      <c r="FR134" s="677"/>
      <c r="FS134" s="677"/>
      <c r="FT134" s="355"/>
      <c r="FU134" s="355"/>
      <c r="FV134" s="355"/>
      <c r="FW134" s="355"/>
    </row>
    <row r="135" spans="4:179" s="323" customFormat="1" x14ac:dyDescent="0.2">
      <c r="D135" s="214"/>
      <c r="E135" s="214"/>
      <c r="F135" s="214"/>
      <c r="G135" s="214"/>
      <c r="H135" s="214"/>
      <c r="I135" s="214"/>
      <c r="J135" s="214"/>
      <c r="K135" s="214"/>
      <c r="L135" s="214"/>
      <c r="M135" s="214"/>
      <c r="N135" s="214"/>
      <c r="O135" s="338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14"/>
      <c r="AD135" s="338"/>
      <c r="AE135" s="214"/>
      <c r="AF135" s="214"/>
      <c r="AG135" s="214"/>
      <c r="AH135" s="214"/>
      <c r="AI135" s="214"/>
      <c r="AJ135" s="214"/>
      <c r="AK135" s="214"/>
      <c r="AL135" s="214"/>
      <c r="AM135" s="214"/>
      <c r="AN135" s="214"/>
      <c r="AO135" s="214"/>
      <c r="AP135" s="338"/>
      <c r="BB135" s="338"/>
      <c r="BM135" s="338"/>
      <c r="BY135" s="338"/>
      <c r="CL135" s="338"/>
      <c r="CS135" s="338"/>
      <c r="DA135" s="338"/>
      <c r="DK135" s="338"/>
      <c r="DQ135" s="338"/>
      <c r="EB135" s="338"/>
      <c r="EC135" s="214"/>
      <c r="ED135" s="355"/>
      <c r="EE135" s="355"/>
      <c r="EF135" s="677"/>
      <c r="EG135" s="677"/>
      <c r="EH135" s="677"/>
      <c r="EI135" s="677"/>
      <c r="EJ135" s="677"/>
      <c r="EK135" s="677"/>
      <c r="EL135" s="677"/>
      <c r="EM135" s="677"/>
      <c r="EN135" s="677"/>
      <c r="EO135" s="677"/>
      <c r="EP135" s="677"/>
      <c r="EQ135" s="677"/>
      <c r="ER135" s="677"/>
      <c r="ES135" s="677"/>
      <c r="ET135" s="677"/>
      <c r="EU135" s="677"/>
      <c r="EV135" s="677"/>
      <c r="EW135" s="677"/>
      <c r="EX135" s="677"/>
      <c r="EY135" s="677"/>
      <c r="EZ135" s="677"/>
      <c r="FA135" s="677"/>
      <c r="FB135" s="677"/>
      <c r="FC135" s="677"/>
      <c r="FD135" s="677"/>
      <c r="FE135" s="677"/>
      <c r="FF135" s="677"/>
      <c r="FG135" s="677"/>
      <c r="FH135" s="677"/>
      <c r="FI135" s="677"/>
      <c r="FJ135" s="677"/>
      <c r="FK135" s="677"/>
      <c r="FL135" s="677"/>
      <c r="FM135" s="677"/>
      <c r="FN135" s="677"/>
      <c r="FO135" s="677"/>
      <c r="FP135" s="677"/>
      <c r="FQ135" s="677"/>
      <c r="FR135" s="677"/>
      <c r="FS135" s="677"/>
      <c r="FT135" s="355"/>
      <c r="FU135" s="355"/>
      <c r="FV135" s="355"/>
      <c r="FW135" s="355"/>
    </row>
    <row r="136" spans="4:179" s="323" customFormat="1" x14ac:dyDescent="0.2">
      <c r="D136" s="214"/>
      <c r="E136" s="214"/>
      <c r="F136" s="214"/>
      <c r="G136" s="214"/>
      <c r="H136" s="214"/>
      <c r="I136" s="214"/>
      <c r="J136" s="214"/>
      <c r="K136" s="214"/>
      <c r="L136" s="214"/>
      <c r="M136" s="214"/>
      <c r="N136" s="214"/>
      <c r="O136" s="338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14"/>
      <c r="AD136" s="338"/>
      <c r="AE136" s="214"/>
      <c r="AF136" s="214"/>
      <c r="AG136" s="214"/>
      <c r="AH136" s="214"/>
      <c r="AI136" s="214"/>
      <c r="AJ136" s="214"/>
      <c r="AK136" s="214"/>
      <c r="AL136" s="214"/>
      <c r="AM136" s="214"/>
      <c r="AN136" s="214"/>
      <c r="AO136" s="214"/>
      <c r="AP136" s="338"/>
      <c r="BB136" s="338"/>
      <c r="BM136" s="338"/>
      <c r="BY136" s="338"/>
      <c r="CL136" s="338"/>
      <c r="CS136" s="338"/>
      <c r="DA136" s="338"/>
      <c r="DK136" s="338"/>
      <c r="DQ136" s="338"/>
      <c r="EB136" s="338"/>
      <c r="EC136" s="214"/>
      <c r="ED136" s="355"/>
      <c r="EE136" s="355"/>
      <c r="EF136" s="677"/>
      <c r="EG136" s="677"/>
      <c r="EH136" s="677"/>
      <c r="EI136" s="677"/>
      <c r="EJ136" s="677"/>
      <c r="EK136" s="677"/>
      <c r="EL136" s="677"/>
      <c r="EM136" s="677"/>
      <c r="EN136" s="677"/>
      <c r="EO136" s="677"/>
      <c r="EP136" s="677"/>
      <c r="EQ136" s="677"/>
      <c r="ER136" s="677"/>
      <c r="ES136" s="677"/>
      <c r="ET136" s="677"/>
      <c r="EU136" s="677"/>
      <c r="EV136" s="677"/>
      <c r="EW136" s="677"/>
      <c r="EX136" s="677"/>
      <c r="EY136" s="677"/>
      <c r="EZ136" s="677"/>
      <c r="FA136" s="677"/>
      <c r="FB136" s="677"/>
      <c r="FC136" s="677"/>
      <c r="FD136" s="677"/>
      <c r="FE136" s="677"/>
      <c r="FF136" s="677"/>
      <c r="FG136" s="677"/>
      <c r="FH136" s="677"/>
      <c r="FI136" s="677"/>
      <c r="FJ136" s="677"/>
      <c r="FK136" s="677"/>
      <c r="FL136" s="677"/>
      <c r="FM136" s="677"/>
      <c r="FN136" s="677"/>
      <c r="FO136" s="677"/>
      <c r="FP136" s="677"/>
      <c r="FQ136" s="677"/>
      <c r="FR136" s="677"/>
      <c r="FS136" s="677"/>
      <c r="FT136" s="355"/>
      <c r="FU136" s="355"/>
      <c r="FV136" s="355"/>
      <c r="FW136" s="355"/>
    </row>
    <row r="137" spans="4:179" s="323" customFormat="1" x14ac:dyDescent="0.2"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214"/>
      <c r="O137" s="338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338"/>
      <c r="AE137" s="214"/>
      <c r="AF137" s="214"/>
      <c r="AG137" s="214"/>
      <c r="AH137" s="214"/>
      <c r="AI137" s="214"/>
      <c r="AJ137" s="214"/>
      <c r="AK137" s="214"/>
      <c r="AL137" s="214"/>
      <c r="AM137" s="214"/>
      <c r="AN137" s="214"/>
      <c r="AO137" s="214"/>
      <c r="AP137" s="338"/>
      <c r="BB137" s="338"/>
      <c r="BM137" s="338"/>
      <c r="BY137" s="338"/>
      <c r="CL137" s="338"/>
      <c r="CS137" s="338"/>
      <c r="DA137" s="338"/>
      <c r="DK137" s="338"/>
      <c r="DQ137" s="338"/>
      <c r="EB137" s="338"/>
      <c r="EC137" s="214"/>
      <c r="ED137" s="355"/>
      <c r="EE137" s="355"/>
      <c r="EF137" s="677"/>
      <c r="EG137" s="677"/>
      <c r="EH137" s="677"/>
      <c r="EI137" s="677"/>
      <c r="EJ137" s="677"/>
      <c r="EK137" s="677"/>
      <c r="EL137" s="677"/>
      <c r="EM137" s="677"/>
      <c r="EN137" s="677"/>
      <c r="EO137" s="677"/>
      <c r="EP137" s="677"/>
      <c r="EQ137" s="677"/>
      <c r="ER137" s="677"/>
      <c r="ES137" s="677"/>
      <c r="ET137" s="677"/>
      <c r="EU137" s="677"/>
      <c r="EV137" s="677"/>
      <c r="EW137" s="677"/>
      <c r="EX137" s="677"/>
      <c r="EY137" s="677"/>
      <c r="EZ137" s="677"/>
      <c r="FA137" s="677"/>
      <c r="FB137" s="677"/>
      <c r="FC137" s="677"/>
      <c r="FD137" s="677"/>
      <c r="FE137" s="677"/>
      <c r="FF137" s="677"/>
      <c r="FG137" s="677"/>
      <c r="FH137" s="677"/>
      <c r="FI137" s="677"/>
      <c r="FJ137" s="677"/>
      <c r="FK137" s="677"/>
      <c r="FL137" s="677"/>
      <c r="FM137" s="677"/>
      <c r="FN137" s="677"/>
      <c r="FO137" s="677"/>
      <c r="FP137" s="677"/>
      <c r="FQ137" s="677"/>
      <c r="FR137" s="677"/>
      <c r="FS137" s="677"/>
      <c r="FT137" s="355"/>
      <c r="FU137" s="355"/>
      <c r="FV137" s="355"/>
      <c r="FW137" s="355"/>
    </row>
    <row r="138" spans="4:179" s="323" customFormat="1" x14ac:dyDescent="0.2"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338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14"/>
      <c r="AD138" s="338"/>
      <c r="AE138" s="214"/>
      <c r="AF138" s="214"/>
      <c r="AG138" s="214"/>
      <c r="AH138" s="214"/>
      <c r="AI138" s="214"/>
      <c r="AJ138" s="214"/>
      <c r="AK138" s="214"/>
      <c r="AL138" s="214"/>
      <c r="AM138" s="214"/>
      <c r="AN138" s="214"/>
      <c r="AO138" s="214"/>
      <c r="AP138" s="338"/>
      <c r="BB138" s="338"/>
      <c r="BM138" s="338"/>
      <c r="BY138" s="338"/>
      <c r="CL138" s="338"/>
      <c r="CS138" s="338"/>
      <c r="DA138" s="338"/>
      <c r="DK138" s="338"/>
      <c r="DQ138" s="338"/>
      <c r="EB138" s="338"/>
      <c r="EC138" s="214"/>
      <c r="ED138" s="355"/>
      <c r="EE138" s="355"/>
      <c r="EF138" s="677"/>
      <c r="EG138" s="677"/>
      <c r="EH138" s="677"/>
      <c r="EI138" s="677"/>
      <c r="EJ138" s="677"/>
      <c r="EK138" s="677"/>
      <c r="EL138" s="677"/>
      <c r="EM138" s="677"/>
      <c r="EN138" s="677"/>
      <c r="EO138" s="677"/>
      <c r="EP138" s="677"/>
      <c r="EQ138" s="677"/>
      <c r="ER138" s="677"/>
      <c r="ES138" s="677"/>
      <c r="ET138" s="677"/>
      <c r="EU138" s="677"/>
      <c r="EV138" s="677"/>
      <c r="EW138" s="677"/>
      <c r="EX138" s="677"/>
      <c r="EY138" s="677"/>
      <c r="EZ138" s="677"/>
      <c r="FA138" s="677"/>
      <c r="FB138" s="677"/>
      <c r="FC138" s="677"/>
      <c r="FD138" s="677"/>
      <c r="FE138" s="677"/>
      <c r="FF138" s="677"/>
      <c r="FG138" s="677"/>
      <c r="FH138" s="677"/>
      <c r="FI138" s="677"/>
      <c r="FJ138" s="677"/>
      <c r="FK138" s="677"/>
      <c r="FL138" s="677"/>
      <c r="FM138" s="677"/>
      <c r="FN138" s="677"/>
      <c r="FO138" s="677"/>
      <c r="FP138" s="677"/>
      <c r="FQ138" s="677"/>
      <c r="FR138" s="677"/>
      <c r="FS138" s="677"/>
      <c r="FT138" s="355"/>
      <c r="FU138" s="355"/>
      <c r="FV138" s="355"/>
      <c r="FW138" s="355"/>
    </row>
    <row r="139" spans="4:179" s="323" customFormat="1" x14ac:dyDescent="0.2">
      <c r="D139" s="214"/>
      <c r="E139" s="214"/>
      <c r="F139" s="214"/>
      <c r="G139" s="214"/>
      <c r="H139" s="214"/>
      <c r="I139" s="214"/>
      <c r="J139" s="214"/>
      <c r="K139" s="214"/>
      <c r="L139" s="214"/>
      <c r="M139" s="214"/>
      <c r="N139" s="214"/>
      <c r="O139" s="338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4"/>
      <c r="AA139" s="214"/>
      <c r="AB139" s="214"/>
      <c r="AC139" s="214"/>
      <c r="AD139" s="338"/>
      <c r="AE139" s="214"/>
      <c r="AF139" s="214"/>
      <c r="AG139" s="214"/>
      <c r="AH139" s="214"/>
      <c r="AI139" s="214"/>
      <c r="AJ139" s="214"/>
      <c r="AK139" s="214"/>
      <c r="AL139" s="214"/>
      <c r="AM139" s="214"/>
      <c r="AN139" s="214"/>
      <c r="AO139" s="214"/>
      <c r="AP139" s="338"/>
      <c r="BB139" s="338"/>
      <c r="BM139" s="338"/>
      <c r="BY139" s="338"/>
      <c r="CL139" s="338"/>
      <c r="CS139" s="338"/>
      <c r="DA139" s="338"/>
      <c r="DK139" s="338"/>
      <c r="DQ139" s="338"/>
      <c r="EB139" s="338"/>
      <c r="EC139" s="214"/>
      <c r="ED139" s="355"/>
      <c r="EE139" s="355"/>
      <c r="EF139" s="677"/>
      <c r="EG139" s="677"/>
      <c r="EH139" s="677"/>
      <c r="EI139" s="677"/>
      <c r="EJ139" s="677"/>
      <c r="EK139" s="677"/>
      <c r="EL139" s="677"/>
      <c r="EM139" s="677"/>
      <c r="EN139" s="677"/>
      <c r="EO139" s="677"/>
      <c r="EP139" s="677"/>
      <c r="EQ139" s="677"/>
      <c r="ER139" s="677"/>
      <c r="ES139" s="677"/>
      <c r="ET139" s="677"/>
      <c r="EU139" s="677"/>
      <c r="EV139" s="677"/>
      <c r="EW139" s="677"/>
      <c r="EX139" s="677"/>
      <c r="EY139" s="677"/>
      <c r="EZ139" s="677"/>
      <c r="FA139" s="677"/>
      <c r="FB139" s="677"/>
      <c r="FC139" s="677"/>
      <c r="FD139" s="677"/>
      <c r="FE139" s="677"/>
      <c r="FF139" s="677"/>
      <c r="FG139" s="677"/>
      <c r="FH139" s="677"/>
      <c r="FI139" s="677"/>
      <c r="FJ139" s="677"/>
      <c r="FK139" s="677"/>
      <c r="FL139" s="677"/>
      <c r="FM139" s="677"/>
      <c r="FN139" s="677"/>
      <c r="FO139" s="677"/>
      <c r="FP139" s="677"/>
      <c r="FQ139" s="677"/>
      <c r="FR139" s="677"/>
      <c r="FS139" s="677"/>
      <c r="FT139" s="355"/>
      <c r="FU139" s="355"/>
      <c r="FV139" s="355"/>
      <c r="FW139" s="355"/>
    </row>
    <row r="140" spans="4:179" s="323" customFormat="1" x14ac:dyDescent="0.2"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14"/>
      <c r="O140" s="338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338"/>
      <c r="AE140" s="214"/>
      <c r="AF140" s="214"/>
      <c r="AG140" s="214"/>
      <c r="AH140" s="214"/>
      <c r="AI140" s="214"/>
      <c r="AJ140" s="214"/>
      <c r="AK140" s="214"/>
      <c r="AL140" s="214"/>
      <c r="AM140" s="214"/>
      <c r="AN140" s="214"/>
      <c r="AO140" s="214"/>
      <c r="AP140" s="338"/>
      <c r="BB140" s="338"/>
      <c r="BM140" s="338"/>
      <c r="BY140" s="338"/>
      <c r="CL140" s="338"/>
      <c r="CS140" s="338"/>
      <c r="DA140" s="338"/>
      <c r="DK140" s="338"/>
      <c r="DQ140" s="338"/>
      <c r="EB140" s="338"/>
      <c r="EC140" s="214"/>
      <c r="ED140" s="355"/>
      <c r="EE140" s="355"/>
      <c r="EF140" s="677"/>
      <c r="EG140" s="677"/>
      <c r="EH140" s="677"/>
      <c r="EI140" s="677"/>
      <c r="EJ140" s="677"/>
      <c r="EK140" s="677"/>
      <c r="EL140" s="677"/>
      <c r="EM140" s="677"/>
      <c r="EN140" s="677"/>
      <c r="EO140" s="677"/>
      <c r="EP140" s="677"/>
      <c r="EQ140" s="677"/>
      <c r="ER140" s="677"/>
      <c r="ES140" s="677"/>
      <c r="ET140" s="677"/>
      <c r="EU140" s="677"/>
      <c r="EV140" s="677"/>
      <c r="EW140" s="677"/>
      <c r="EX140" s="677"/>
      <c r="EY140" s="677"/>
      <c r="EZ140" s="677"/>
      <c r="FA140" s="677"/>
      <c r="FB140" s="677"/>
      <c r="FC140" s="677"/>
      <c r="FD140" s="677"/>
      <c r="FE140" s="677"/>
      <c r="FF140" s="677"/>
      <c r="FG140" s="677"/>
      <c r="FH140" s="677"/>
      <c r="FI140" s="677"/>
      <c r="FJ140" s="677"/>
      <c r="FK140" s="677"/>
      <c r="FL140" s="677"/>
      <c r="FM140" s="677"/>
      <c r="FN140" s="677"/>
      <c r="FO140" s="677"/>
      <c r="FP140" s="677"/>
      <c r="FQ140" s="677"/>
      <c r="FR140" s="677"/>
      <c r="FS140" s="677"/>
      <c r="FT140" s="355"/>
      <c r="FU140" s="355"/>
      <c r="FV140" s="355"/>
      <c r="FW140" s="355"/>
    </row>
    <row r="141" spans="4:179" s="323" customFormat="1" x14ac:dyDescent="0.2">
      <c r="D141" s="214"/>
      <c r="E141" s="214"/>
      <c r="F141" s="214"/>
      <c r="G141" s="214"/>
      <c r="H141" s="214"/>
      <c r="I141" s="214"/>
      <c r="J141" s="214"/>
      <c r="K141" s="214"/>
      <c r="L141" s="214"/>
      <c r="M141" s="214"/>
      <c r="N141" s="214"/>
      <c r="O141" s="338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14"/>
      <c r="AD141" s="338"/>
      <c r="AE141" s="214"/>
      <c r="AF141" s="214"/>
      <c r="AG141" s="214"/>
      <c r="AH141" s="214"/>
      <c r="AI141" s="214"/>
      <c r="AJ141" s="214"/>
      <c r="AK141" s="214"/>
      <c r="AL141" s="214"/>
      <c r="AM141" s="214"/>
      <c r="AN141" s="214"/>
      <c r="AO141" s="214"/>
      <c r="AP141" s="338"/>
      <c r="BB141" s="338"/>
      <c r="BM141" s="338"/>
      <c r="BY141" s="338"/>
      <c r="CL141" s="338"/>
      <c r="CS141" s="338"/>
      <c r="DA141" s="338"/>
      <c r="DK141" s="338"/>
      <c r="DQ141" s="338"/>
      <c r="EB141" s="338"/>
      <c r="EC141" s="214"/>
      <c r="ED141" s="355"/>
      <c r="EE141" s="355"/>
      <c r="EF141" s="677"/>
      <c r="EG141" s="677"/>
      <c r="EH141" s="677"/>
      <c r="EI141" s="677"/>
      <c r="EJ141" s="677"/>
      <c r="EK141" s="677"/>
      <c r="EL141" s="677"/>
      <c r="EM141" s="677"/>
      <c r="EN141" s="677"/>
      <c r="EO141" s="677"/>
      <c r="EP141" s="677"/>
      <c r="EQ141" s="677"/>
      <c r="ER141" s="677"/>
      <c r="ES141" s="677"/>
      <c r="ET141" s="677"/>
      <c r="EU141" s="677"/>
      <c r="EV141" s="677"/>
      <c r="EW141" s="677"/>
      <c r="EX141" s="677"/>
      <c r="EY141" s="677"/>
      <c r="EZ141" s="677"/>
      <c r="FA141" s="677"/>
      <c r="FB141" s="677"/>
      <c r="FC141" s="677"/>
      <c r="FD141" s="677"/>
      <c r="FE141" s="677"/>
      <c r="FF141" s="677"/>
      <c r="FG141" s="677"/>
      <c r="FH141" s="677"/>
      <c r="FI141" s="677"/>
      <c r="FJ141" s="677"/>
      <c r="FK141" s="677"/>
      <c r="FL141" s="677"/>
      <c r="FM141" s="677"/>
      <c r="FN141" s="677"/>
      <c r="FO141" s="677"/>
      <c r="FP141" s="677"/>
      <c r="FQ141" s="677"/>
      <c r="FR141" s="677"/>
      <c r="FS141" s="677"/>
      <c r="FT141" s="355"/>
      <c r="FU141" s="355"/>
      <c r="FV141" s="355"/>
      <c r="FW141" s="355"/>
    </row>
    <row r="142" spans="4:179" s="323" customFormat="1" x14ac:dyDescent="0.2">
      <c r="D142" s="214"/>
      <c r="E142" s="214"/>
      <c r="F142" s="214"/>
      <c r="G142" s="214"/>
      <c r="H142" s="214"/>
      <c r="I142" s="214"/>
      <c r="J142" s="214"/>
      <c r="K142" s="214"/>
      <c r="L142" s="214"/>
      <c r="M142" s="214"/>
      <c r="N142" s="214"/>
      <c r="O142" s="338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14"/>
      <c r="AD142" s="338"/>
      <c r="AE142" s="214"/>
      <c r="AF142" s="214"/>
      <c r="AG142" s="214"/>
      <c r="AH142" s="214"/>
      <c r="AI142" s="214"/>
      <c r="AJ142" s="214"/>
      <c r="AK142" s="214"/>
      <c r="AL142" s="214"/>
      <c r="AM142" s="214"/>
      <c r="AN142" s="214"/>
      <c r="AO142" s="214"/>
      <c r="AP142" s="338"/>
      <c r="BB142" s="338"/>
      <c r="BM142" s="338"/>
      <c r="BY142" s="338"/>
      <c r="CL142" s="338"/>
      <c r="CS142" s="338"/>
      <c r="DA142" s="338"/>
      <c r="DK142" s="338"/>
      <c r="DQ142" s="338"/>
      <c r="EB142" s="338"/>
      <c r="EC142" s="214"/>
      <c r="ED142" s="355"/>
      <c r="EE142" s="355"/>
      <c r="EF142" s="677"/>
      <c r="EG142" s="677"/>
      <c r="EH142" s="677"/>
      <c r="EI142" s="677"/>
      <c r="EJ142" s="677"/>
      <c r="EK142" s="677"/>
      <c r="EL142" s="677"/>
      <c r="EM142" s="677"/>
      <c r="EN142" s="677"/>
      <c r="EO142" s="677"/>
      <c r="EP142" s="677"/>
      <c r="EQ142" s="677"/>
      <c r="ER142" s="677"/>
      <c r="ES142" s="677"/>
      <c r="ET142" s="677"/>
      <c r="EU142" s="677"/>
      <c r="EV142" s="677"/>
      <c r="EW142" s="677"/>
      <c r="EX142" s="677"/>
      <c r="EY142" s="677"/>
      <c r="EZ142" s="677"/>
      <c r="FA142" s="677"/>
      <c r="FB142" s="677"/>
      <c r="FC142" s="677"/>
      <c r="FD142" s="677"/>
      <c r="FE142" s="677"/>
      <c r="FF142" s="677"/>
      <c r="FG142" s="677"/>
      <c r="FH142" s="677"/>
      <c r="FI142" s="677"/>
      <c r="FJ142" s="677"/>
      <c r="FK142" s="677"/>
      <c r="FL142" s="677"/>
      <c r="FM142" s="677"/>
      <c r="FN142" s="677"/>
      <c r="FO142" s="677"/>
      <c r="FP142" s="677"/>
      <c r="FQ142" s="677"/>
      <c r="FR142" s="677"/>
      <c r="FS142" s="677"/>
      <c r="FT142" s="355"/>
      <c r="FU142" s="355"/>
      <c r="FV142" s="355"/>
      <c r="FW142" s="355"/>
    </row>
    <row r="143" spans="4:179" s="323" customFormat="1" x14ac:dyDescent="0.2"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  <c r="N143" s="214"/>
      <c r="O143" s="338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14"/>
      <c r="AD143" s="338"/>
      <c r="AE143" s="214"/>
      <c r="AF143" s="214"/>
      <c r="AG143" s="214"/>
      <c r="AH143" s="214"/>
      <c r="AI143" s="214"/>
      <c r="AJ143" s="214"/>
      <c r="AK143" s="214"/>
      <c r="AL143" s="214"/>
      <c r="AM143" s="214"/>
      <c r="AN143" s="214"/>
      <c r="AO143" s="214"/>
      <c r="AP143" s="338"/>
      <c r="BB143" s="338"/>
      <c r="BM143" s="338"/>
      <c r="BY143" s="338"/>
      <c r="CL143" s="338"/>
      <c r="CS143" s="338"/>
      <c r="DA143" s="338"/>
      <c r="DK143" s="338"/>
      <c r="DQ143" s="338"/>
      <c r="EB143" s="338"/>
      <c r="EC143" s="214"/>
      <c r="ED143" s="355"/>
      <c r="EE143" s="355"/>
      <c r="EF143" s="677"/>
      <c r="EG143" s="677"/>
      <c r="EH143" s="677"/>
      <c r="EI143" s="677"/>
      <c r="EJ143" s="677"/>
      <c r="EK143" s="677"/>
      <c r="EL143" s="677"/>
      <c r="EM143" s="677"/>
      <c r="EN143" s="677"/>
      <c r="EO143" s="677"/>
      <c r="EP143" s="677"/>
      <c r="EQ143" s="677"/>
      <c r="ER143" s="677"/>
      <c r="ES143" s="677"/>
      <c r="ET143" s="677"/>
      <c r="EU143" s="677"/>
      <c r="EV143" s="677"/>
      <c r="EW143" s="677"/>
      <c r="EX143" s="677"/>
      <c r="EY143" s="677"/>
      <c r="EZ143" s="677"/>
      <c r="FA143" s="677"/>
      <c r="FB143" s="677"/>
      <c r="FC143" s="677"/>
      <c r="FD143" s="677"/>
      <c r="FE143" s="677"/>
      <c r="FF143" s="677"/>
      <c r="FG143" s="677"/>
      <c r="FH143" s="677"/>
      <c r="FI143" s="677"/>
      <c r="FJ143" s="677"/>
      <c r="FK143" s="677"/>
      <c r="FL143" s="677"/>
      <c r="FM143" s="677"/>
      <c r="FN143" s="677"/>
      <c r="FO143" s="677"/>
      <c r="FP143" s="677"/>
      <c r="FQ143" s="677"/>
      <c r="FR143" s="677"/>
      <c r="FS143" s="677"/>
      <c r="FT143" s="355"/>
      <c r="FU143" s="355"/>
      <c r="FV143" s="355"/>
      <c r="FW143" s="355"/>
    </row>
    <row r="144" spans="4:179" s="323" customFormat="1" x14ac:dyDescent="0.2"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14"/>
      <c r="O144" s="338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14"/>
      <c r="AD144" s="338"/>
      <c r="AE144" s="214"/>
      <c r="AF144" s="214"/>
      <c r="AG144" s="214"/>
      <c r="AH144" s="214"/>
      <c r="AI144" s="214"/>
      <c r="AJ144" s="214"/>
      <c r="AK144" s="214"/>
      <c r="AL144" s="214"/>
      <c r="AM144" s="214"/>
      <c r="AN144" s="214"/>
      <c r="AO144" s="214"/>
      <c r="AP144" s="338"/>
      <c r="BB144" s="338"/>
      <c r="BM144" s="338"/>
      <c r="BY144" s="338"/>
      <c r="CL144" s="338"/>
      <c r="CS144" s="338"/>
      <c r="DA144" s="338"/>
      <c r="DK144" s="338"/>
      <c r="DQ144" s="338"/>
      <c r="EB144" s="338"/>
      <c r="EC144" s="214"/>
      <c r="ED144" s="355"/>
      <c r="EE144" s="355"/>
      <c r="EF144" s="677"/>
      <c r="EG144" s="677"/>
      <c r="EH144" s="677"/>
      <c r="EI144" s="677"/>
      <c r="EJ144" s="677"/>
      <c r="EK144" s="677"/>
      <c r="EL144" s="677"/>
      <c r="EM144" s="677"/>
      <c r="EN144" s="677"/>
      <c r="EO144" s="677"/>
      <c r="EP144" s="677"/>
      <c r="EQ144" s="677"/>
      <c r="ER144" s="677"/>
      <c r="ES144" s="677"/>
      <c r="ET144" s="677"/>
      <c r="EU144" s="677"/>
      <c r="EV144" s="677"/>
      <c r="EW144" s="677"/>
      <c r="EX144" s="677"/>
      <c r="EY144" s="677"/>
      <c r="EZ144" s="677"/>
      <c r="FA144" s="677"/>
      <c r="FB144" s="677"/>
      <c r="FC144" s="677"/>
      <c r="FD144" s="677"/>
      <c r="FE144" s="677"/>
      <c r="FF144" s="677"/>
      <c r="FG144" s="677"/>
      <c r="FH144" s="677"/>
      <c r="FI144" s="677"/>
      <c r="FJ144" s="677"/>
      <c r="FK144" s="677"/>
      <c r="FL144" s="677"/>
      <c r="FM144" s="677"/>
      <c r="FN144" s="677"/>
      <c r="FO144" s="677"/>
      <c r="FP144" s="677"/>
      <c r="FQ144" s="677"/>
      <c r="FR144" s="677"/>
      <c r="FS144" s="677"/>
      <c r="FT144" s="355"/>
      <c r="FU144" s="355"/>
      <c r="FV144" s="355"/>
      <c r="FW144" s="355"/>
    </row>
    <row r="145" spans="4:179" s="323" customFormat="1" x14ac:dyDescent="0.2">
      <c r="D145" s="214"/>
      <c r="E145" s="214"/>
      <c r="F145" s="214"/>
      <c r="G145" s="214"/>
      <c r="H145" s="214"/>
      <c r="I145" s="214"/>
      <c r="J145" s="214"/>
      <c r="K145" s="214"/>
      <c r="L145" s="214"/>
      <c r="M145" s="214"/>
      <c r="N145" s="214"/>
      <c r="O145" s="338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338"/>
      <c r="AE145" s="214"/>
      <c r="AF145" s="214"/>
      <c r="AG145" s="214"/>
      <c r="AH145" s="214"/>
      <c r="AI145" s="214"/>
      <c r="AJ145" s="214"/>
      <c r="AK145" s="214"/>
      <c r="AL145" s="214"/>
      <c r="AM145" s="214"/>
      <c r="AN145" s="214"/>
      <c r="AO145" s="214"/>
      <c r="AP145" s="338"/>
      <c r="BB145" s="338"/>
      <c r="BM145" s="338"/>
      <c r="BY145" s="338"/>
      <c r="CL145" s="338"/>
      <c r="CS145" s="338"/>
      <c r="DA145" s="338"/>
      <c r="DK145" s="338"/>
      <c r="DQ145" s="338"/>
      <c r="EB145" s="338"/>
      <c r="EC145" s="214"/>
      <c r="ED145" s="355"/>
      <c r="EE145" s="355"/>
      <c r="EF145" s="677"/>
      <c r="EG145" s="677"/>
      <c r="EH145" s="677"/>
      <c r="EI145" s="677"/>
      <c r="EJ145" s="677"/>
      <c r="EK145" s="677"/>
      <c r="EL145" s="677"/>
      <c r="EM145" s="677"/>
      <c r="EN145" s="677"/>
      <c r="EO145" s="677"/>
      <c r="EP145" s="677"/>
      <c r="EQ145" s="677"/>
      <c r="ER145" s="677"/>
      <c r="ES145" s="677"/>
      <c r="ET145" s="677"/>
      <c r="EU145" s="677"/>
      <c r="EV145" s="677"/>
      <c r="EW145" s="677"/>
      <c r="EX145" s="677"/>
      <c r="EY145" s="677"/>
      <c r="EZ145" s="677"/>
      <c r="FA145" s="677"/>
      <c r="FB145" s="677"/>
      <c r="FC145" s="677"/>
      <c r="FD145" s="677"/>
      <c r="FE145" s="677"/>
      <c r="FF145" s="677"/>
      <c r="FG145" s="677"/>
      <c r="FH145" s="677"/>
      <c r="FI145" s="677"/>
      <c r="FJ145" s="677"/>
      <c r="FK145" s="677"/>
      <c r="FL145" s="677"/>
      <c r="FM145" s="677"/>
      <c r="FN145" s="677"/>
      <c r="FO145" s="677"/>
      <c r="FP145" s="677"/>
      <c r="FQ145" s="677"/>
      <c r="FR145" s="677"/>
      <c r="FS145" s="677"/>
      <c r="FT145" s="355"/>
      <c r="FU145" s="355"/>
      <c r="FV145" s="355"/>
      <c r="FW145" s="355"/>
    </row>
    <row r="146" spans="4:179" s="323" customFormat="1" x14ac:dyDescent="0.2">
      <c r="D146" s="214"/>
      <c r="E146" s="214"/>
      <c r="F146" s="214"/>
      <c r="G146" s="214"/>
      <c r="H146" s="214"/>
      <c r="I146" s="214"/>
      <c r="J146" s="214"/>
      <c r="K146" s="214"/>
      <c r="L146" s="214"/>
      <c r="M146" s="214"/>
      <c r="N146" s="214"/>
      <c r="O146" s="338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338"/>
      <c r="AE146" s="214"/>
      <c r="AF146" s="214"/>
      <c r="AG146" s="214"/>
      <c r="AH146" s="214"/>
      <c r="AI146" s="214"/>
      <c r="AJ146" s="214"/>
      <c r="AK146" s="214"/>
      <c r="AL146" s="214"/>
      <c r="AM146" s="214"/>
      <c r="AN146" s="214"/>
      <c r="AO146" s="214"/>
      <c r="AP146" s="338"/>
      <c r="BB146" s="338"/>
      <c r="BM146" s="338"/>
      <c r="BY146" s="338"/>
      <c r="CL146" s="338"/>
      <c r="CS146" s="338"/>
      <c r="DA146" s="338"/>
      <c r="DK146" s="338"/>
      <c r="DQ146" s="338"/>
      <c r="EB146" s="338"/>
      <c r="EC146" s="214"/>
      <c r="ED146" s="355"/>
      <c r="EE146" s="355"/>
      <c r="EF146" s="677"/>
      <c r="EG146" s="677"/>
      <c r="EH146" s="677"/>
      <c r="EI146" s="677"/>
      <c r="EJ146" s="677"/>
      <c r="EK146" s="677"/>
      <c r="EL146" s="677"/>
      <c r="EM146" s="677"/>
      <c r="EN146" s="677"/>
      <c r="EO146" s="677"/>
      <c r="EP146" s="677"/>
      <c r="EQ146" s="677"/>
      <c r="ER146" s="677"/>
      <c r="ES146" s="677"/>
      <c r="ET146" s="677"/>
      <c r="EU146" s="677"/>
      <c r="EV146" s="677"/>
      <c r="EW146" s="677"/>
      <c r="EX146" s="677"/>
      <c r="EY146" s="677"/>
      <c r="EZ146" s="677"/>
      <c r="FA146" s="677"/>
      <c r="FB146" s="677"/>
      <c r="FC146" s="677"/>
      <c r="FD146" s="677"/>
      <c r="FE146" s="677"/>
      <c r="FF146" s="677"/>
      <c r="FG146" s="677"/>
      <c r="FH146" s="677"/>
      <c r="FI146" s="677"/>
      <c r="FJ146" s="677"/>
      <c r="FK146" s="677"/>
      <c r="FL146" s="677"/>
      <c r="FM146" s="677"/>
      <c r="FN146" s="677"/>
      <c r="FO146" s="677"/>
      <c r="FP146" s="677"/>
      <c r="FQ146" s="677"/>
      <c r="FR146" s="677"/>
      <c r="FS146" s="677"/>
      <c r="FT146" s="355"/>
      <c r="FU146" s="355"/>
      <c r="FV146" s="355"/>
      <c r="FW146" s="355"/>
    </row>
    <row r="147" spans="4:179" s="323" customFormat="1" x14ac:dyDescent="0.2">
      <c r="D147" s="214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  <c r="O147" s="338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14"/>
      <c r="AD147" s="338"/>
      <c r="AE147" s="214"/>
      <c r="AF147" s="214"/>
      <c r="AG147" s="214"/>
      <c r="AH147" s="214"/>
      <c r="AI147" s="214"/>
      <c r="AJ147" s="214"/>
      <c r="AK147" s="214"/>
      <c r="AL147" s="214"/>
      <c r="AM147" s="214"/>
      <c r="AN147" s="214"/>
      <c r="AO147" s="214"/>
      <c r="AP147" s="338"/>
      <c r="BB147" s="338"/>
      <c r="BM147" s="338"/>
      <c r="BY147" s="338"/>
      <c r="CL147" s="338"/>
      <c r="CS147" s="338"/>
      <c r="DA147" s="338"/>
      <c r="DK147" s="338"/>
      <c r="DQ147" s="338"/>
      <c r="EB147" s="338"/>
      <c r="EC147" s="214"/>
      <c r="ED147" s="355"/>
      <c r="EE147" s="355"/>
      <c r="EF147" s="677"/>
      <c r="EG147" s="677"/>
      <c r="EH147" s="677"/>
      <c r="EI147" s="677"/>
      <c r="EJ147" s="677"/>
      <c r="EK147" s="677"/>
      <c r="EL147" s="677"/>
      <c r="EM147" s="677"/>
      <c r="EN147" s="677"/>
      <c r="EO147" s="677"/>
      <c r="EP147" s="677"/>
      <c r="EQ147" s="677"/>
      <c r="ER147" s="677"/>
      <c r="ES147" s="677"/>
      <c r="ET147" s="677"/>
      <c r="EU147" s="677"/>
      <c r="EV147" s="677"/>
      <c r="EW147" s="677"/>
      <c r="EX147" s="677"/>
      <c r="EY147" s="677"/>
      <c r="EZ147" s="677"/>
      <c r="FA147" s="677"/>
      <c r="FB147" s="677"/>
      <c r="FC147" s="677"/>
      <c r="FD147" s="677"/>
      <c r="FE147" s="677"/>
      <c r="FF147" s="677"/>
      <c r="FG147" s="677"/>
      <c r="FH147" s="677"/>
      <c r="FI147" s="677"/>
      <c r="FJ147" s="677"/>
      <c r="FK147" s="677"/>
      <c r="FL147" s="677"/>
      <c r="FM147" s="677"/>
      <c r="FN147" s="677"/>
      <c r="FO147" s="677"/>
      <c r="FP147" s="677"/>
      <c r="FQ147" s="677"/>
      <c r="FR147" s="677"/>
      <c r="FS147" s="677"/>
      <c r="FT147" s="355"/>
      <c r="FU147" s="355"/>
      <c r="FV147" s="355"/>
      <c r="FW147" s="355"/>
    </row>
    <row r="148" spans="4:179" s="323" customFormat="1" x14ac:dyDescent="0.2">
      <c r="D148" s="214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  <c r="O148" s="338"/>
      <c r="P148" s="214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14"/>
      <c r="AD148" s="338"/>
      <c r="AE148" s="214"/>
      <c r="AF148" s="214"/>
      <c r="AG148" s="214"/>
      <c r="AH148" s="214"/>
      <c r="AI148" s="214"/>
      <c r="AJ148" s="214"/>
      <c r="AK148" s="214"/>
      <c r="AL148" s="214"/>
      <c r="AM148" s="214"/>
      <c r="AN148" s="214"/>
      <c r="AO148" s="214"/>
      <c r="AP148" s="338"/>
      <c r="BB148" s="338"/>
      <c r="BM148" s="338"/>
      <c r="BY148" s="338"/>
      <c r="CL148" s="338"/>
      <c r="CS148" s="338"/>
      <c r="DA148" s="338"/>
      <c r="DK148" s="338"/>
      <c r="DQ148" s="338"/>
      <c r="EB148" s="338"/>
      <c r="EC148" s="214"/>
      <c r="ED148" s="355"/>
      <c r="EE148" s="355"/>
      <c r="EF148" s="677"/>
      <c r="EG148" s="677"/>
      <c r="EH148" s="677"/>
      <c r="EI148" s="677"/>
      <c r="EJ148" s="677"/>
      <c r="EK148" s="677"/>
      <c r="EL148" s="677"/>
      <c r="EM148" s="677"/>
      <c r="EN148" s="677"/>
      <c r="EO148" s="677"/>
      <c r="EP148" s="677"/>
      <c r="EQ148" s="677"/>
      <c r="ER148" s="677"/>
      <c r="ES148" s="677"/>
      <c r="ET148" s="677"/>
      <c r="EU148" s="677"/>
      <c r="EV148" s="677"/>
      <c r="EW148" s="677"/>
      <c r="EX148" s="677"/>
      <c r="EY148" s="677"/>
      <c r="EZ148" s="677"/>
      <c r="FA148" s="677"/>
      <c r="FB148" s="677"/>
      <c r="FC148" s="677"/>
      <c r="FD148" s="677"/>
      <c r="FE148" s="677"/>
      <c r="FF148" s="677"/>
      <c r="FG148" s="677"/>
      <c r="FH148" s="677"/>
      <c r="FI148" s="677"/>
      <c r="FJ148" s="677"/>
      <c r="FK148" s="677"/>
      <c r="FL148" s="677"/>
      <c r="FM148" s="677"/>
      <c r="FN148" s="677"/>
      <c r="FO148" s="677"/>
      <c r="FP148" s="677"/>
      <c r="FQ148" s="677"/>
      <c r="FR148" s="677"/>
      <c r="FS148" s="677"/>
      <c r="FT148" s="355"/>
      <c r="FU148" s="355"/>
      <c r="FV148" s="355"/>
      <c r="FW148" s="355"/>
    </row>
    <row r="149" spans="4:179" s="323" customFormat="1" x14ac:dyDescent="0.2">
      <c r="D149" s="214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  <c r="O149" s="338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14"/>
      <c r="AD149" s="338"/>
      <c r="AE149" s="214"/>
      <c r="AF149" s="214"/>
      <c r="AG149" s="214"/>
      <c r="AH149" s="214"/>
      <c r="AI149" s="214"/>
      <c r="AJ149" s="214"/>
      <c r="AK149" s="214"/>
      <c r="AL149" s="214"/>
      <c r="AM149" s="214"/>
      <c r="AN149" s="214"/>
      <c r="AO149" s="214"/>
      <c r="AP149" s="338"/>
      <c r="BB149" s="338"/>
      <c r="BM149" s="338"/>
      <c r="BY149" s="338"/>
      <c r="CL149" s="338"/>
      <c r="CS149" s="338"/>
      <c r="DA149" s="338"/>
      <c r="DK149" s="338"/>
      <c r="DQ149" s="338"/>
      <c r="EB149" s="338"/>
      <c r="EC149" s="214"/>
      <c r="ED149" s="355"/>
      <c r="EE149" s="355"/>
      <c r="EF149" s="677"/>
      <c r="EG149" s="677"/>
      <c r="EH149" s="677"/>
      <c r="EI149" s="677"/>
      <c r="EJ149" s="677"/>
      <c r="EK149" s="677"/>
      <c r="EL149" s="677"/>
      <c r="EM149" s="677"/>
      <c r="EN149" s="677"/>
      <c r="EO149" s="677"/>
      <c r="EP149" s="677"/>
      <c r="EQ149" s="677"/>
      <c r="ER149" s="677"/>
      <c r="ES149" s="677"/>
      <c r="ET149" s="677"/>
      <c r="EU149" s="677"/>
      <c r="EV149" s="677"/>
      <c r="EW149" s="677"/>
      <c r="EX149" s="677"/>
      <c r="EY149" s="677"/>
      <c r="EZ149" s="677"/>
      <c r="FA149" s="677"/>
      <c r="FB149" s="677"/>
      <c r="FC149" s="677"/>
      <c r="FD149" s="677"/>
      <c r="FE149" s="677"/>
      <c r="FF149" s="677"/>
      <c r="FG149" s="677"/>
      <c r="FH149" s="677"/>
      <c r="FI149" s="677"/>
      <c r="FJ149" s="677"/>
      <c r="FK149" s="677"/>
      <c r="FL149" s="677"/>
      <c r="FM149" s="677"/>
      <c r="FN149" s="677"/>
      <c r="FO149" s="677"/>
      <c r="FP149" s="677"/>
      <c r="FQ149" s="677"/>
      <c r="FR149" s="677"/>
      <c r="FS149" s="677"/>
      <c r="FT149" s="355"/>
      <c r="FU149" s="355"/>
      <c r="FV149" s="355"/>
      <c r="FW149" s="355"/>
    </row>
    <row r="150" spans="4:179" s="323" customFormat="1" x14ac:dyDescent="0.2">
      <c r="D150" s="214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  <c r="O150" s="338"/>
      <c r="P150" s="214"/>
      <c r="Q150" s="214"/>
      <c r="R150" s="214"/>
      <c r="S150" s="214"/>
      <c r="T150" s="214"/>
      <c r="U150" s="214"/>
      <c r="V150" s="214"/>
      <c r="W150" s="214"/>
      <c r="X150" s="214"/>
      <c r="Y150" s="214"/>
      <c r="Z150" s="214"/>
      <c r="AA150" s="214"/>
      <c r="AB150" s="214"/>
      <c r="AC150" s="214"/>
      <c r="AD150" s="338"/>
      <c r="AE150" s="214"/>
      <c r="AF150" s="214"/>
      <c r="AG150" s="214"/>
      <c r="AH150" s="214"/>
      <c r="AI150" s="214"/>
      <c r="AJ150" s="214"/>
      <c r="AK150" s="214"/>
      <c r="AL150" s="214"/>
      <c r="AM150" s="214"/>
      <c r="AN150" s="214"/>
      <c r="AO150" s="214"/>
      <c r="AP150" s="338"/>
      <c r="BB150" s="338"/>
      <c r="BM150" s="338"/>
      <c r="BY150" s="338"/>
      <c r="CL150" s="338"/>
      <c r="CS150" s="338"/>
      <c r="DA150" s="338"/>
      <c r="DK150" s="338"/>
      <c r="DQ150" s="338"/>
      <c r="EB150" s="338"/>
      <c r="EC150" s="214"/>
      <c r="ED150" s="355"/>
      <c r="EE150" s="355"/>
      <c r="EF150" s="677"/>
      <c r="EG150" s="677"/>
      <c r="EH150" s="677"/>
      <c r="EI150" s="677"/>
      <c r="EJ150" s="677"/>
      <c r="EK150" s="677"/>
      <c r="EL150" s="677"/>
      <c r="EM150" s="677"/>
      <c r="EN150" s="677"/>
      <c r="EO150" s="677"/>
      <c r="EP150" s="677"/>
      <c r="EQ150" s="677"/>
      <c r="ER150" s="677"/>
      <c r="ES150" s="677"/>
      <c r="ET150" s="677"/>
      <c r="EU150" s="677"/>
      <c r="EV150" s="677"/>
      <c r="EW150" s="677"/>
      <c r="EX150" s="677"/>
      <c r="EY150" s="677"/>
      <c r="EZ150" s="677"/>
      <c r="FA150" s="677"/>
      <c r="FB150" s="677"/>
      <c r="FC150" s="677"/>
      <c r="FD150" s="677"/>
      <c r="FE150" s="677"/>
      <c r="FF150" s="677"/>
      <c r="FG150" s="677"/>
      <c r="FH150" s="677"/>
      <c r="FI150" s="677"/>
      <c r="FJ150" s="677"/>
      <c r="FK150" s="677"/>
      <c r="FL150" s="677"/>
      <c r="FM150" s="677"/>
      <c r="FN150" s="677"/>
      <c r="FO150" s="677"/>
      <c r="FP150" s="677"/>
      <c r="FQ150" s="677"/>
      <c r="FR150" s="677"/>
      <c r="FS150" s="677"/>
      <c r="FT150" s="355"/>
      <c r="FU150" s="355"/>
      <c r="FV150" s="355"/>
      <c r="FW150" s="355"/>
    </row>
    <row r="151" spans="4:179" s="323" customFormat="1" x14ac:dyDescent="0.2">
      <c r="D151" s="214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  <c r="O151" s="338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338"/>
      <c r="AE151" s="214"/>
      <c r="AF151" s="214"/>
      <c r="AG151" s="214"/>
      <c r="AH151" s="214"/>
      <c r="AI151" s="214"/>
      <c r="AJ151" s="214"/>
      <c r="AK151" s="214"/>
      <c r="AL151" s="214"/>
      <c r="AM151" s="214"/>
      <c r="AN151" s="214"/>
      <c r="AO151" s="214"/>
      <c r="AP151" s="338"/>
      <c r="BB151" s="338"/>
      <c r="BM151" s="338"/>
      <c r="BY151" s="338"/>
      <c r="CL151" s="338"/>
      <c r="CS151" s="338"/>
      <c r="DA151" s="338"/>
      <c r="DK151" s="338"/>
      <c r="DQ151" s="338"/>
      <c r="EB151" s="338"/>
      <c r="EC151" s="214"/>
      <c r="ED151" s="355"/>
      <c r="EE151" s="355"/>
      <c r="EF151" s="677"/>
      <c r="EG151" s="677"/>
      <c r="EH151" s="677"/>
      <c r="EI151" s="677"/>
      <c r="EJ151" s="677"/>
      <c r="EK151" s="677"/>
      <c r="EL151" s="677"/>
      <c r="EM151" s="677"/>
      <c r="EN151" s="677"/>
      <c r="EO151" s="677"/>
      <c r="EP151" s="677"/>
      <c r="EQ151" s="677"/>
      <c r="ER151" s="677"/>
      <c r="ES151" s="677"/>
      <c r="ET151" s="677"/>
      <c r="EU151" s="677"/>
      <c r="EV151" s="677"/>
      <c r="EW151" s="677"/>
      <c r="EX151" s="677"/>
      <c r="EY151" s="677"/>
      <c r="EZ151" s="677"/>
      <c r="FA151" s="677"/>
      <c r="FB151" s="677"/>
      <c r="FC151" s="677"/>
      <c r="FD151" s="677"/>
      <c r="FE151" s="677"/>
      <c r="FF151" s="677"/>
      <c r="FG151" s="677"/>
      <c r="FH151" s="677"/>
      <c r="FI151" s="677"/>
      <c r="FJ151" s="677"/>
      <c r="FK151" s="677"/>
      <c r="FL151" s="677"/>
      <c r="FM151" s="677"/>
      <c r="FN151" s="677"/>
      <c r="FO151" s="677"/>
      <c r="FP151" s="677"/>
      <c r="FQ151" s="677"/>
      <c r="FR151" s="677"/>
      <c r="FS151" s="677"/>
      <c r="FT151" s="355"/>
      <c r="FU151" s="355"/>
      <c r="FV151" s="355"/>
      <c r="FW151" s="355"/>
    </row>
    <row r="152" spans="4:179" s="323" customFormat="1" x14ac:dyDescent="0.2"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338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338"/>
      <c r="AE152" s="214"/>
      <c r="AF152" s="214"/>
      <c r="AG152" s="214"/>
      <c r="AH152" s="214"/>
      <c r="AI152" s="214"/>
      <c r="AJ152" s="214"/>
      <c r="AK152" s="214"/>
      <c r="AL152" s="214"/>
      <c r="AM152" s="214"/>
      <c r="AN152" s="214"/>
      <c r="AO152" s="214"/>
      <c r="AP152" s="338"/>
      <c r="BB152" s="338"/>
      <c r="BM152" s="338"/>
      <c r="BY152" s="338"/>
      <c r="CL152" s="338"/>
      <c r="CS152" s="338"/>
      <c r="DA152" s="338"/>
      <c r="DK152" s="338"/>
      <c r="DQ152" s="338"/>
      <c r="EB152" s="338"/>
      <c r="EC152" s="214"/>
      <c r="ED152" s="355"/>
      <c r="EE152" s="355"/>
      <c r="EF152" s="677"/>
      <c r="EG152" s="677"/>
      <c r="EH152" s="677"/>
      <c r="EI152" s="677"/>
      <c r="EJ152" s="677"/>
      <c r="EK152" s="677"/>
      <c r="EL152" s="677"/>
      <c r="EM152" s="677"/>
      <c r="EN152" s="677"/>
      <c r="EO152" s="677"/>
      <c r="EP152" s="677"/>
      <c r="EQ152" s="677"/>
      <c r="ER152" s="677"/>
      <c r="ES152" s="677"/>
      <c r="ET152" s="677"/>
      <c r="EU152" s="677"/>
      <c r="EV152" s="677"/>
      <c r="EW152" s="677"/>
      <c r="EX152" s="677"/>
      <c r="EY152" s="677"/>
      <c r="EZ152" s="677"/>
      <c r="FA152" s="677"/>
      <c r="FB152" s="677"/>
      <c r="FC152" s="677"/>
      <c r="FD152" s="677"/>
      <c r="FE152" s="677"/>
      <c r="FF152" s="677"/>
      <c r="FG152" s="677"/>
      <c r="FH152" s="677"/>
      <c r="FI152" s="677"/>
      <c r="FJ152" s="677"/>
      <c r="FK152" s="677"/>
      <c r="FL152" s="677"/>
      <c r="FM152" s="677"/>
      <c r="FN152" s="677"/>
      <c r="FO152" s="677"/>
      <c r="FP152" s="677"/>
      <c r="FQ152" s="677"/>
      <c r="FR152" s="677"/>
      <c r="FS152" s="677"/>
      <c r="FT152" s="355"/>
      <c r="FU152" s="355"/>
      <c r="FV152" s="355"/>
      <c r="FW152" s="355"/>
    </row>
    <row r="153" spans="4:179" s="323" customFormat="1" x14ac:dyDescent="0.2">
      <c r="D153" s="214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  <c r="O153" s="338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338"/>
      <c r="AE153" s="214"/>
      <c r="AF153" s="214"/>
      <c r="AG153" s="214"/>
      <c r="AH153" s="214"/>
      <c r="AI153" s="214"/>
      <c r="AJ153" s="214"/>
      <c r="AK153" s="214"/>
      <c r="AL153" s="214"/>
      <c r="AM153" s="214"/>
      <c r="AN153" s="214"/>
      <c r="AO153" s="214"/>
      <c r="AP153" s="338"/>
      <c r="BB153" s="338"/>
      <c r="BM153" s="338"/>
      <c r="BY153" s="338"/>
      <c r="CL153" s="338"/>
      <c r="CS153" s="338"/>
      <c r="DA153" s="338"/>
      <c r="DK153" s="338"/>
      <c r="DQ153" s="338"/>
      <c r="EB153" s="338"/>
      <c r="EC153" s="214"/>
      <c r="ED153" s="355"/>
      <c r="EE153" s="355"/>
      <c r="EF153" s="677"/>
      <c r="EG153" s="677"/>
      <c r="EH153" s="677"/>
      <c r="EI153" s="677"/>
      <c r="EJ153" s="677"/>
      <c r="EK153" s="677"/>
      <c r="EL153" s="677"/>
      <c r="EM153" s="677"/>
      <c r="EN153" s="677"/>
      <c r="EO153" s="677"/>
      <c r="EP153" s="677"/>
      <c r="EQ153" s="677"/>
      <c r="ER153" s="677"/>
      <c r="ES153" s="677"/>
      <c r="ET153" s="677"/>
      <c r="EU153" s="677"/>
      <c r="EV153" s="677"/>
      <c r="EW153" s="677"/>
      <c r="EX153" s="677"/>
      <c r="EY153" s="677"/>
      <c r="EZ153" s="677"/>
      <c r="FA153" s="677"/>
      <c r="FB153" s="677"/>
      <c r="FC153" s="677"/>
      <c r="FD153" s="677"/>
      <c r="FE153" s="677"/>
      <c r="FF153" s="677"/>
      <c r="FG153" s="677"/>
      <c r="FH153" s="677"/>
      <c r="FI153" s="677"/>
      <c r="FJ153" s="677"/>
      <c r="FK153" s="677"/>
      <c r="FL153" s="677"/>
      <c r="FM153" s="677"/>
      <c r="FN153" s="677"/>
      <c r="FO153" s="677"/>
      <c r="FP153" s="677"/>
      <c r="FQ153" s="677"/>
      <c r="FR153" s="677"/>
      <c r="FS153" s="677"/>
      <c r="FT153" s="355"/>
      <c r="FU153" s="355"/>
      <c r="FV153" s="355"/>
      <c r="FW153" s="355"/>
    </row>
    <row r="154" spans="4:179" s="323" customFormat="1" x14ac:dyDescent="0.2">
      <c r="D154" s="214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  <c r="O154" s="338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338"/>
      <c r="AE154" s="214"/>
      <c r="AF154" s="214"/>
      <c r="AG154" s="214"/>
      <c r="AH154" s="214"/>
      <c r="AI154" s="214"/>
      <c r="AJ154" s="214"/>
      <c r="AK154" s="214"/>
      <c r="AL154" s="214"/>
      <c r="AM154" s="214"/>
      <c r="AN154" s="214"/>
      <c r="AO154" s="214"/>
      <c r="AP154" s="338"/>
      <c r="BB154" s="338"/>
      <c r="BM154" s="338"/>
      <c r="BY154" s="338"/>
      <c r="CL154" s="338"/>
      <c r="CS154" s="338"/>
      <c r="DA154" s="338"/>
      <c r="DK154" s="338"/>
      <c r="DQ154" s="338"/>
      <c r="EB154" s="338"/>
      <c r="EC154" s="214"/>
      <c r="ED154" s="355"/>
      <c r="EE154" s="355"/>
      <c r="EF154" s="677"/>
      <c r="EG154" s="677"/>
      <c r="EH154" s="677"/>
      <c r="EI154" s="677"/>
      <c r="EJ154" s="677"/>
      <c r="EK154" s="677"/>
      <c r="EL154" s="677"/>
      <c r="EM154" s="677"/>
      <c r="EN154" s="677"/>
      <c r="EO154" s="677"/>
      <c r="EP154" s="677"/>
      <c r="EQ154" s="677"/>
      <c r="ER154" s="677"/>
      <c r="ES154" s="677"/>
      <c r="ET154" s="677"/>
      <c r="EU154" s="677"/>
      <c r="EV154" s="677"/>
      <c r="EW154" s="677"/>
      <c r="EX154" s="677"/>
      <c r="EY154" s="677"/>
      <c r="EZ154" s="677"/>
      <c r="FA154" s="677"/>
      <c r="FB154" s="677"/>
      <c r="FC154" s="677"/>
      <c r="FD154" s="677"/>
      <c r="FE154" s="677"/>
      <c r="FF154" s="677"/>
      <c r="FG154" s="677"/>
      <c r="FH154" s="677"/>
      <c r="FI154" s="677"/>
      <c r="FJ154" s="677"/>
      <c r="FK154" s="677"/>
      <c r="FL154" s="677"/>
      <c r="FM154" s="677"/>
      <c r="FN154" s="677"/>
      <c r="FO154" s="677"/>
      <c r="FP154" s="677"/>
      <c r="FQ154" s="677"/>
      <c r="FR154" s="677"/>
      <c r="FS154" s="677"/>
      <c r="FT154" s="355"/>
      <c r="FU154" s="355"/>
      <c r="FV154" s="355"/>
      <c r="FW154" s="355"/>
    </row>
    <row r="155" spans="4:179" s="323" customFormat="1" x14ac:dyDescent="0.2">
      <c r="D155" s="214"/>
      <c r="E155" s="214"/>
      <c r="F155" s="214"/>
      <c r="G155" s="214"/>
      <c r="H155" s="214"/>
      <c r="I155" s="214"/>
      <c r="J155" s="214"/>
      <c r="K155" s="214"/>
      <c r="L155" s="214"/>
      <c r="M155" s="214"/>
      <c r="N155" s="214"/>
      <c r="O155" s="338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338"/>
      <c r="AE155" s="214"/>
      <c r="AF155" s="214"/>
      <c r="AG155" s="214"/>
      <c r="AH155" s="214"/>
      <c r="AI155" s="214"/>
      <c r="AJ155" s="214"/>
      <c r="AK155" s="214"/>
      <c r="AL155" s="214"/>
      <c r="AM155" s="214"/>
      <c r="AN155" s="214"/>
      <c r="AO155" s="214"/>
      <c r="AP155" s="338"/>
      <c r="BB155" s="338"/>
      <c r="BM155" s="338"/>
      <c r="BY155" s="338"/>
      <c r="CL155" s="338"/>
      <c r="CS155" s="338"/>
      <c r="DA155" s="338"/>
      <c r="DK155" s="338"/>
      <c r="DQ155" s="338"/>
      <c r="EB155" s="338"/>
      <c r="EC155" s="214"/>
      <c r="ED155" s="355"/>
      <c r="EE155" s="355"/>
      <c r="EF155" s="677"/>
      <c r="EG155" s="677"/>
      <c r="EH155" s="677"/>
      <c r="EI155" s="677"/>
      <c r="EJ155" s="677"/>
      <c r="EK155" s="677"/>
      <c r="EL155" s="677"/>
      <c r="EM155" s="677"/>
      <c r="EN155" s="677"/>
      <c r="EO155" s="677"/>
      <c r="EP155" s="677"/>
      <c r="EQ155" s="677"/>
      <c r="ER155" s="677"/>
      <c r="ES155" s="677"/>
      <c r="ET155" s="677"/>
      <c r="EU155" s="677"/>
      <c r="EV155" s="677"/>
      <c r="EW155" s="677"/>
      <c r="EX155" s="677"/>
      <c r="EY155" s="677"/>
      <c r="EZ155" s="677"/>
      <c r="FA155" s="677"/>
      <c r="FB155" s="677"/>
      <c r="FC155" s="677"/>
      <c r="FD155" s="677"/>
      <c r="FE155" s="677"/>
      <c r="FF155" s="677"/>
      <c r="FG155" s="677"/>
      <c r="FH155" s="677"/>
      <c r="FI155" s="677"/>
      <c r="FJ155" s="677"/>
      <c r="FK155" s="677"/>
      <c r="FL155" s="677"/>
      <c r="FM155" s="677"/>
      <c r="FN155" s="677"/>
      <c r="FO155" s="677"/>
      <c r="FP155" s="677"/>
      <c r="FQ155" s="677"/>
      <c r="FR155" s="677"/>
      <c r="FS155" s="677"/>
      <c r="FT155" s="355"/>
      <c r="FU155" s="355"/>
      <c r="FV155" s="355"/>
      <c r="FW155" s="355"/>
    </row>
    <row r="156" spans="4:179" s="323" customFormat="1" x14ac:dyDescent="0.2">
      <c r="D156" s="214"/>
      <c r="E156" s="214"/>
      <c r="F156" s="214"/>
      <c r="G156" s="214"/>
      <c r="H156" s="214"/>
      <c r="I156" s="214"/>
      <c r="J156" s="214"/>
      <c r="K156" s="214"/>
      <c r="L156" s="214"/>
      <c r="M156" s="214"/>
      <c r="N156" s="214"/>
      <c r="O156" s="338"/>
      <c r="P156" s="214"/>
      <c r="Q156" s="214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14"/>
      <c r="AD156" s="338"/>
      <c r="AE156" s="214"/>
      <c r="AF156" s="214"/>
      <c r="AG156" s="214"/>
      <c r="AH156" s="214"/>
      <c r="AI156" s="214"/>
      <c r="AJ156" s="214"/>
      <c r="AK156" s="214"/>
      <c r="AL156" s="214"/>
      <c r="AM156" s="214"/>
      <c r="AN156" s="214"/>
      <c r="AO156" s="214"/>
      <c r="AP156" s="338"/>
      <c r="BB156" s="338"/>
      <c r="BM156" s="338"/>
      <c r="BY156" s="338"/>
      <c r="CL156" s="338"/>
      <c r="CS156" s="338"/>
      <c r="DA156" s="338"/>
      <c r="DK156" s="338"/>
      <c r="DQ156" s="338"/>
      <c r="EB156" s="338"/>
      <c r="EC156" s="214"/>
      <c r="ED156" s="355"/>
      <c r="EE156" s="355"/>
      <c r="EF156" s="677"/>
      <c r="EG156" s="677"/>
      <c r="EH156" s="677"/>
      <c r="EI156" s="677"/>
      <c r="EJ156" s="677"/>
      <c r="EK156" s="677"/>
      <c r="EL156" s="677"/>
      <c r="EM156" s="677"/>
      <c r="EN156" s="677"/>
      <c r="EO156" s="677"/>
      <c r="EP156" s="677"/>
      <c r="EQ156" s="677"/>
      <c r="ER156" s="677"/>
      <c r="ES156" s="677"/>
      <c r="ET156" s="677"/>
      <c r="EU156" s="677"/>
      <c r="EV156" s="677"/>
      <c r="EW156" s="677"/>
      <c r="EX156" s="677"/>
      <c r="EY156" s="677"/>
      <c r="EZ156" s="677"/>
      <c r="FA156" s="677"/>
      <c r="FB156" s="677"/>
      <c r="FC156" s="677"/>
      <c r="FD156" s="677"/>
      <c r="FE156" s="677"/>
      <c r="FF156" s="677"/>
      <c r="FG156" s="677"/>
      <c r="FH156" s="677"/>
      <c r="FI156" s="677"/>
      <c r="FJ156" s="677"/>
      <c r="FK156" s="677"/>
      <c r="FL156" s="677"/>
      <c r="FM156" s="677"/>
      <c r="FN156" s="677"/>
      <c r="FO156" s="677"/>
      <c r="FP156" s="677"/>
      <c r="FQ156" s="677"/>
      <c r="FR156" s="677"/>
      <c r="FS156" s="677"/>
      <c r="FT156" s="355"/>
      <c r="FU156" s="355"/>
      <c r="FV156" s="355"/>
      <c r="FW156" s="355"/>
    </row>
    <row r="157" spans="4:179" s="323" customFormat="1" x14ac:dyDescent="0.2">
      <c r="D157" s="214"/>
      <c r="E157" s="214"/>
      <c r="F157" s="214"/>
      <c r="G157" s="214"/>
      <c r="H157" s="214"/>
      <c r="I157" s="214"/>
      <c r="J157" s="214"/>
      <c r="K157" s="214"/>
      <c r="L157" s="214"/>
      <c r="M157" s="214"/>
      <c r="N157" s="214"/>
      <c r="O157" s="338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4"/>
      <c r="AA157" s="214"/>
      <c r="AB157" s="214"/>
      <c r="AC157" s="214"/>
      <c r="AD157" s="338"/>
      <c r="AE157" s="214"/>
      <c r="AF157" s="214"/>
      <c r="AG157" s="214"/>
      <c r="AH157" s="214"/>
      <c r="AI157" s="214"/>
      <c r="AJ157" s="214"/>
      <c r="AK157" s="214"/>
      <c r="AL157" s="214"/>
      <c r="AM157" s="214"/>
      <c r="AN157" s="214"/>
      <c r="AO157" s="214"/>
      <c r="AP157" s="338"/>
      <c r="BB157" s="338"/>
      <c r="BM157" s="338"/>
      <c r="BY157" s="338"/>
      <c r="CL157" s="338"/>
      <c r="CS157" s="338"/>
      <c r="DA157" s="338"/>
      <c r="DK157" s="338"/>
      <c r="DQ157" s="338"/>
      <c r="EB157" s="338"/>
      <c r="EC157" s="214"/>
      <c r="ED157" s="355"/>
      <c r="EE157" s="355"/>
      <c r="EF157" s="677"/>
      <c r="EG157" s="677"/>
      <c r="EH157" s="677"/>
      <c r="EI157" s="677"/>
      <c r="EJ157" s="677"/>
      <c r="EK157" s="677"/>
      <c r="EL157" s="677"/>
      <c r="EM157" s="677"/>
      <c r="EN157" s="677"/>
      <c r="EO157" s="677"/>
      <c r="EP157" s="677"/>
      <c r="EQ157" s="677"/>
      <c r="ER157" s="677"/>
      <c r="ES157" s="677"/>
      <c r="ET157" s="677"/>
      <c r="EU157" s="677"/>
      <c r="EV157" s="677"/>
      <c r="EW157" s="677"/>
      <c r="EX157" s="677"/>
      <c r="EY157" s="677"/>
      <c r="EZ157" s="677"/>
      <c r="FA157" s="677"/>
      <c r="FB157" s="677"/>
      <c r="FC157" s="677"/>
      <c r="FD157" s="677"/>
      <c r="FE157" s="677"/>
      <c r="FF157" s="677"/>
      <c r="FG157" s="677"/>
      <c r="FH157" s="677"/>
      <c r="FI157" s="677"/>
      <c r="FJ157" s="677"/>
      <c r="FK157" s="677"/>
      <c r="FL157" s="677"/>
      <c r="FM157" s="677"/>
      <c r="FN157" s="677"/>
      <c r="FO157" s="677"/>
      <c r="FP157" s="677"/>
      <c r="FQ157" s="677"/>
      <c r="FR157" s="677"/>
      <c r="FS157" s="677"/>
      <c r="FT157" s="355"/>
      <c r="FU157" s="355"/>
      <c r="FV157" s="355"/>
      <c r="FW157" s="355"/>
    </row>
    <row r="158" spans="4:179" s="323" customFormat="1" x14ac:dyDescent="0.2">
      <c r="D158" s="214"/>
      <c r="E158" s="214"/>
      <c r="F158" s="214"/>
      <c r="G158" s="214"/>
      <c r="H158" s="214"/>
      <c r="I158" s="214"/>
      <c r="J158" s="214"/>
      <c r="K158" s="214"/>
      <c r="L158" s="214"/>
      <c r="M158" s="214"/>
      <c r="N158" s="214"/>
      <c r="O158" s="338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338"/>
      <c r="AE158" s="214"/>
      <c r="AF158" s="214"/>
      <c r="AG158" s="214"/>
      <c r="AH158" s="214"/>
      <c r="AI158" s="214"/>
      <c r="AJ158" s="214"/>
      <c r="AK158" s="214"/>
      <c r="AL158" s="214"/>
      <c r="AM158" s="214"/>
      <c r="AN158" s="214"/>
      <c r="AO158" s="214"/>
      <c r="AP158" s="338"/>
      <c r="BB158" s="338"/>
      <c r="BM158" s="338"/>
      <c r="BY158" s="338"/>
      <c r="CL158" s="338"/>
      <c r="CS158" s="338"/>
      <c r="DA158" s="338"/>
      <c r="DK158" s="338"/>
      <c r="DQ158" s="338"/>
      <c r="EB158" s="338"/>
      <c r="EC158" s="214"/>
      <c r="ED158" s="355"/>
      <c r="EE158" s="355"/>
      <c r="EF158" s="677"/>
      <c r="EG158" s="677"/>
      <c r="EH158" s="677"/>
      <c r="EI158" s="677"/>
      <c r="EJ158" s="677"/>
      <c r="EK158" s="677"/>
      <c r="EL158" s="677"/>
      <c r="EM158" s="677"/>
      <c r="EN158" s="677"/>
      <c r="EO158" s="677"/>
      <c r="EP158" s="677"/>
      <c r="EQ158" s="677"/>
      <c r="ER158" s="677"/>
      <c r="ES158" s="677"/>
      <c r="ET158" s="677"/>
      <c r="EU158" s="677"/>
      <c r="EV158" s="677"/>
      <c r="EW158" s="677"/>
      <c r="EX158" s="677"/>
      <c r="EY158" s="677"/>
      <c r="EZ158" s="677"/>
      <c r="FA158" s="677"/>
      <c r="FB158" s="677"/>
      <c r="FC158" s="677"/>
      <c r="FD158" s="677"/>
      <c r="FE158" s="677"/>
      <c r="FF158" s="677"/>
      <c r="FG158" s="677"/>
      <c r="FH158" s="677"/>
      <c r="FI158" s="677"/>
      <c r="FJ158" s="677"/>
      <c r="FK158" s="677"/>
      <c r="FL158" s="677"/>
      <c r="FM158" s="677"/>
      <c r="FN158" s="677"/>
      <c r="FO158" s="677"/>
      <c r="FP158" s="677"/>
      <c r="FQ158" s="677"/>
      <c r="FR158" s="677"/>
      <c r="FS158" s="677"/>
      <c r="FT158" s="355"/>
      <c r="FU158" s="355"/>
      <c r="FV158" s="355"/>
      <c r="FW158" s="355"/>
    </row>
    <row r="159" spans="4:179" s="323" customFormat="1" x14ac:dyDescent="0.2">
      <c r="D159" s="214"/>
      <c r="E159" s="214"/>
      <c r="F159" s="214"/>
      <c r="G159" s="214"/>
      <c r="H159" s="214"/>
      <c r="I159" s="214"/>
      <c r="J159" s="214"/>
      <c r="K159" s="214"/>
      <c r="L159" s="214"/>
      <c r="M159" s="214"/>
      <c r="N159" s="214"/>
      <c r="O159" s="338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338"/>
      <c r="AE159" s="214"/>
      <c r="AF159" s="214"/>
      <c r="AG159" s="214"/>
      <c r="AH159" s="214"/>
      <c r="AI159" s="214"/>
      <c r="AJ159" s="214"/>
      <c r="AK159" s="214"/>
      <c r="AL159" s="214"/>
      <c r="AM159" s="214"/>
      <c r="AN159" s="214"/>
      <c r="AO159" s="214"/>
      <c r="AP159" s="338"/>
      <c r="BB159" s="338"/>
      <c r="BM159" s="338"/>
      <c r="BY159" s="338"/>
      <c r="CL159" s="338"/>
      <c r="CS159" s="338"/>
      <c r="DA159" s="338"/>
      <c r="DK159" s="338"/>
      <c r="DQ159" s="338"/>
      <c r="EB159" s="338"/>
      <c r="EC159" s="214"/>
      <c r="ED159" s="355"/>
      <c r="EE159" s="355"/>
      <c r="EF159" s="677"/>
      <c r="EG159" s="677"/>
      <c r="EH159" s="677"/>
      <c r="EI159" s="677"/>
      <c r="EJ159" s="677"/>
      <c r="EK159" s="677"/>
      <c r="EL159" s="677"/>
      <c r="EM159" s="677"/>
      <c r="EN159" s="677"/>
      <c r="EO159" s="677"/>
      <c r="EP159" s="677"/>
      <c r="EQ159" s="677"/>
      <c r="ER159" s="677"/>
      <c r="ES159" s="677"/>
      <c r="ET159" s="677"/>
      <c r="EU159" s="677"/>
      <c r="EV159" s="677"/>
      <c r="EW159" s="677"/>
      <c r="EX159" s="677"/>
      <c r="EY159" s="677"/>
      <c r="EZ159" s="677"/>
      <c r="FA159" s="677"/>
      <c r="FB159" s="677"/>
      <c r="FC159" s="677"/>
      <c r="FD159" s="677"/>
      <c r="FE159" s="677"/>
      <c r="FF159" s="677"/>
      <c r="FG159" s="677"/>
      <c r="FH159" s="677"/>
      <c r="FI159" s="677"/>
      <c r="FJ159" s="677"/>
      <c r="FK159" s="677"/>
      <c r="FL159" s="677"/>
      <c r="FM159" s="677"/>
      <c r="FN159" s="677"/>
      <c r="FO159" s="677"/>
      <c r="FP159" s="677"/>
      <c r="FQ159" s="677"/>
      <c r="FR159" s="677"/>
      <c r="FS159" s="677"/>
      <c r="FT159" s="355"/>
      <c r="FU159" s="355"/>
      <c r="FV159" s="355"/>
      <c r="FW159" s="355"/>
    </row>
    <row r="160" spans="4:179" s="323" customFormat="1" x14ac:dyDescent="0.2">
      <c r="D160" s="214"/>
      <c r="E160" s="214"/>
      <c r="F160" s="214"/>
      <c r="G160" s="214"/>
      <c r="H160" s="214"/>
      <c r="I160" s="214"/>
      <c r="J160" s="214"/>
      <c r="K160" s="214"/>
      <c r="L160" s="214"/>
      <c r="M160" s="214"/>
      <c r="N160" s="214"/>
      <c r="O160" s="338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338"/>
      <c r="AE160" s="214"/>
      <c r="AF160" s="214"/>
      <c r="AG160" s="214"/>
      <c r="AH160" s="214"/>
      <c r="AI160" s="214"/>
      <c r="AJ160" s="214"/>
      <c r="AK160" s="214"/>
      <c r="AL160" s="214"/>
      <c r="AM160" s="214"/>
      <c r="AN160" s="214"/>
      <c r="AO160" s="214"/>
      <c r="AP160" s="338"/>
      <c r="BB160" s="338"/>
      <c r="BM160" s="338"/>
      <c r="BY160" s="338"/>
      <c r="CL160" s="338"/>
      <c r="CS160" s="338"/>
      <c r="DA160" s="338"/>
      <c r="DK160" s="338"/>
      <c r="DQ160" s="338"/>
      <c r="EB160" s="338"/>
      <c r="EC160" s="214"/>
      <c r="ED160" s="355"/>
      <c r="EE160" s="355"/>
      <c r="EF160" s="677"/>
      <c r="EG160" s="677"/>
      <c r="EH160" s="677"/>
      <c r="EI160" s="677"/>
      <c r="EJ160" s="677"/>
      <c r="EK160" s="677"/>
      <c r="EL160" s="677"/>
      <c r="EM160" s="677"/>
      <c r="EN160" s="677"/>
      <c r="EO160" s="677"/>
      <c r="EP160" s="677"/>
      <c r="EQ160" s="677"/>
      <c r="ER160" s="677"/>
      <c r="ES160" s="677"/>
      <c r="ET160" s="677"/>
      <c r="EU160" s="677"/>
      <c r="EV160" s="677"/>
      <c r="EW160" s="677"/>
      <c r="EX160" s="677"/>
      <c r="EY160" s="677"/>
      <c r="EZ160" s="677"/>
      <c r="FA160" s="677"/>
      <c r="FB160" s="677"/>
      <c r="FC160" s="677"/>
      <c r="FD160" s="677"/>
      <c r="FE160" s="677"/>
      <c r="FF160" s="677"/>
      <c r="FG160" s="677"/>
      <c r="FH160" s="677"/>
      <c r="FI160" s="677"/>
      <c r="FJ160" s="677"/>
      <c r="FK160" s="677"/>
      <c r="FL160" s="677"/>
      <c r="FM160" s="677"/>
      <c r="FN160" s="677"/>
      <c r="FO160" s="677"/>
      <c r="FP160" s="677"/>
      <c r="FQ160" s="677"/>
      <c r="FR160" s="677"/>
      <c r="FS160" s="677"/>
      <c r="FT160" s="355"/>
      <c r="FU160" s="355"/>
      <c r="FV160" s="355"/>
      <c r="FW160" s="355"/>
    </row>
    <row r="161" spans="4:179" s="323" customFormat="1" x14ac:dyDescent="0.2"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338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338"/>
      <c r="AE161" s="214"/>
      <c r="AF161" s="214"/>
      <c r="AG161" s="214"/>
      <c r="AH161" s="214"/>
      <c r="AI161" s="214"/>
      <c r="AJ161" s="214"/>
      <c r="AK161" s="214"/>
      <c r="AL161" s="214"/>
      <c r="AM161" s="214"/>
      <c r="AN161" s="214"/>
      <c r="AO161" s="214"/>
      <c r="AP161" s="338"/>
      <c r="BB161" s="338"/>
      <c r="BM161" s="338"/>
      <c r="BY161" s="338"/>
      <c r="CL161" s="338"/>
      <c r="CS161" s="338"/>
      <c r="DA161" s="338"/>
      <c r="DK161" s="338"/>
      <c r="DQ161" s="338"/>
      <c r="EB161" s="338"/>
      <c r="EC161" s="214"/>
      <c r="ED161" s="355"/>
      <c r="EE161" s="355"/>
      <c r="EF161" s="677"/>
      <c r="EG161" s="677"/>
      <c r="EH161" s="677"/>
      <c r="EI161" s="677"/>
      <c r="EJ161" s="677"/>
      <c r="EK161" s="677"/>
      <c r="EL161" s="677"/>
      <c r="EM161" s="677"/>
      <c r="EN161" s="677"/>
      <c r="EO161" s="677"/>
      <c r="EP161" s="677"/>
      <c r="EQ161" s="677"/>
      <c r="ER161" s="677"/>
      <c r="ES161" s="677"/>
      <c r="ET161" s="677"/>
      <c r="EU161" s="677"/>
      <c r="EV161" s="677"/>
      <c r="EW161" s="677"/>
      <c r="EX161" s="677"/>
      <c r="EY161" s="677"/>
      <c r="EZ161" s="677"/>
      <c r="FA161" s="677"/>
      <c r="FB161" s="677"/>
      <c r="FC161" s="677"/>
      <c r="FD161" s="677"/>
      <c r="FE161" s="677"/>
      <c r="FF161" s="677"/>
      <c r="FG161" s="677"/>
      <c r="FH161" s="677"/>
      <c r="FI161" s="677"/>
      <c r="FJ161" s="677"/>
      <c r="FK161" s="677"/>
      <c r="FL161" s="677"/>
      <c r="FM161" s="677"/>
      <c r="FN161" s="677"/>
      <c r="FO161" s="677"/>
      <c r="FP161" s="677"/>
      <c r="FQ161" s="677"/>
      <c r="FR161" s="677"/>
      <c r="FS161" s="677"/>
      <c r="FT161" s="355"/>
      <c r="FU161" s="355"/>
      <c r="FV161" s="355"/>
      <c r="FW161" s="355"/>
    </row>
    <row r="162" spans="4:179" s="323" customFormat="1" x14ac:dyDescent="0.2"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338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338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338"/>
      <c r="BB162" s="338"/>
      <c r="BM162" s="338"/>
      <c r="BY162" s="338"/>
      <c r="CL162" s="338"/>
      <c r="CS162" s="338"/>
      <c r="DA162" s="338"/>
      <c r="DK162" s="338"/>
      <c r="DQ162" s="338"/>
      <c r="EB162" s="338"/>
      <c r="EC162" s="214"/>
      <c r="ED162" s="355"/>
      <c r="EE162" s="355"/>
      <c r="EF162" s="677"/>
      <c r="EG162" s="677"/>
      <c r="EH162" s="677"/>
      <c r="EI162" s="677"/>
      <c r="EJ162" s="677"/>
      <c r="EK162" s="677"/>
      <c r="EL162" s="677"/>
      <c r="EM162" s="677"/>
      <c r="EN162" s="677"/>
      <c r="EO162" s="677"/>
      <c r="EP162" s="677"/>
      <c r="EQ162" s="677"/>
      <c r="ER162" s="677"/>
      <c r="ES162" s="677"/>
      <c r="ET162" s="677"/>
      <c r="EU162" s="677"/>
      <c r="EV162" s="677"/>
      <c r="EW162" s="677"/>
      <c r="EX162" s="677"/>
      <c r="EY162" s="677"/>
      <c r="EZ162" s="677"/>
      <c r="FA162" s="677"/>
      <c r="FB162" s="677"/>
      <c r="FC162" s="677"/>
      <c r="FD162" s="677"/>
      <c r="FE162" s="677"/>
      <c r="FF162" s="677"/>
      <c r="FG162" s="677"/>
      <c r="FH162" s="677"/>
      <c r="FI162" s="677"/>
      <c r="FJ162" s="677"/>
      <c r="FK162" s="677"/>
      <c r="FL162" s="677"/>
      <c r="FM162" s="677"/>
      <c r="FN162" s="677"/>
      <c r="FO162" s="677"/>
      <c r="FP162" s="677"/>
      <c r="FQ162" s="677"/>
      <c r="FR162" s="677"/>
      <c r="FS162" s="677"/>
      <c r="FT162" s="355"/>
      <c r="FU162" s="355"/>
      <c r="FV162" s="355"/>
      <c r="FW162" s="355"/>
    </row>
    <row r="163" spans="4:179" s="323" customFormat="1" x14ac:dyDescent="0.2">
      <c r="D163" s="214"/>
      <c r="E163" s="214"/>
      <c r="F163" s="214"/>
      <c r="G163" s="214"/>
      <c r="H163" s="214"/>
      <c r="I163" s="214"/>
      <c r="J163" s="214"/>
      <c r="K163" s="214"/>
      <c r="L163" s="214"/>
      <c r="M163" s="214"/>
      <c r="N163" s="214"/>
      <c r="O163" s="338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338"/>
      <c r="AE163" s="214"/>
      <c r="AF163" s="214"/>
      <c r="AG163" s="214"/>
      <c r="AH163" s="214"/>
      <c r="AI163" s="214"/>
      <c r="AJ163" s="214"/>
      <c r="AK163" s="214"/>
      <c r="AL163" s="214"/>
      <c r="AM163" s="214"/>
      <c r="AN163" s="214"/>
      <c r="AO163" s="214"/>
      <c r="AP163" s="338"/>
      <c r="BB163" s="338"/>
      <c r="BM163" s="338"/>
      <c r="BY163" s="338"/>
      <c r="CL163" s="338"/>
      <c r="CS163" s="338"/>
      <c r="DA163" s="338"/>
      <c r="DK163" s="338"/>
      <c r="DQ163" s="338"/>
      <c r="EB163" s="338"/>
      <c r="EC163" s="214"/>
      <c r="ED163" s="355"/>
      <c r="EE163" s="355"/>
      <c r="EF163" s="677"/>
      <c r="EG163" s="677"/>
      <c r="EH163" s="677"/>
      <c r="EI163" s="677"/>
      <c r="EJ163" s="677"/>
      <c r="EK163" s="677"/>
      <c r="EL163" s="677"/>
      <c r="EM163" s="677"/>
      <c r="EN163" s="677"/>
      <c r="EO163" s="677"/>
      <c r="EP163" s="677"/>
      <c r="EQ163" s="677"/>
      <c r="ER163" s="677"/>
      <c r="ES163" s="677"/>
      <c r="ET163" s="677"/>
      <c r="EU163" s="677"/>
      <c r="EV163" s="677"/>
      <c r="EW163" s="677"/>
      <c r="EX163" s="677"/>
      <c r="EY163" s="677"/>
      <c r="EZ163" s="677"/>
      <c r="FA163" s="677"/>
      <c r="FB163" s="677"/>
      <c r="FC163" s="677"/>
      <c r="FD163" s="677"/>
      <c r="FE163" s="677"/>
      <c r="FF163" s="677"/>
      <c r="FG163" s="677"/>
      <c r="FH163" s="677"/>
      <c r="FI163" s="677"/>
      <c r="FJ163" s="677"/>
      <c r="FK163" s="677"/>
      <c r="FL163" s="677"/>
      <c r="FM163" s="677"/>
      <c r="FN163" s="677"/>
      <c r="FO163" s="677"/>
      <c r="FP163" s="677"/>
      <c r="FQ163" s="677"/>
      <c r="FR163" s="677"/>
      <c r="FS163" s="677"/>
      <c r="FT163" s="355"/>
      <c r="FU163" s="355"/>
      <c r="FV163" s="355"/>
      <c r="FW163" s="355"/>
    </row>
    <row r="164" spans="4:179" s="323" customFormat="1" x14ac:dyDescent="0.2">
      <c r="D164" s="21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4"/>
      <c r="O164" s="338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338"/>
      <c r="AE164" s="214"/>
      <c r="AF164" s="214"/>
      <c r="AG164" s="214"/>
      <c r="AH164" s="214"/>
      <c r="AI164" s="214"/>
      <c r="AJ164" s="214"/>
      <c r="AK164" s="214"/>
      <c r="AL164" s="214"/>
      <c r="AM164" s="214"/>
      <c r="AN164" s="214"/>
      <c r="AO164" s="214"/>
      <c r="AP164" s="338"/>
      <c r="BB164" s="338"/>
      <c r="BM164" s="338"/>
      <c r="BY164" s="338"/>
      <c r="CL164" s="338"/>
      <c r="CS164" s="338"/>
      <c r="DA164" s="338"/>
      <c r="DK164" s="338"/>
      <c r="DQ164" s="338"/>
      <c r="EB164" s="338"/>
      <c r="EC164" s="214"/>
      <c r="ED164" s="355"/>
      <c r="EE164" s="355"/>
      <c r="EF164" s="677"/>
      <c r="EG164" s="677"/>
      <c r="EH164" s="677"/>
      <c r="EI164" s="677"/>
      <c r="EJ164" s="677"/>
      <c r="EK164" s="677"/>
      <c r="EL164" s="677"/>
      <c r="EM164" s="677"/>
      <c r="EN164" s="677"/>
      <c r="EO164" s="677"/>
      <c r="EP164" s="677"/>
      <c r="EQ164" s="677"/>
      <c r="ER164" s="677"/>
      <c r="ES164" s="677"/>
      <c r="ET164" s="677"/>
      <c r="EU164" s="677"/>
      <c r="EV164" s="677"/>
      <c r="EW164" s="677"/>
      <c r="EX164" s="677"/>
      <c r="EY164" s="677"/>
      <c r="EZ164" s="677"/>
      <c r="FA164" s="677"/>
      <c r="FB164" s="677"/>
      <c r="FC164" s="677"/>
      <c r="FD164" s="677"/>
      <c r="FE164" s="677"/>
      <c r="FF164" s="677"/>
      <c r="FG164" s="677"/>
      <c r="FH164" s="677"/>
      <c r="FI164" s="677"/>
      <c r="FJ164" s="677"/>
      <c r="FK164" s="677"/>
      <c r="FL164" s="677"/>
      <c r="FM164" s="677"/>
      <c r="FN164" s="677"/>
      <c r="FO164" s="677"/>
      <c r="FP164" s="677"/>
      <c r="FQ164" s="677"/>
      <c r="FR164" s="677"/>
      <c r="FS164" s="677"/>
      <c r="FT164" s="355"/>
      <c r="FU164" s="355"/>
      <c r="FV164" s="355"/>
      <c r="FW164" s="355"/>
    </row>
    <row r="165" spans="4:179" s="323" customFormat="1" x14ac:dyDescent="0.2">
      <c r="D165" s="214"/>
      <c r="E165" s="214"/>
      <c r="F165" s="214"/>
      <c r="G165" s="214"/>
      <c r="H165" s="214"/>
      <c r="I165" s="214"/>
      <c r="J165" s="214"/>
      <c r="K165" s="214"/>
      <c r="L165" s="214"/>
      <c r="M165" s="214"/>
      <c r="N165" s="214"/>
      <c r="O165" s="338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338"/>
      <c r="AE165" s="214"/>
      <c r="AF165" s="214"/>
      <c r="AG165" s="214"/>
      <c r="AH165" s="214"/>
      <c r="AI165" s="214"/>
      <c r="AJ165" s="214"/>
      <c r="AK165" s="214"/>
      <c r="AL165" s="214"/>
      <c r="AM165" s="214"/>
      <c r="AN165" s="214"/>
      <c r="AO165" s="214"/>
      <c r="AP165" s="338"/>
      <c r="BB165" s="338"/>
      <c r="BM165" s="338"/>
      <c r="BY165" s="338"/>
      <c r="CL165" s="338"/>
      <c r="CS165" s="338"/>
      <c r="DA165" s="338"/>
      <c r="DK165" s="338"/>
      <c r="DQ165" s="338"/>
      <c r="EB165" s="338"/>
      <c r="EC165" s="214"/>
      <c r="ED165" s="355"/>
      <c r="EE165" s="355"/>
      <c r="EF165" s="677"/>
      <c r="EG165" s="677"/>
      <c r="EH165" s="677"/>
      <c r="EI165" s="677"/>
      <c r="EJ165" s="677"/>
      <c r="EK165" s="677"/>
      <c r="EL165" s="677"/>
      <c r="EM165" s="677"/>
      <c r="EN165" s="677"/>
      <c r="EO165" s="677"/>
      <c r="EP165" s="677"/>
      <c r="EQ165" s="677"/>
      <c r="ER165" s="677"/>
      <c r="ES165" s="677"/>
      <c r="ET165" s="677"/>
      <c r="EU165" s="677"/>
      <c r="EV165" s="677"/>
      <c r="EW165" s="677"/>
      <c r="EX165" s="677"/>
      <c r="EY165" s="677"/>
      <c r="EZ165" s="677"/>
      <c r="FA165" s="677"/>
      <c r="FB165" s="677"/>
      <c r="FC165" s="677"/>
      <c r="FD165" s="677"/>
      <c r="FE165" s="677"/>
      <c r="FF165" s="677"/>
      <c r="FG165" s="677"/>
      <c r="FH165" s="677"/>
      <c r="FI165" s="677"/>
      <c r="FJ165" s="677"/>
      <c r="FK165" s="677"/>
      <c r="FL165" s="677"/>
      <c r="FM165" s="677"/>
      <c r="FN165" s="677"/>
      <c r="FO165" s="677"/>
      <c r="FP165" s="677"/>
      <c r="FQ165" s="677"/>
      <c r="FR165" s="677"/>
      <c r="FS165" s="677"/>
      <c r="FT165" s="355"/>
      <c r="FU165" s="355"/>
      <c r="FV165" s="355"/>
      <c r="FW165" s="355"/>
    </row>
    <row r="166" spans="4:179" s="323" customFormat="1" x14ac:dyDescent="0.2">
      <c r="D166" s="214"/>
      <c r="E166" s="214"/>
      <c r="F166" s="214"/>
      <c r="G166" s="214"/>
      <c r="H166" s="214"/>
      <c r="I166" s="214"/>
      <c r="J166" s="214"/>
      <c r="K166" s="214"/>
      <c r="L166" s="214"/>
      <c r="M166" s="214"/>
      <c r="N166" s="214"/>
      <c r="O166" s="338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338"/>
      <c r="AE166" s="214"/>
      <c r="AF166" s="214"/>
      <c r="AG166" s="214"/>
      <c r="AH166" s="214"/>
      <c r="AI166" s="214"/>
      <c r="AJ166" s="214"/>
      <c r="AK166" s="214"/>
      <c r="AL166" s="214"/>
      <c r="AM166" s="214"/>
      <c r="AN166" s="214"/>
      <c r="AO166" s="214"/>
      <c r="AP166" s="338"/>
      <c r="BB166" s="338"/>
      <c r="BM166" s="338"/>
      <c r="BY166" s="338"/>
      <c r="CL166" s="338"/>
      <c r="CS166" s="338"/>
      <c r="DA166" s="338"/>
      <c r="DK166" s="338"/>
      <c r="DQ166" s="338"/>
      <c r="EB166" s="338"/>
      <c r="EC166" s="214"/>
      <c r="ED166" s="355"/>
      <c r="EE166" s="355"/>
      <c r="EF166" s="677"/>
      <c r="EG166" s="677"/>
      <c r="EH166" s="677"/>
      <c r="EI166" s="677"/>
      <c r="EJ166" s="677"/>
      <c r="EK166" s="677"/>
      <c r="EL166" s="677"/>
      <c r="EM166" s="677"/>
      <c r="EN166" s="677"/>
      <c r="EO166" s="677"/>
      <c r="EP166" s="677"/>
      <c r="EQ166" s="677"/>
      <c r="ER166" s="677"/>
      <c r="ES166" s="677"/>
      <c r="ET166" s="677"/>
      <c r="EU166" s="677"/>
      <c r="EV166" s="677"/>
      <c r="EW166" s="677"/>
      <c r="EX166" s="677"/>
      <c r="EY166" s="677"/>
      <c r="EZ166" s="677"/>
      <c r="FA166" s="677"/>
      <c r="FB166" s="677"/>
      <c r="FC166" s="677"/>
      <c r="FD166" s="677"/>
      <c r="FE166" s="677"/>
      <c r="FF166" s="677"/>
      <c r="FG166" s="677"/>
      <c r="FH166" s="677"/>
      <c r="FI166" s="677"/>
      <c r="FJ166" s="677"/>
      <c r="FK166" s="677"/>
      <c r="FL166" s="677"/>
      <c r="FM166" s="677"/>
      <c r="FN166" s="677"/>
      <c r="FO166" s="677"/>
      <c r="FP166" s="677"/>
      <c r="FQ166" s="677"/>
      <c r="FR166" s="677"/>
      <c r="FS166" s="677"/>
      <c r="FT166" s="355"/>
      <c r="FU166" s="355"/>
      <c r="FV166" s="355"/>
      <c r="FW166" s="355"/>
    </row>
    <row r="167" spans="4:179" s="323" customFormat="1" x14ac:dyDescent="0.2">
      <c r="D167" s="214"/>
      <c r="E167" s="214"/>
      <c r="F167" s="214"/>
      <c r="G167" s="214"/>
      <c r="H167" s="214"/>
      <c r="I167" s="214"/>
      <c r="J167" s="214"/>
      <c r="K167" s="214"/>
      <c r="L167" s="214"/>
      <c r="M167" s="214"/>
      <c r="N167" s="214"/>
      <c r="O167" s="338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338"/>
      <c r="AE167" s="214"/>
      <c r="AF167" s="214"/>
      <c r="AG167" s="214"/>
      <c r="AH167" s="214"/>
      <c r="AI167" s="214"/>
      <c r="AJ167" s="214"/>
      <c r="AK167" s="214"/>
      <c r="AL167" s="214"/>
      <c r="AM167" s="214"/>
      <c r="AN167" s="214"/>
      <c r="AO167" s="214"/>
      <c r="AP167" s="338"/>
      <c r="BB167" s="338"/>
      <c r="BM167" s="338"/>
      <c r="BY167" s="338"/>
      <c r="CL167" s="338"/>
      <c r="CS167" s="338"/>
      <c r="DA167" s="338"/>
      <c r="DK167" s="338"/>
      <c r="DQ167" s="338"/>
      <c r="EB167" s="338"/>
      <c r="EC167" s="214"/>
      <c r="ED167" s="355"/>
      <c r="EE167" s="355"/>
      <c r="EF167" s="677"/>
      <c r="EG167" s="677"/>
      <c r="EH167" s="677"/>
      <c r="EI167" s="677"/>
      <c r="EJ167" s="677"/>
      <c r="EK167" s="677"/>
      <c r="EL167" s="677"/>
      <c r="EM167" s="677"/>
      <c r="EN167" s="677"/>
      <c r="EO167" s="677"/>
      <c r="EP167" s="677"/>
      <c r="EQ167" s="677"/>
      <c r="ER167" s="677"/>
      <c r="ES167" s="677"/>
      <c r="ET167" s="677"/>
      <c r="EU167" s="677"/>
      <c r="EV167" s="677"/>
      <c r="EW167" s="677"/>
      <c r="EX167" s="677"/>
      <c r="EY167" s="677"/>
      <c r="EZ167" s="677"/>
      <c r="FA167" s="677"/>
      <c r="FB167" s="677"/>
      <c r="FC167" s="677"/>
      <c r="FD167" s="677"/>
      <c r="FE167" s="677"/>
      <c r="FF167" s="677"/>
      <c r="FG167" s="677"/>
      <c r="FH167" s="677"/>
      <c r="FI167" s="677"/>
      <c r="FJ167" s="677"/>
      <c r="FK167" s="677"/>
      <c r="FL167" s="677"/>
      <c r="FM167" s="677"/>
      <c r="FN167" s="677"/>
      <c r="FO167" s="677"/>
      <c r="FP167" s="677"/>
      <c r="FQ167" s="677"/>
      <c r="FR167" s="677"/>
      <c r="FS167" s="677"/>
      <c r="FT167" s="355"/>
      <c r="FU167" s="355"/>
      <c r="FV167" s="355"/>
      <c r="FW167" s="355"/>
    </row>
    <row r="168" spans="4:179" s="323" customFormat="1" x14ac:dyDescent="0.2">
      <c r="D168" s="214"/>
      <c r="E168" s="214"/>
      <c r="F168" s="214"/>
      <c r="G168" s="214"/>
      <c r="H168" s="214"/>
      <c r="I168" s="214"/>
      <c r="J168" s="214"/>
      <c r="K168" s="214"/>
      <c r="L168" s="214"/>
      <c r="M168" s="214"/>
      <c r="N168" s="214"/>
      <c r="O168" s="338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338"/>
      <c r="AE168" s="214"/>
      <c r="AF168" s="214"/>
      <c r="AG168" s="214"/>
      <c r="AH168" s="214"/>
      <c r="AI168" s="214"/>
      <c r="AJ168" s="214"/>
      <c r="AK168" s="214"/>
      <c r="AL168" s="214"/>
      <c r="AM168" s="214"/>
      <c r="AN168" s="214"/>
      <c r="AO168" s="214"/>
      <c r="AP168" s="338"/>
      <c r="BB168" s="338"/>
      <c r="BM168" s="338"/>
      <c r="BY168" s="338"/>
      <c r="CL168" s="338"/>
      <c r="CS168" s="338"/>
      <c r="DA168" s="338"/>
      <c r="DK168" s="338"/>
      <c r="DQ168" s="338"/>
      <c r="EB168" s="338"/>
      <c r="EC168" s="214"/>
      <c r="ED168" s="355"/>
      <c r="EE168" s="355"/>
      <c r="EF168" s="677"/>
      <c r="EG168" s="677"/>
      <c r="EH168" s="677"/>
      <c r="EI168" s="677"/>
      <c r="EJ168" s="677"/>
      <c r="EK168" s="677"/>
      <c r="EL168" s="677"/>
      <c r="EM168" s="677"/>
      <c r="EN168" s="677"/>
      <c r="EO168" s="677"/>
      <c r="EP168" s="677"/>
      <c r="EQ168" s="677"/>
      <c r="ER168" s="677"/>
      <c r="ES168" s="677"/>
      <c r="ET168" s="677"/>
      <c r="EU168" s="677"/>
      <c r="EV168" s="677"/>
      <c r="EW168" s="677"/>
      <c r="EX168" s="677"/>
      <c r="EY168" s="677"/>
      <c r="EZ168" s="677"/>
      <c r="FA168" s="677"/>
      <c r="FB168" s="677"/>
      <c r="FC168" s="677"/>
      <c r="FD168" s="677"/>
      <c r="FE168" s="677"/>
      <c r="FF168" s="677"/>
      <c r="FG168" s="677"/>
      <c r="FH168" s="677"/>
      <c r="FI168" s="677"/>
      <c r="FJ168" s="677"/>
      <c r="FK168" s="677"/>
      <c r="FL168" s="677"/>
      <c r="FM168" s="677"/>
      <c r="FN168" s="677"/>
      <c r="FO168" s="677"/>
      <c r="FP168" s="677"/>
      <c r="FQ168" s="677"/>
      <c r="FR168" s="677"/>
      <c r="FS168" s="677"/>
      <c r="FT168" s="355"/>
      <c r="FU168" s="355"/>
      <c r="FV168" s="355"/>
      <c r="FW168" s="355"/>
    </row>
    <row r="169" spans="4:179" s="323" customFormat="1" x14ac:dyDescent="0.2">
      <c r="D169" s="214"/>
      <c r="E169" s="214"/>
      <c r="F169" s="214"/>
      <c r="G169" s="214"/>
      <c r="H169" s="214"/>
      <c r="I169" s="214"/>
      <c r="J169" s="214"/>
      <c r="K169" s="214"/>
      <c r="L169" s="214"/>
      <c r="M169" s="214"/>
      <c r="N169" s="214"/>
      <c r="O169" s="338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338"/>
      <c r="AE169" s="214"/>
      <c r="AF169" s="214"/>
      <c r="AG169" s="214"/>
      <c r="AH169" s="214"/>
      <c r="AI169" s="214"/>
      <c r="AJ169" s="214"/>
      <c r="AK169" s="214"/>
      <c r="AL169" s="214"/>
      <c r="AM169" s="214"/>
      <c r="AN169" s="214"/>
      <c r="AO169" s="214"/>
      <c r="AP169" s="338"/>
      <c r="BB169" s="338"/>
      <c r="BM169" s="338"/>
      <c r="BY169" s="338"/>
      <c r="CL169" s="338"/>
      <c r="CS169" s="338"/>
      <c r="DA169" s="338"/>
      <c r="DK169" s="338"/>
      <c r="DQ169" s="338"/>
      <c r="EB169" s="338"/>
      <c r="EC169" s="214"/>
      <c r="ED169" s="355"/>
      <c r="EE169" s="355"/>
      <c r="EF169" s="677"/>
      <c r="EG169" s="677"/>
      <c r="EH169" s="677"/>
      <c r="EI169" s="677"/>
      <c r="EJ169" s="677"/>
      <c r="EK169" s="677"/>
      <c r="EL169" s="677"/>
      <c r="EM169" s="677"/>
      <c r="EN169" s="677"/>
      <c r="EO169" s="677"/>
      <c r="EP169" s="677"/>
      <c r="EQ169" s="677"/>
      <c r="ER169" s="677"/>
      <c r="ES169" s="677"/>
      <c r="ET169" s="677"/>
      <c r="EU169" s="677"/>
      <c r="EV169" s="677"/>
      <c r="EW169" s="677"/>
      <c r="EX169" s="677"/>
      <c r="EY169" s="677"/>
      <c r="EZ169" s="677"/>
      <c r="FA169" s="677"/>
      <c r="FB169" s="677"/>
      <c r="FC169" s="677"/>
      <c r="FD169" s="677"/>
      <c r="FE169" s="677"/>
      <c r="FF169" s="677"/>
      <c r="FG169" s="677"/>
      <c r="FH169" s="677"/>
      <c r="FI169" s="677"/>
      <c r="FJ169" s="677"/>
      <c r="FK169" s="677"/>
      <c r="FL169" s="677"/>
      <c r="FM169" s="677"/>
      <c r="FN169" s="677"/>
      <c r="FO169" s="677"/>
      <c r="FP169" s="677"/>
      <c r="FQ169" s="677"/>
      <c r="FR169" s="677"/>
      <c r="FS169" s="677"/>
      <c r="FT169" s="355"/>
      <c r="FU169" s="355"/>
      <c r="FV169" s="355"/>
      <c r="FW169" s="355"/>
    </row>
    <row r="170" spans="4:179" s="323" customFormat="1" x14ac:dyDescent="0.2">
      <c r="D170" s="214"/>
      <c r="E170" s="214"/>
      <c r="F170" s="214"/>
      <c r="G170" s="214"/>
      <c r="H170" s="214"/>
      <c r="I170" s="214"/>
      <c r="J170" s="214"/>
      <c r="K170" s="214"/>
      <c r="L170" s="214"/>
      <c r="M170" s="214"/>
      <c r="N170" s="214"/>
      <c r="O170" s="338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338"/>
      <c r="AE170" s="214"/>
      <c r="AF170" s="214"/>
      <c r="AG170" s="214"/>
      <c r="AH170" s="214"/>
      <c r="AI170" s="214"/>
      <c r="AJ170" s="214"/>
      <c r="AK170" s="214"/>
      <c r="AL170" s="214"/>
      <c r="AM170" s="214"/>
      <c r="AN170" s="214"/>
      <c r="AO170" s="214"/>
      <c r="AP170" s="338"/>
      <c r="BB170" s="338"/>
      <c r="BM170" s="338"/>
      <c r="BY170" s="338"/>
      <c r="CL170" s="338"/>
      <c r="CS170" s="338"/>
      <c r="DA170" s="338"/>
      <c r="DK170" s="338"/>
      <c r="DQ170" s="338"/>
      <c r="EB170" s="338"/>
      <c r="EC170" s="214"/>
      <c r="ED170" s="355"/>
      <c r="EE170" s="355"/>
      <c r="EF170" s="677"/>
      <c r="EG170" s="677"/>
      <c r="EH170" s="677"/>
      <c r="EI170" s="677"/>
      <c r="EJ170" s="677"/>
      <c r="EK170" s="677"/>
      <c r="EL170" s="677"/>
      <c r="EM170" s="677"/>
      <c r="EN170" s="677"/>
      <c r="EO170" s="677"/>
      <c r="EP170" s="677"/>
      <c r="EQ170" s="677"/>
      <c r="ER170" s="677"/>
      <c r="ES170" s="677"/>
      <c r="ET170" s="677"/>
      <c r="EU170" s="677"/>
      <c r="EV170" s="677"/>
      <c r="EW170" s="677"/>
      <c r="EX170" s="677"/>
      <c r="EY170" s="677"/>
      <c r="EZ170" s="677"/>
      <c r="FA170" s="677"/>
      <c r="FB170" s="677"/>
      <c r="FC170" s="677"/>
      <c r="FD170" s="677"/>
      <c r="FE170" s="677"/>
      <c r="FF170" s="677"/>
      <c r="FG170" s="677"/>
      <c r="FH170" s="677"/>
      <c r="FI170" s="677"/>
      <c r="FJ170" s="677"/>
      <c r="FK170" s="677"/>
      <c r="FL170" s="677"/>
      <c r="FM170" s="677"/>
      <c r="FN170" s="677"/>
      <c r="FO170" s="677"/>
      <c r="FP170" s="677"/>
      <c r="FQ170" s="677"/>
      <c r="FR170" s="677"/>
      <c r="FS170" s="677"/>
      <c r="FT170" s="355"/>
      <c r="FU170" s="355"/>
      <c r="FV170" s="355"/>
      <c r="FW170" s="355"/>
    </row>
    <row r="171" spans="4:179" s="323" customFormat="1" x14ac:dyDescent="0.2">
      <c r="D171" s="214"/>
      <c r="E171" s="214"/>
      <c r="F171" s="214"/>
      <c r="G171" s="214"/>
      <c r="H171" s="214"/>
      <c r="I171" s="214"/>
      <c r="J171" s="214"/>
      <c r="K171" s="214"/>
      <c r="L171" s="214"/>
      <c r="M171" s="214"/>
      <c r="N171" s="214"/>
      <c r="O171" s="338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338"/>
      <c r="AE171" s="214"/>
      <c r="AF171" s="214"/>
      <c r="AG171" s="214"/>
      <c r="AH171" s="214"/>
      <c r="AI171" s="214"/>
      <c r="AJ171" s="214"/>
      <c r="AK171" s="214"/>
      <c r="AL171" s="214"/>
      <c r="AM171" s="214"/>
      <c r="AN171" s="214"/>
      <c r="AO171" s="214"/>
      <c r="AP171" s="338"/>
      <c r="BB171" s="338"/>
      <c r="BM171" s="338"/>
      <c r="BY171" s="338"/>
      <c r="CL171" s="338"/>
      <c r="CS171" s="338"/>
      <c r="DA171" s="338"/>
      <c r="DK171" s="338"/>
      <c r="DQ171" s="338"/>
      <c r="EB171" s="338"/>
      <c r="EC171" s="214"/>
      <c r="ED171" s="355"/>
      <c r="EE171" s="355"/>
      <c r="EF171" s="677"/>
      <c r="EG171" s="677"/>
      <c r="EH171" s="677"/>
      <c r="EI171" s="677"/>
      <c r="EJ171" s="677"/>
      <c r="EK171" s="677"/>
      <c r="EL171" s="677"/>
      <c r="EM171" s="677"/>
      <c r="EN171" s="677"/>
      <c r="EO171" s="677"/>
      <c r="EP171" s="677"/>
      <c r="EQ171" s="677"/>
      <c r="ER171" s="677"/>
      <c r="ES171" s="677"/>
      <c r="ET171" s="677"/>
      <c r="EU171" s="677"/>
      <c r="EV171" s="677"/>
      <c r="EW171" s="677"/>
      <c r="EX171" s="677"/>
      <c r="EY171" s="677"/>
      <c r="EZ171" s="677"/>
      <c r="FA171" s="677"/>
      <c r="FB171" s="677"/>
      <c r="FC171" s="677"/>
      <c r="FD171" s="677"/>
      <c r="FE171" s="677"/>
      <c r="FF171" s="677"/>
      <c r="FG171" s="677"/>
      <c r="FH171" s="677"/>
      <c r="FI171" s="677"/>
      <c r="FJ171" s="677"/>
      <c r="FK171" s="677"/>
      <c r="FL171" s="677"/>
      <c r="FM171" s="677"/>
      <c r="FN171" s="677"/>
      <c r="FO171" s="677"/>
      <c r="FP171" s="677"/>
      <c r="FQ171" s="677"/>
      <c r="FR171" s="677"/>
      <c r="FS171" s="677"/>
      <c r="FT171" s="355"/>
      <c r="FU171" s="355"/>
      <c r="FV171" s="355"/>
      <c r="FW171" s="355"/>
    </row>
    <row r="172" spans="4:179" s="323" customFormat="1" x14ac:dyDescent="0.2">
      <c r="D172" s="214"/>
      <c r="E172" s="214"/>
      <c r="F172" s="214"/>
      <c r="G172" s="214"/>
      <c r="H172" s="214"/>
      <c r="I172" s="214"/>
      <c r="J172" s="214"/>
      <c r="K172" s="214"/>
      <c r="L172" s="214"/>
      <c r="M172" s="214"/>
      <c r="N172" s="214"/>
      <c r="O172" s="338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338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338"/>
      <c r="BB172" s="338"/>
      <c r="BM172" s="338"/>
      <c r="BY172" s="338"/>
      <c r="CL172" s="338"/>
      <c r="CS172" s="338"/>
      <c r="DA172" s="338"/>
      <c r="DK172" s="338"/>
      <c r="DQ172" s="338"/>
      <c r="EB172" s="338"/>
      <c r="EC172" s="214"/>
      <c r="ED172" s="355"/>
      <c r="EE172" s="355"/>
      <c r="EF172" s="677"/>
      <c r="EG172" s="677"/>
      <c r="EH172" s="677"/>
      <c r="EI172" s="677"/>
      <c r="EJ172" s="677"/>
      <c r="EK172" s="677"/>
      <c r="EL172" s="677"/>
      <c r="EM172" s="677"/>
      <c r="EN172" s="677"/>
      <c r="EO172" s="677"/>
      <c r="EP172" s="677"/>
      <c r="EQ172" s="677"/>
      <c r="ER172" s="677"/>
      <c r="ES172" s="677"/>
      <c r="ET172" s="677"/>
      <c r="EU172" s="677"/>
      <c r="EV172" s="677"/>
      <c r="EW172" s="677"/>
      <c r="EX172" s="677"/>
      <c r="EY172" s="677"/>
      <c r="EZ172" s="677"/>
      <c r="FA172" s="677"/>
      <c r="FB172" s="677"/>
      <c r="FC172" s="677"/>
      <c r="FD172" s="677"/>
      <c r="FE172" s="677"/>
      <c r="FF172" s="677"/>
      <c r="FG172" s="677"/>
      <c r="FH172" s="677"/>
      <c r="FI172" s="677"/>
      <c r="FJ172" s="677"/>
      <c r="FK172" s="677"/>
      <c r="FL172" s="677"/>
      <c r="FM172" s="677"/>
      <c r="FN172" s="677"/>
      <c r="FO172" s="677"/>
      <c r="FP172" s="677"/>
      <c r="FQ172" s="677"/>
      <c r="FR172" s="677"/>
      <c r="FS172" s="677"/>
      <c r="FT172" s="355"/>
      <c r="FU172" s="355"/>
      <c r="FV172" s="355"/>
      <c r="FW172" s="355"/>
    </row>
    <row r="173" spans="4:179" s="323" customFormat="1" x14ac:dyDescent="0.2"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338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338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214"/>
      <c r="AP173" s="338"/>
      <c r="BB173" s="338"/>
      <c r="BM173" s="338"/>
      <c r="BY173" s="338"/>
      <c r="CL173" s="338"/>
      <c r="CS173" s="338"/>
      <c r="DA173" s="338"/>
      <c r="DK173" s="338"/>
      <c r="DQ173" s="338"/>
      <c r="EB173" s="338"/>
      <c r="EC173" s="214"/>
      <c r="ED173" s="355"/>
      <c r="EE173" s="355"/>
      <c r="EF173" s="677"/>
      <c r="EG173" s="677"/>
      <c r="EH173" s="677"/>
      <c r="EI173" s="677"/>
      <c r="EJ173" s="677"/>
      <c r="EK173" s="677"/>
      <c r="EL173" s="677"/>
      <c r="EM173" s="677"/>
      <c r="EN173" s="677"/>
      <c r="EO173" s="677"/>
      <c r="EP173" s="677"/>
      <c r="EQ173" s="677"/>
      <c r="ER173" s="677"/>
      <c r="ES173" s="677"/>
      <c r="ET173" s="677"/>
      <c r="EU173" s="677"/>
      <c r="EV173" s="677"/>
      <c r="EW173" s="677"/>
      <c r="EX173" s="677"/>
      <c r="EY173" s="677"/>
      <c r="EZ173" s="677"/>
      <c r="FA173" s="677"/>
      <c r="FB173" s="677"/>
      <c r="FC173" s="677"/>
      <c r="FD173" s="677"/>
      <c r="FE173" s="677"/>
      <c r="FF173" s="677"/>
      <c r="FG173" s="677"/>
      <c r="FH173" s="677"/>
      <c r="FI173" s="677"/>
      <c r="FJ173" s="677"/>
      <c r="FK173" s="677"/>
      <c r="FL173" s="677"/>
      <c r="FM173" s="677"/>
      <c r="FN173" s="677"/>
      <c r="FO173" s="677"/>
      <c r="FP173" s="677"/>
      <c r="FQ173" s="677"/>
      <c r="FR173" s="677"/>
      <c r="FS173" s="677"/>
      <c r="FT173" s="355"/>
      <c r="FU173" s="355"/>
      <c r="FV173" s="355"/>
      <c r="FW173" s="355"/>
    </row>
    <row r="174" spans="4:179" s="323" customFormat="1" x14ac:dyDescent="0.2">
      <c r="D174" s="214"/>
      <c r="E174" s="214"/>
      <c r="F174" s="214"/>
      <c r="G174" s="214"/>
      <c r="H174" s="214"/>
      <c r="I174" s="214"/>
      <c r="J174" s="214"/>
      <c r="K174" s="214"/>
      <c r="L174" s="214"/>
      <c r="M174" s="214"/>
      <c r="N174" s="214"/>
      <c r="O174" s="338"/>
      <c r="P174" s="214"/>
      <c r="Q174" s="214"/>
      <c r="R174" s="214"/>
      <c r="S174" s="214"/>
      <c r="T174" s="214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338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338"/>
      <c r="BB174" s="338"/>
      <c r="BM174" s="338"/>
      <c r="BY174" s="338"/>
      <c r="CL174" s="338"/>
      <c r="CS174" s="338"/>
      <c r="DA174" s="338"/>
      <c r="DK174" s="338"/>
      <c r="DQ174" s="338"/>
      <c r="EB174" s="338"/>
      <c r="EC174" s="214"/>
      <c r="ED174" s="355"/>
      <c r="EE174" s="355"/>
      <c r="EF174" s="677"/>
      <c r="EG174" s="677"/>
      <c r="EH174" s="677"/>
      <c r="EI174" s="677"/>
      <c r="EJ174" s="677"/>
      <c r="EK174" s="677"/>
      <c r="EL174" s="677"/>
      <c r="EM174" s="677"/>
      <c r="EN174" s="677"/>
      <c r="EO174" s="677"/>
      <c r="EP174" s="677"/>
      <c r="EQ174" s="677"/>
      <c r="ER174" s="677"/>
      <c r="ES174" s="677"/>
      <c r="ET174" s="677"/>
      <c r="EU174" s="677"/>
      <c r="EV174" s="677"/>
      <c r="EW174" s="677"/>
      <c r="EX174" s="677"/>
      <c r="EY174" s="677"/>
      <c r="EZ174" s="677"/>
      <c r="FA174" s="677"/>
      <c r="FB174" s="677"/>
      <c r="FC174" s="677"/>
      <c r="FD174" s="677"/>
      <c r="FE174" s="677"/>
      <c r="FF174" s="677"/>
      <c r="FG174" s="677"/>
      <c r="FH174" s="677"/>
      <c r="FI174" s="677"/>
      <c r="FJ174" s="677"/>
      <c r="FK174" s="677"/>
      <c r="FL174" s="677"/>
      <c r="FM174" s="677"/>
      <c r="FN174" s="677"/>
      <c r="FO174" s="677"/>
      <c r="FP174" s="677"/>
      <c r="FQ174" s="677"/>
      <c r="FR174" s="677"/>
      <c r="FS174" s="677"/>
      <c r="FT174" s="355"/>
      <c r="FU174" s="355"/>
      <c r="FV174" s="355"/>
      <c r="FW174" s="355"/>
    </row>
    <row r="175" spans="4:179" s="323" customFormat="1" x14ac:dyDescent="0.2">
      <c r="D175" s="214"/>
      <c r="E175" s="214"/>
      <c r="F175" s="214"/>
      <c r="G175" s="214"/>
      <c r="H175" s="214"/>
      <c r="I175" s="214"/>
      <c r="J175" s="214"/>
      <c r="K175" s="214"/>
      <c r="L175" s="214"/>
      <c r="M175" s="214"/>
      <c r="N175" s="214"/>
      <c r="O175" s="338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338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214"/>
      <c r="AP175" s="338"/>
      <c r="BB175" s="338"/>
      <c r="BM175" s="338"/>
      <c r="BY175" s="338"/>
      <c r="CL175" s="338"/>
      <c r="CS175" s="338"/>
      <c r="DA175" s="338"/>
      <c r="DK175" s="338"/>
      <c r="DQ175" s="338"/>
      <c r="EB175" s="338"/>
      <c r="EC175" s="214"/>
      <c r="ED175" s="355"/>
      <c r="EE175" s="355"/>
      <c r="EF175" s="677"/>
      <c r="EG175" s="677"/>
      <c r="EH175" s="677"/>
      <c r="EI175" s="677"/>
      <c r="EJ175" s="677"/>
      <c r="EK175" s="677"/>
      <c r="EL175" s="677"/>
      <c r="EM175" s="677"/>
      <c r="EN175" s="677"/>
      <c r="EO175" s="677"/>
      <c r="EP175" s="677"/>
      <c r="EQ175" s="677"/>
      <c r="ER175" s="677"/>
      <c r="ES175" s="677"/>
      <c r="ET175" s="677"/>
      <c r="EU175" s="677"/>
      <c r="EV175" s="677"/>
      <c r="EW175" s="677"/>
      <c r="EX175" s="677"/>
      <c r="EY175" s="677"/>
      <c r="EZ175" s="677"/>
      <c r="FA175" s="677"/>
      <c r="FB175" s="677"/>
      <c r="FC175" s="677"/>
      <c r="FD175" s="677"/>
      <c r="FE175" s="677"/>
      <c r="FF175" s="677"/>
      <c r="FG175" s="677"/>
      <c r="FH175" s="677"/>
      <c r="FI175" s="677"/>
      <c r="FJ175" s="677"/>
      <c r="FK175" s="677"/>
      <c r="FL175" s="677"/>
      <c r="FM175" s="677"/>
      <c r="FN175" s="677"/>
      <c r="FO175" s="677"/>
      <c r="FP175" s="677"/>
      <c r="FQ175" s="677"/>
      <c r="FR175" s="677"/>
      <c r="FS175" s="677"/>
      <c r="FT175" s="355"/>
      <c r="FU175" s="355"/>
      <c r="FV175" s="355"/>
      <c r="FW175" s="355"/>
    </row>
    <row r="176" spans="4:179" s="323" customFormat="1" x14ac:dyDescent="0.2">
      <c r="D176" s="214"/>
      <c r="E176" s="214"/>
      <c r="F176" s="214"/>
      <c r="G176" s="214"/>
      <c r="H176" s="214"/>
      <c r="I176" s="214"/>
      <c r="J176" s="214"/>
      <c r="K176" s="214"/>
      <c r="L176" s="214"/>
      <c r="M176" s="214"/>
      <c r="N176" s="214"/>
      <c r="O176" s="338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338"/>
      <c r="AE176" s="214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214"/>
      <c r="AP176" s="338"/>
      <c r="BB176" s="338"/>
      <c r="BM176" s="338"/>
      <c r="BY176" s="338"/>
      <c r="CL176" s="338"/>
      <c r="CS176" s="338"/>
      <c r="DA176" s="338"/>
      <c r="DK176" s="338"/>
      <c r="DQ176" s="338"/>
      <c r="EB176" s="338"/>
      <c r="EC176" s="214"/>
      <c r="ED176" s="355"/>
      <c r="EE176" s="355"/>
      <c r="EF176" s="677"/>
      <c r="EG176" s="677"/>
      <c r="EH176" s="677"/>
      <c r="EI176" s="677"/>
      <c r="EJ176" s="677"/>
      <c r="EK176" s="677"/>
      <c r="EL176" s="677"/>
      <c r="EM176" s="677"/>
      <c r="EN176" s="677"/>
      <c r="EO176" s="677"/>
      <c r="EP176" s="677"/>
      <c r="EQ176" s="677"/>
      <c r="ER176" s="677"/>
      <c r="ES176" s="677"/>
      <c r="ET176" s="677"/>
      <c r="EU176" s="677"/>
      <c r="EV176" s="677"/>
      <c r="EW176" s="677"/>
      <c r="EX176" s="677"/>
      <c r="EY176" s="677"/>
      <c r="EZ176" s="677"/>
      <c r="FA176" s="677"/>
      <c r="FB176" s="677"/>
      <c r="FC176" s="677"/>
      <c r="FD176" s="677"/>
      <c r="FE176" s="677"/>
      <c r="FF176" s="677"/>
      <c r="FG176" s="677"/>
      <c r="FH176" s="677"/>
      <c r="FI176" s="677"/>
      <c r="FJ176" s="677"/>
      <c r="FK176" s="677"/>
      <c r="FL176" s="677"/>
      <c r="FM176" s="677"/>
      <c r="FN176" s="677"/>
      <c r="FO176" s="677"/>
      <c r="FP176" s="677"/>
      <c r="FQ176" s="677"/>
      <c r="FR176" s="677"/>
      <c r="FS176" s="677"/>
      <c r="FT176" s="355"/>
      <c r="FU176" s="355"/>
      <c r="FV176" s="355"/>
      <c r="FW176" s="355"/>
    </row>
    <row r="177" spans="4:179" s="323" customFormat="1" x14ac:dyDescent="0.2">
      <c r="D177" s="214"/>
      <c r="E177" s="214"/>
      <c r="F177" s="214"/>
      <c r="G177" s="214"/>
      <c r="H177" s="214"/>
      <c r="I177" s="214"/>
      <c r="J177" s="214"/>
      <c r="K177" s="214"/>
      <c r="L177" s="214"/>
      <c r="M177" s="214"/>
      <c r="N177" s="214"/>
      <c r="O177" s="338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338"/>
      <c r="AE177" s="214"/>
      <c r="AF177" s="214"/>
      <c r="AG177" s="214"/>
      <c r="AH177" s="214"/>
      <c r="AI177" s="214"/>
      <c r="AJ177" s="214"/>
      <c r="AK177" s="214"/>
      <c r="AL177" s="214"/>
      <c r="AM177" s="214"/>
      <c r="AN177" s="214"/>
      <c r="AO177" s="214"/>
      <c r="AP177" s="338"/>
      <c r="BB177" s="338"/>
      <c r="BM177" s="338"/>
      <c r="BY177" s="338"/>
      <c r="CL177" s="338"/>
      <c r="CS177" s="338"/>
      <c r="DA177" s="338"/>
      <c r="DK177" s="338"/>
      <c r="DQ177" s="338"/>
      <c r="EB177" s="338"/>
      <c r="EC177" s="214"/>
      <c r="ED177" s="355"/>
      <c r="EE177" s="355"/>
      <c r="EF177" s="677"/>
      <c r="EG177" s="677"/>
      <c r="EH177" s="677"/>
      <c r="EI177" s="677"/>
      <c r="EJ177" s="677"/>
      <c r="EK177" s="677"/>
      <c r="EL177" s="677"/>
      <c r="EM177" s="677"/>
      <c r="EN177" s="677"/>
      <c r="EO177" s="677"/>
      <c r="EP177" s="677"/>
      <c r="EQ177" s="677"/>
      <c r="ER177" s="677"/>
      <c r="ES177" s="677"/>
      <c r="ET177" s="677"/>
      <c r="EU177" s="677"/>
      <c r="EV177" s="677"/>
      <c r="EW177" s="677"/>
      <c r="EX177" s="677"/>
      <c r="EY177" s="677"/>
      <c r="EZ177" s="677"/>
      <c r="FA177" s="677"/>
      <c r="FB177" s="677"/>
      <c r="FC177" s="677"/>
      <c r="FD177" s="677"/>
      <c r="FE177" s="677"/>
      <c r="FF177" s="677"/>
      <c r="FG177" s="677"/>
      <c r="FH177" s="677"/>
      <c r="FI177" s="677"/>
      <c r="FJ177" s="677"/>
      <c r="FK177" s="677"/>
      <c r="FL177" s="677"/>
      <c r="FM177" s="677"/>
      <c r="FN177" s="677"/>
      <c r="FO177" s="677"/>
      <c r="FP177" s="677"/>
      <c r="FQ177" s="677"/>
      <c r="FR177" s="677"/>
      <c r="FS177" s="677"/>
      <c r="FT177" s="355"/>
      <c r="FU177" s="355"/>
      <c r="FV177" s="355"/>
      <c r="FW177" s="355"/>
    </row>
    <row r="178" spans="4:179" s="323" customFormat="1" x14ac:dyDescent="0.2">
      <c r="D178" s="214"/>
      <c r="E178" s="214"/>
      <c r="F178" s="214"/>
      <c r="G178" s="214"/>
      <c r="H178" s="214"/>
      <c r="I178" s="214"/>
      <c r="J178" s="214"/>
      <c r="K178" s="214"/>
      <c r="L178" s="214"/>
      <c r="M178" s="214"/>
      <c r="N178" s="214"/>
      <c r="O178" s="338"/>
      <c r="P178" s="214"/>
      <c r="Q178" s="214"/>
      <c r="R178" s="214"/>
      <c r="S178" s="214"/>
      <c r="T178" s="214"/>
      <c r="U178" s="214"/>
      <c r="V178" s="214"/>
      <c r="W178" s="214"/>
      <c r="X178" s="214"/>
      <c r="Y178" s="214"/>
      <c r="Z178" s="214"/>
      <c r="AA178" s="214"/>
      <c r="AB178" s="214"/>
      <c r="AC178" s="214"/>
      <c r="AD178" s="338"/>
      <c r="AE178" s="214"/>
      <c r="AF178" s="214"/>
      <c r="AG178" s="214"/>
      <c r="AH178" s="214"/>
      <c r="AI178" s="214"/>
      <c r="AJ178" s="214"/>
      <c r="AK178" s="214"/>
      <c r="AL178" s="214"/>
      <c r="AM178" s="214"/>
      <c r="AN178" s="214"/>
      <c r="AO178" s="214"/>
      <c r="AP178" s="338"/>
      <c r="BB178" s="338"/>
      <c r="BM178" s="338"/>
      <c r="BY178" s="338"/>
      <c r="CL178" s="338"/>
      <c r="CS178" s="338"/>
      <c r="DA178" s="338"/>
      <c r="DK178" s="338"/>
      <c r="DQ178" s="338"/>
      <c r="EB178" s="338"/>
      <c r="EC178" s="214"/>
      <c r="ED178" s="355"/>
      <c r="EE178" s="355"/>
      <c r="EF178" s="677"/>
      <c r="EG178" s="677"/>
      <c r="EH178" s="677"/>
      <c r="EI178" s="677"/>
      <c r="EJ178" s="677"/>
      <c r="EK178" s="677"/>
      <c r="EL178" s="677"/>
      <c r="EM178" s="677"/>
      <c r="EN178" s="677"/>
      <c r="EO178" s="677"/>
      <c r="EP178" s="677"/>
      <c r="EQ178" s="677"/>
      <c r="ER178" s="677"/>
      <c r="ES178" s="677"/>
      <c r="ET178" s="677"/>
      <c r="EU178" s="677"/>
      <c r="EV178" s="677"/>
      <c r="EW178" s="677"/>
      <c r="EX178" s="677"/>
      <c r="EY178" s="677"/>
      <c r="EZ178" s="677"/>
      <c r="FA178" s="677"/>
      <c r="FB178" s="677"/>
      <c r="FC178" s="677"/>
      <c r="FD178" s="677"/>
      <c r="FE178" s="677"/>
      <c r="FF178" s="677"/>
      <c r="FG178" s="677"/>
      <c r="FH178" s="677"/>
      <c r="FI178" s="677"/>
      <c r="FJ178" s="677"/>
      <c r="FK178" s="677"/>
      <c r="FL178" s="677"/>
      <c r="FM178" s="677"/>
      <c r="FN178" s="677"/>
      <c r="FO178" s="677"/>
      <c r="FP178" s="677"/>
      <c r="FQ178" s="677"/>
      <c r="FR178" s="677"/>
      <c r="FS178" s="677"/>
      <c r="FT178" s="355"/>
      <c r="FU178" s="355"/>
      <c r="FV178" s="355"/>
      <c r="FW178" s="355"/>
    </row>
    <row r="179" spans="4:179" s="323" customFormat="1" x14ac:dyDescent="0.2">
      <c r="D179" s="214"/>
      <c r="E179" s="214"/>
      <c r="F179" s="214"/>
      <c r="G179" s="214"/>
      <c r="H179" s="214"/>
      <c r="I179" s="214"/>
      <c r="J179" s="214"/>
      <c r="K179" s="214"/>
      <c r="L179" s="214"/>
      <c r="M179" s="214"/>
      <c r="N179" s="214"/>
      <c r="O179" s="338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  <c r="AC179" s="214"/>
      <c r="AD179" s="338"/>
      <c r="AE179" s="214"/>
      <c r="AF179" s="214"/>
      <c r="AG179" s="214"/>
      <c r="AH179" s="214"/>
      <c r="AI179" s="214"/>
      <c r="AJ179" s="214"/>
      <c r="AK179" s="214"/>
      <c r="AL179" s="214"/>
      <c r="AM179" s="214"/>
      <c r="AN179" s="214"/>
      <c r="AO179" s="214"/>
      <c r="AP179" s="338"/>
      <c r="BB179" s="338"/>
      <c r="BM179" s="338"/>
      <c r="BY179" s="338"/>
      <c r="CL179" s="338"/>
      <c r="CS179" s="338"/>
      <c r="DA179" s="338"/>
      <c r="DK179" s="338"/>
      <c r="DQ179" s="338"/>
      <c r="EB179" s="338"/>
      <c r="EC179" s="214"/>
      <c r="ED179" s="355"/>
      <c r="EE179" s="355"/>
      <c r="EF179" s="677"/>
      <c r="EG179" s="677"/>
      <c r="EH179" s="677"/>
      <c r="EI179" s="677"/>
      <c r="EJ179" s="677"/>
      <c r="EK179" s="677"/>
      <c r="EL179" s="677"/>
      <c r="EM179" s="677"/>
      <c r="EN179" s="677"/>
      <c r="EO179" s="677"/>
      <c r="EP179" s="677"/>
      <c r="EQ179" s="677"/>
      <c r="ER179" s="677"/>
      <c r="ES179" s="677"/>
      <c r="ET179" s="677"/>
      <c r="EU179" s="677"/>
      <c r="EV179" s="677"/>
      <c r="EW179" s="677"/>
      <c r="EX179" s="677"/>
      <c r="EY179" s="677"/>
      <c r="EZ179" s="677"/>
      <c r="FA179" s="677"/>
      <c r="FB179" s="677"/>
      <c r="FC179" s="677"/>
      <c r="FD179" s="677"/>
      <c r="FE179" s="677"/>
      <c r="FF179" s="677"/>
      <c r="FG179" s="677"/>
      <c r="FH179" s="677"/>
      <c r="FI179" s="677"/>
      <c r="FJ179" s="677"/>
      <c r="FK179" s="677"/>
      <c r="FL179" s="677"/>
      <c r="FM179" s="677"/>
      <c r="FN179" s="677"/>
      <c r="FO179" s="677"/>
      <c r="FP179" s="677"/>
      <c r="FQ179" s="677"/>
      <c r="FR179" s="677"/>
      <c r="FS179" s="677"/>
      <c r="FT179" s="355"/>
      <c r="FU179" s="355"/>
      <c r="FV179" s="355"/>
      <c r="FW179" s="355"/>
    </row>
    <row r="180" spans="4:179" s="323" customFormat="1" x14ac:dyDescent="0.2">
      <c r="D180" s="214"/>
      <c r="E180" s="214"/>
      <c r="F180" s="214"/>
      <c r="G180" s="214"/>
      <c r="H180" s="214"/>
      <c r="I180" s="214"/>
      <c r="J180" s="214"/>
      <c r="K180" s="214"/>
      <c r="L180" s="214"/>
      <c r="M180" s="214"/>
      <c r="N180" s="214"/>
      <c r="O180" s="338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14"/>
      <c r="AD180" s="338"/>
      <c r="AE180" s="214"/>
      <c r="AF180" s="214"/>
      <c r="AG180" s="214"/>
      <c r="AH180" s="214"/>
      <c r="AI180" s="214"/>
      <c r="AJ180" s="214"/>
      <c r="AK180" s="214"/>
      <c r="AL180" s="214"/>
      <c r="AM180" s="214"/>
      <c r="AN180" s="214"/>
      <c r="AO180" s="214"/>
      <c r="AP180" s="338"/>
      <c r="BB180" s="338"/>
      <c r="BM180" s="338"/>
      <c r="BY180" s="338"/>
      <c r="CL180" s="338"/>
      <c r="CS180" s="338"/>
      <c r="DA180" s="338"/>
      <c r="DK180" s="338"/>
      <c r="DQ180" s="338"/>
      <c r="EB180" s="338"/>
      <c r="EC180" s="214"/>
      <c r="ED180" s="355"/>
      <c r="EE180" s="355"/>
      <c r="EF180" s="677"/>
      <c r="EG180" s="677"/>
      <c r="EH180" s="677"/>
      <c r="EI180" s="677"/>
      <c r="EJ180" s="677"/>
      <c r="EK180" s="677"/>
      <c r="EL180" s="677"/>
      <c r="EM180" s="677"/>
      <c r="EN180" s="677"/>
      <c r="EO180" s="677"/>
      <c r="EP180" s="677"/>
      <c r="EQ180" s="677"/>
      <c r="ER180" s="677"/>
      <c r="ES180" s="677"/>
      <c r="ET180" s="677"/>
      <c r="EU180" s="677"/>
      <c r="EV180" s="677"/>
      <c r="EW180" s="677"/>
      <c r="EX180" s="677"/>
      <c r="EY180" s="677"/>
      <c r="EZ180" s="677"/>
      <c r="FA180" s="677"/>
      <c r="FB180" s="677"/>
      <c r="FC180" s="677"/>
      <c r="FD180" s="677"/>
      <c r="FE180" s="677"/>
      <c r="FF180" s="677"/>
      <c r="FG180" s="677"/>
      <c r="FH180" s="677"/>
      <c r="FI180" s="677"/>
      <c r="FJ180" s="677"/>
      <c r="FK180" s="677"/>
      <c r="FL180" s="677"/>
      <c r="FM180" s="677"/>
      <c r="FN180" s="677"/>
      <c r="FO180" s="677"/>
      <c r="FP180" s="677"/>
      <c r="FQ180" s="677"/>
      <c r="FR180" s="677"/>
      <c r="FS180" s="677"/>
      <c r="FT180" s="355"/>
      <c r="FU180" s="355"/>
      <c r="FV180" s="355"/>
      <c r="FW180" s="355"/>
    </row>
    <row r="181" spans="4:179" s="323" customFormat="1" x14ac:dyDescent="0.2">
      <c r="D181" s="214"/>
      <c r="E181" s="214"/>
      <c r="F181" s="214"/>
      <c r="G181" s="214"/>
      <c r="H181" s="214"/>
      <c r="I181" s="214"/>
      <c r="J181" s="214"/>
      <c r="K181" s="214"/>
      <c r="L181" s="214"/>
      <c r="M181" s="214"/>
      <c r="N181" s="214"/>
      <c r="O181" s="338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14"/>
      <c r="AD181" s="338"/>
      <c r="AE181" s="214"/>
      <c r="AF181" s="214"/>
      <c r="AG181" s="214"/>
      <c r="AH181" s="214"/>
      <c r="AI181" s="214"/>
      <c r="AJ181" s="214"/>
      <c r="AK181" s="214"/>
      <c r="AL181" s="214"/>
      <c r="AM181" s="214"/>
      <c r="AN181" s="214"/>
      <c r="AO181" s="214"/>
      <c r="AP181" s="338"/>
      <c r="BB181" s="338"/>
      <c r="BM181" s="338"/>
      <c r="BY181" s="338"/>
      <c r="CL181" s="338"/>
      <c r="CS181" s="338"/>
      <c r="DA181" s="338"/>
      <c r="DK181" s="338"/>
      <c r="DQ181" s="338"/>
      <c r="EB181" s="338"/>
      <c r="EC181" s="214"/>
      <c r="ED181" s="355"/>
      <c r="EE181" s="355"/>
      <c r="EF181" s="677"/>
      <c r="EG181" s="677"/>
      <c r="EH181" s="677"/>
      <c r="EI181" s="677"/>
      <c r="EJ181" s="677"/>
      <c r="EK181" s="677"/>
      <c r="EL181" s="677"/>
      <c r="EM181" s="677"/>
      <c r="EN181" s="677"/>
      <c r="EO181" s="677"/>
      <c r="EP181" s="677"/>
      <c r="EQ181" s="677"/>
      <c r="ER181" s="677"/>
      <c r="ES181" s="677"/>
      <c r="ET181" s="677"/>
      <c r="EU181" s="677"/>
      <c r="EV181" s="677"/>
      <c r="EW181" s="677"/>
      <c r="EX181" s="677"/>
      <c r="EY181" s="677"/>
      <c r="EZ181" s="677"/>
      <c r="FA181" s="677"/>
      <c r="FB181" s="677"/>
      <c r="FC181" s="677"/>
      <c r="FD181" s="677"/>
      <c r="FE181" s="677"/>
      <c r="FF181" s="677"/>
      <c r="FG181" s="677"/>
      <c r="FH181" s="677"/>
      <c r="FI181" s="677"/>
      <c r="FJ181" s="677"/>
      <c r="FK181" s="677"/>
      <c r="FL181" s="677"/>
      <c r="FM181" s="677"/>
      <c r="FN181" s="677"/>
      <c r="FO181" s="677"/>
      <c r="FP181" s="677"/>
      <c r="FQ181" s="677"/>
      <c r="FR181" s="677"/>
      <c r="FS181" s="677"/>
      <c r="FT181" s="355"/>
      <c r="FU181" s="355"/>
      <c r="FV181" s="355"/>
      <c r="FW181" s="355"/>
    </row>
    <row r="182" spans="4:179" s="323" customFormat="1" x14ac:dyDescent="0.2">
      <c r="D182" s="214"/>
      <c r="E182" s="214"/>
      <c r="F182" s="214"/>
      <c r="G182" s="214"/>
      <c r="H182" s="214"/>
      <c r="I182" s="214"/>
      <c r="J182" s="214"/>
      <c r="K182" s="214"/>
      <c r="L182" s="214"/>
      <c r="M182" s="214"/>
      <c r="N182" s="214"/>
      <c r="O182" s="338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14"/>
      <c r="AD182" s="338"/>
      <c r="AE182" s="214"/>
      <c r="AF182" s="214"/>
      <c r="AG182" s="214"/>
      <c r="AH182" s="214"/>
      <c r="AI182" s="214"/>
      <c r="AJ182" s="214"/>
      <c r="AK182" s="214"/>
      <c r="AL182" s="214"/>
      <c r="AM182" s="214"/>
      <c r="AN182" s="214"/>
      <c r="AO182" s="214"/>
      <c r="AP182" s="338"/>
      <c r="BB182" s="338"/>
      <c r="BM182" s="338"/>
      <c r="BY182" s="338"/>
      <c r="CL182" s="338"/>
      <c r="CS182" s="338"/>
      <c r="DA182" s="338"/>
      <c r="DK182" s="338"/>
      <c r="DQ182" s="338"/>
      <c r="EB182" s="338"/>
      <c r="EC182" s="214"/>
      <c r="ED182" s="355"/>
      <c r="EE182" s="355"/>
      <c r="EF182" s="677"/>
      <c r="EG182" s="677"/>
      <c r="EH182" s="677"/>
      <c r="EI182" s="677"/>
      <c r="EJ182" s="677"/>
      <c r="EK182" s="677"/>
      <c r="EL182" s="677"/>
      <c r="EM182" s="677"/>
      <c r="EN182" s="677"/>
      <c r="EO182" s="677"/>
      <c r="EP182" s="677"/>
      <c r="EQ182" s="677"/>
      <c r="ER182" s="677"/>
      <c r="ES182" s="677"/>
      <c r="ET182" s="677"/>
      <c r="EU182" s="677"/>
      <c r="EV182" s="677"/>
      <c r="EW182" s="677"/>
      <c r="EX182" s="677"/>
      <c r="EY182" s="677"/>
      <c r="EZ182" s="677"/>
      <c r="FA182" s="677"/>
      <c r="FB182" s="677"/>
      <c r="FC182" s="677"/>
      <c r="FD182" s="677"/>
      <c r="FE182" s="677"/>
      <c r="FF182" s="677"/>
      <c r="FG182" s="677"/>
      <c r="FH182" s="677"/>
      <c r="FI182" s="677"/>
      <c r="FJ182" s="677"/>
      <c r="FK182" s="677"/>
      <c r="FL182" s="677"/>
      <c r="FM182" s="677"/>
      <c r="FN182" s="677"/>
      <c r="FO182" s="677"/>
      <c r="FP182" s="677"/>
      <c r="FQ182" s="677"/>
      <c r="FR182" s="677"/>
      <c r="FS182" s="677"/>
      <c r="FT182" s="355"/>
      <c r="FU182" s="355"/>
      <c r="FV182" s="355"/>
      <c r="FW182" s="355"/>
    </row>
    <row r="183" spans="4:179" s="323" customFormat="1" x14ac:dyDescent="0.2">
      <c r="D183" s="214"/>
      <c r="E183" s="214"/>
      <c r="F183" s="214"/>
      <c r="G183" s="214"/>
      <c r="H183" s="214"/>
      <c r="I183" s="214"/>
      <c r="J183" s="214"/>
      <c r="K183" s="214"/>
      <c r="L183" s="214"/>
      <c r="M183" s="214"/>
      <c r="N183" s="214"/>
      <c r="O183" s="338"/>
      <c r="P183" s="214"/>
      <c r="Q183" s="214"/>
      <c r="R183" s="214"/>
      <c r="S183" s="214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14"/>
      <c r="AD183" s="338"/>
      <c r="AE183" s="214"/>
      <c r="AF183" s="214"/>
      <c r="AG183" s="214"/>
      <c r="AH183" s="214"/>
      <c r="AI183" s="214"/>
      <c r="AJ183" s="214"/>
      <c r="AK183" s="214"/>
      <c r="AL183" s="214"/>
      <c r="AM183" s="214"/>
      <c r="AN183" s="214"/>
      <c r="AO183" s="214"/>
      <c r="AP183" s="338"/>
      <c r="BB183" s="338"/>
      <c r="BM183" s="338"/>
      <c r="BY183" s="338"/>
      <c r="CL183" s="338"/>
      <c r="CS183" s="338"/>
      <c r="DA183" s="338"/>
      <c r="DK183" s="338"/>
      <c r="DQ183" s="338"/>
      <c r="EB183" s="338"/>
      <c r="EC183" s="214"/>
      <c r="ED183" s="355"/>
      <c r="EE183" s="355"/>
      <c r="EF183" s="677"/>
      <c r="EG183" s="677"/>
      <c r="EH183" s="677"/>
      <c r="EI183" s="677"/>
      <c r="EJ183" s="677"/>
      <c r="EK183" s="677"/>
      <c r="EL183" s="677"/>
      <c r="EM183" s="677"/>
      <c r="EN183" s="677"/>
      <c r="EO183" s="677"/>
      <c r="EP183" s="677"/>
      <c r="EQ183" s="677"/>
      <c r="ER183" s="677"/>
      <c r="ES183" s="677"/>
      <c r="ET183" s="677"/>
      <c r="EU183" s="677"/>
      <c r="EV183" s="677"/>
      <c r="EW183" s="677"/>
      <c r="EX183" s="677"/>
      <c r="EY183" s="677"/>
      <c r="EZ183" s="677"/>
      <c r="FA183" s="677"/>
      <c r="FB183" s="677"/>
      <c r="FC183" s="677"/>
      <c r="FD183" s="677"/>
      <c r="FE183" s="677"/>
      <c r="FF183" s="677"/>
      <c r="FG183" s="677"/>
      <c r="FH183" s="677"/>
      <c r="FI183" s="677"/>
      <c r="FJ183" s="677"/>
      <c r="FK183" s="677"/>
      <c r="FL183" s="677"/>
      <c r="FM183" s="677"/>
      <c r="FN183" s="677"/>
      <c r="FO183" s="677"/>
      <c r="FP183" s="677"/>
      <c r="FQ183" s="677"/>
      <c r="FR183" s="677"/>
      <c r="FS183" s="677"/>
      <c r="FT183" s="355"/>
      <c r="FU183" s="355"/>
      <c r="FV183" s="355"/>
      <c r="FW183" s="355"/>
    </row>
    <row r="184" spans="4:179" s="323" customFormat="1" x14ac:dyDescent="0.2">
      <c r="D184" s="214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338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  <c r="AC184" s="214"/>
      <c r="AD184" s="338"/>
      <c r="AE184" s="214"/>
      <c r="AF184" s="214"/>
      <c r="AG184" s="214"/>
      <c r="AH184" s="214"/>
      <c r="AI184" s="214"/>
      <c r="AJ184" s="214"/>
      <c r="AK184" s="214"/>
      <c r="AL184" s="214"/>
      <c r="AM184" s="214"/>
      <c r="AN184" s="214"/>
      <c r="AO184" s="214"/>
      <c r="AP184" s="338"/>
      <c r="BB184" s="338"/>
      <c r="BM184" s="338"/>
      <c r="BY184" s="338"/>
      <c r="CL184" s="338"/>
      <c r="CS184" s="338"/>
      <c r="DA184" s="338"/>
      <c r="DK184" s="338"/>
      <c r="DQ184" s="338"/>
      <c r="EB184" s="338"/>
      <c r="EC184" s="214"/>
      <c r="ED184" s="355"/>
      <c r="EE184" s="355"/>
      <c r="EF184" s="677"/>
      <c r="EG184" s="677"/>
      <c r="EH184" s="677"/>
      <c r="EI184" s="677"/>
      <c r="EJ184" s="677"/>
      <c r="EK184" s="677"/>
      <c r="EL184" s="677"/>
      <c r="EM184" s="677"/>
      <c r="EN184" s="677"/>
      <c r="EO184" s="677"/>
      <c r="EP184" s="677"/>
      <c r="EQ184" s="677"/>
      <c r="ER184" s="677"/>
      <c r="ES184" s="677"/>
      <c r="ET184" s="677"/>
      <c r="EU184" s="677"/>
      <c r="EV184" s="677"/>
      <c r="EW184" s="677"/>
      <c r="EX184" s="677"/>
      <c r="EY184" s="677"/>
      <c r="EZ184" s="677"/>
      <c r="FA184" s="677"/>
      <c r="FB184" s="677"/>
      <c r="FC184" s="677"/>
      <c r="FD184" s="677"/>
      <c r="FE184" s="677"/>
      <c r="FF184" s="677"/>
      <c r="FG184" s="677"/>
      <c r="FH184" s="677"/>
      <c r="FI184" s="677"/>
      <c r="FJ184" s="677"/>
      <c r="FK184" s="677"/>
      <c r="FL184" s="677"/>
      <c r="FM184" s="677"/>
      <c r="FN184" s="677"/>
      <c r="FO184" s="677"/>
      <c r="FP184" s="677"/>
      <c r="FQ184" s="677"/>
      <c r="FR184" s="677"/>
      <c r="FS184" s="677"/>
      <c r="FT184" s="355"/>
      <c r="FU184" s="355"/>
      <c r="FV184" s="355"/>
      <c r="FW184" s="355"/>
    </row>
    <row r="185" spans="4:179" s="323" customFormat="1" x14ac:dyDescent="0.2">
      <c r="D185" s="214"/>
      <c r="E185" s="214"/>
      <c r="F185" s="214"/>
      <c r="G185" s="214"/>
      <c r="H185" s="214"/>
      <c r="I185" s="214"/>
      <c r="J185" s="214"/>
      <c r="K185" s="214"/>
      <c r="L185" s="214"/>
      <c r="M185" s="214"/>
      <c r="N185" s="214"/>
      <c r="O185" s="338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338"/>
      <c r="AE185" s="214"/>
      <c r="AF185" s="214"/>
      <c r="AG185" s="214"/>
      <c r="AH185" s="214"/>
      <c r="AI185" s="214"/>
      <c r="AJ185" s="214"/>
      <c r="AK185" s="214"/>
      <c r="AL185" s="214"/>
      <c r="AM185" s="214"/>
      <c r="AN185" s="214"/>
      <c r="AO185" s="214"/>
      <c r="AP185" s="338"/>
      <c r="BB185" s="338"/>
      <c r="BM185" s="338"/>
      <c r="BY185" s="338"/>
      <c r="CL185" s="338"/>
      <c r="CS185" s="338"/>
      <c r="DA185" s="338"/>
      <c r="DK185" s="338"/>
      <c r="DQ185" s="338"/>
      <c r="EB185" s="338"/>
      <c r="EC185" s="214"/>
      <c r="ED185" s="355"/>
      <c r="EE185" s="355"/>
      <c r="EF185" s="677"/>
      <c r="EG185" s="677"/>
      <c r="EH185" s="677"/>
      <c r="EI185" s="677"/>
      <c r="EJ185" s="677"/>
      <c r="EK185" s="677"/>
      <c r="EL185" s="677"/>
      <c r="EM185" s="677"/>
      <c r="EN185" s="677"/>
      <c r="EO185" s="677"/>
      <c r="EP185" s="677"/>
      <c r="EQ185" s="677"/>
      <c r="ER185" s="677"/>
      <c r="ES185" s="677"/>
      <c r="ET185" s="677"/>
      <c r="EU185" s="677"/>
      <c r="EV185" s="677"/>
      <c r="EW185" s="677"/>
      <c r="EX185" s="677"/>
      <c r="EY185" s="677"/>
      <c r="EZ185" s="677"/>
      <c r="FA185" s="677"/>
      <c r="FB185" s="677"/>
      <c r="FC185" s="677"/>
      <c r="FD185" s="677"/>
      <c r="FE185" s="677"/>
      <c r="FF185" s="677"/>
      <c r="FG185" s="677"/>
      <c r="FH185" s="677"/>
      <c r="FI185" s="677"/>
      <c r="FJ185" s="677"/>
      <c r="FK185" s="677"/>
      <c r="FL185" s="677"/>
      <c r="FM185" s="677"/>
      <c r="FN185" s="677"/>
      <c r="FO185" s="677"/>
      <c r="FP185" s="677"/>
      <c r="FQ185" s="677"/>
      <c r="FR185" s="677"/>
      <c r="FS185" s="677"/>
      <c r="FT185" s="355"/>
      <c r="FU185" s="355"/>
      <c r="FV185" s="355"/>
      <c r="FW185" s="355"/>
    </row>
    <row r="186" spans="4:179" s="323" customFormat="1" x14ac:dyDescent="0.2">
      <c r="D186" s="214"/>
      <c r="E186" s="214"/>
      <c r="F186" s="214"/>
      <c r="G186" s="214"/>
      <c r="H186" s="214"/>
      <c r="I186" s="214"/>
      <c r="J186" s="214"/>
      <c r="K186" s="214"/>
      <c r="L186" s="214"/>
      <c r="M186" s="214"/>
      <c r="N186" s="214"/>
      <c r="O186" s="338"/>
      <c r="P186" s="214"/>
      <c r="Q186" s="214"/>
      <c r="R186" s="214"/>
      <c r="S186" s="214"/>
      <c r="T186" s="214"/>
      <c r="U186" s="214"/>
      <c r="V186" s="214"/>
      <c r="W186" s="214"/>
      <c r="X186" s="214"/>
      <c r="Y186" s="214"/>
      <c r="Z186" s="214"/>
      <c r="AA186" s="214"/>
      <c r="AB186" s="214"/>
      <c r="AC186" s="214"/>
      <c r="AD186" s="338"/>
      <c r="AE186" s="214"/>
      <c r="AF186" s="214"/>
      <c r="AG186" s="214"/>
      <c r="AH186" s="214"/>
      <c r="AI186" s="214"/>
      <c r="AJ186" s="214"/>
      <c r="AK186" s="214"/>
      <c r="AL186" s="214"/>
      <c r="AM186" s="214"/>
      <c r="AN186" s="214"/>
      <c r="AO186" s="214"/>
      <c r="AP186" s="338"/>
      <c r="BB186" s="338"/>
      <c r="BM186" s="338"/>
      <c r="BY186" s="338"/>
      <c r="CL186" s="338"/>
      <c r="CS186" s="338"/>
      <c r="DA186" s="338"/>
      <c r="DK186" s="338"/>
      <c r="DQ186" s="338"/>
      <c r="EB186" s="338"/>
      <c r="EC186" s="214"/>
      <c r="ED186" s="355"/>
      <c r="EE186" s="355"/>
      <c r="EF186" s="677"/>
      <c r="EG186" s="677"/>
      <c r="EH186" s="677"/>
      <c r="EI186" s="677"/>
      <c r="EJ186" s="677"/>
      <c r="EK186" s="677"/>
      <c r="EL186" s="677"/>
      <c r="EM186" s="677"/>
      <c r="EN186" s="677"/>
      <c r="EO186" s="677"/>
      <c r="EP186" s="677"/>
      <c r="EQ186" s="677"/>
      <c r="ER186" s="677"/>
      <c r="ES186" s="677"/>
      <c r="ET186" s="677"/>
      <c r="EU186" s="677"/>
      <c r="EV186" s="677"/>
      <c r="EW186" s="677"/>
      <c r="EX186" s="677"/>
      <c r="EY186" s="677"/>
      <c r="EZ186" s="677"/>
      <c r="FA186" s="677"/>
      <c r="FB186" s="677"/>
      <c r="FC186" s="677"/>
      <c r="FD186" s="677"/>
      <c r="FE186" s="677"/>
      <c r="FF186" s="677"/>
      <c r="FG186" s="677"/>
      <c r="FH186" s="677"/>
      <c r="FI186" s="677"/>
      <c r="FJ186" s="677"/>
      <c r="FK186" s="677"/>
      <c r="FL186" s="677"/>
      <c r="FM186" s="677"/>
      <c r="FN186" s="677"/>
      <c r="FO186" s="677"/>
      <c r="FP186" s="677"/>
      <c r="FQ186" s="677"/>
      <c r="FR186" s="677"/>
      <c r="FS186" s="677"/>
      <c r="FT186" s="355"/>
      <c r="FU186" s="355"/>
      <c r="FV186" s="355"/>
      <c r="FW186" s="355"/>
    </row>
    <row r="187" spans="4:179" s="323" customFormat="1" x14ac:dyDescent="0.2">
      <c r="D187" s="214"/>
      <c r="E187" s="214"/>
      <c r="F187" s="214"/>
      <c r="G187" s="214"/>
      <c r="H187" s="214"/>
      <c r="I187" s="214"/>
      <c r="J187" s="214"/>
      <c r="K187" s="214"/>
      <c r="L187" s="214"/>
      <c r="M187" s="214"/>
      <c r="N187" s="214"/>
      <c r="O187" s="338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338"/>
      <c r="AE187" s="214"/>
      <c r="AF187" s="214"/>
      <c r="AG187" s="214"/>
      <c r="AH187" s="214"/>
      <c r="AI187" s="214"/>
      <c r="AJ187" s="214"/>
      <c r="AK187" s="214"/>
      <c r="AL187" s="214"/>
      <c r="AM187" s="214"/>
      <c r="AN187" s="214"/>
      <c r="AO187" s="214"/>
      <c r="AP187" s="338"/>
      <c r="BB187" s="338"/>
      <c r="BM187" s="338"/>
      <c r="BY187" s="338"/>
      <c r="CL187" s="338"/>
      <c r="CS187" s="338"/>
      <c r="DA187" s="338"/>
      <c r="DK187" s="338"/>
      <c r="DQ187" s="338"/>
      <c r="EB187" s="338"/>
      <c r="EC187" s="214"/>
      <c r="ED187" s="355"/>
      <c r="EE187" s="355"/>
      <c r="EF187" s="677"/>
      <c r="EG187" s="677"/>
      <c r="EH187" s="677"/>
      <c r="EI187" s="677"/>
      <c r="EJ187" s="677"/>
      <c r="EK187" s="677"/>
      <c r="EL187" s="677"/>
      <c r="EM187" s="677"/>
      <c r="EN187" s="677"/>
      <c r="EO187" s="677"/>
      <c r="EP187" s="677"/>
      <c r="EQ187" s="677"/>
      <c r="ER187" s="677"/>
      <c r="ES187" s="677"/>
      <c r="ET187" s="677"/>
      <c r="EU187" s="677"/>
      <c r="EV187" s="677"/>
      <c r="EW187" s="677"/>
      <c r="EX187" s="677"/>
      <c r="EY187" s="677"/>
      <c r="EZ187" s="677"/>
      <c r="FA187" s="677"/>
      <c r="FB187" s="677"/>
      <c r="FC187" s="677"/>
      <c r="FD187" s="677"/>
      <c r="FE187" s="677"/>
      <c r="FF187" s="677"/>
      <c r="FG187" s="677"/>
      <c r="FH187" s="677"/>
      <c r="FI187" s="677"/>
      <c r="FJ187" s="677"/>
      <c r="FK187" s="677"/>
      <c r="FL187" s="677"/>
      <c r="FM187" s="677"/>
      <c r="FN187" s="677"/>
      <c r="FO187" s="677"/>
      <c r="FP187" s="677"/>
      <c r="FQ187" s="677"/>
      <c r="FR187" s="677"/>
      <c r="FS187" s="677"/>
      <c r="FT187" s="355"/>
      <c r="FU187" s="355"/>
      <c r="FV187" s="355"/>
      <c r="FW187" s="355"/>
    </row>
    <row r="188" spans="4:179" s="323" customFormat="1" x14ac:dyDescent="0.2">
      <c r="D188" s="214"/>
      <c r="E188" s="214"/>
      <c r="F188" s="214"/>
      <c r="G188" s="214"/>
      <c r="H188" s="214"/>
      <c r="I188" s="214"/>
      <c r="J188" s="214"/>
      <c r="K188" s="214"/>
      <c r="L188" s="214"/>
      <c r="M188" s="214"/>
      <c r="N188" s="214"/>
      <c r="O188" s="338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338"/>
      <c r="AE188" s="214"/>
      <c r="AF188" s="214"/>
      <c r="AG188" s="214"/>
      <c r="AH188" s="214"/>
      <c r="AI188" s="214"/>
      <c r="AJ188" s="214"/>
      <c r="AK188" s="214"/>
      <c r="AL188" s="214"/>
      <c r="AM188" s="214"/>
      <c r="AN188" s="214"/>
      <c r="AO188" s="214"/>
      <c r="AP188" s="338"/>
      <c r="BB188" s="338"/>
      <c r="BM188" s="338"/>
      <c r="BY188" s="338"/>
      <c r="CL188" s="338"/>
      <c r="CS188" s="338"/>
      <c r="DA188" s="338"/>
      <c r="DK188" s="338"/>
      <c r="DQ188" s="338"/>
      <c r="EB188" s="338"/>
      <c r="EC188" s="214"/>
      <c r="ED188" s="355"/>
      <c r="EE188" s="355"/>
      <c r="EF188" s="677"/>
      <c r="EG188" s="677"/>
      <c r="EH188" s="677"/>
      <c r="EI188" s="677"/>
      <c r="EJ188" s="677"/>
      <c r="EK188" s="677"/>
      <c r="EL188" s="677"/>
      <c r="EM188" s="677"/>
      <c r="EN188" s="677"/>
      <c r="EO188" s="677"/>
      <c r="EP188" s="677"/>
      <c r="EQ188" s="677"/>
      <c r="ER188" s="677"/>
      <c r="ES188" s="677"/>
      <c r="ET188" s="677"/>
      <c r="EU188" s="677"/>
      <c r="EV188" s="677"/>
      <c r="EW188" s="677"/>
      <c r="EX188" s="677"/>
      <c r="EY188" s="677"/>
      <c r="EZ188" s="677"/>
      <c r="FA188" s="677"/>
      <c r="FB188" s="677"/>
      <c r="FC188" s="677"/>
      <c r="FD188" s="677"/>
      <c r="FE188" s="677"/>
      <c r="FF188" s="677"/>
      <c r="FG188" s="677"/>
      <c r="FH188" s="677"/>
      <c r="FI188" s="677"/>
      <c r="FJ188" s="677"/>
      <c r="FK188" s="677"/>
      <c r="FL188" s="677"/>
      <c r="FM188" s="677"/>
      <c r="FN188" s="677"/>
      <c r="FO188" s="677"/>
      <c r="FP188" s="677"/>
      <c r="FQ188" s="677"/>
      <c r="FR188" s="677"/>
      <c r="FS188" s="677"/>
      <c r="FT188" s="355"/>
      <c r="FU188" s="355"/>
      <c r="FV188" s="355"/>
      <c r="FW188" s="355"/>
    </row>
    <row r="189" spans="4:179" s="323" customFormat="1" x14ac:dyDescent="0.2">
      <c r="D189" s="214"/>
      <c r="E189" s="214"/>
      <c r="F189" s="214"/>
      <c r="G189" s="214"/>
      <c r="H189" s="214"/>
      <c r="I189" s="214"/>
      <c r="J189" s="214"/>
      <c r="K189" s="214"/>
      <c r="L189" s="214"/>
      <c r="M189" s="214"/>
      <c r="N189" s="214"/>
      <c r="O189" s="338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14"/>
      <c r="AD189" s="338"/>
      <c r="AE189" s="214"/>
      <c r="AF189" s="214"/>
      <c r="AG189" s="214"/>
      <c r="AH189" s="214"/>
      <c r="AI189" s="214"/>
      <c r="AJ189" s="214"/>
      <c r="AK189" s="214"/>
      <c r="AL189" s="214"/>
      <c r="AM189" s="214"/>
      <c r="AN189" s="214"/>
      <c r="AO189" s="214"/>
      <c r="AP189" s="338"/>
      <c r="BB189" s="338"/>
      <c r="BM189" s="338"/>
      <c r="BY189" s="338"/>
      <c r="CL189" s="338"/>
      <c r="CS189" s="338"/>
      <c r="DA189" s="338"/>
      <c r="DK189" s="338"/>
      <c r="DQ189" s="338"/>
      <c r="EB189" s="338"/>
      <c r="EC189" s="214"/>
      <c r="ED189" s="355"/>
      <c r="EE189" s="355"/>
      <c r="EF189" s="677"/>
      <c r="EG189" s="677"/>
      <c r="EH189" s="677"/>
      <c r="EI189" s="677"/>
      <c r="EJ189" s="677"/>
      <c r="EK189" s="677"/>
      <c r="EL189" s="677"/>
      <c r="EM189" s="677"/>
      <c r="EN189" s="677"/>
      <c r="EO189" s="677"/>
      <c r="EP189" s="677"/>
      <c r="EQ189" s="677"/>
      <c r="ER189" s="677"/>
      <c r="ES189" s="677"/>
      <c r="ET189" s="677"/>
      <c r="EU189" s="677"/>
      <c r="EV189" s="677"/>
      <c r="EW189" s="677"/>
      <c r="EX189" s="677"/>
      <c r="EY189" s="677"/>
      <c r="EZ189" s="677"/>
      <c r="FA189" s="677"/>
      <c r="FB189" s="677"/>
      <c r="FC189" s="677"/>
      <c r="FD189" s="677"/>
      <c r="FE189" s="677"/>
      <c r="FF189" s="677"/>
      <c r="FG189" s="677"/>
      <c r="FH189" s="677"/>
      <c r="FI189" s="677"/>
      <c r="FJ189" s="677"/>
      <c r="FK189" s="677"/>
      <c r="FL189" s="677"/>
      <c r="FM189" s="677"/>
      <c r="FN189" s="677"/>
      <c r="FO189" s="677"/>
      <c r="FP189" s="677"/>
      <c r="FQ189" s="677"/>
      <c r="FR189" s="677"/>
      <c r="FS189" s="677"/>
      <c r="FT189" s="355"/>
      <c r="FU189" s="355"/>
      <c r="FV189" s="355"/>
      <c r="FW189" s="355"/>
    </row>
    <row r="190" spans="4:179" s="323" customFormat="1" x14ac:dyDescent="0.2">
      <c r="D190" s="214"/>
      <c r="E190" s="214"/>
      <c r="F190" s="214"/>
      <c r="G190" s="214"/>
      <c r="H190" s="214"/>
      <c r="I190" s="214"/>
      <c r="J190" s="214"/>
      <c r="K190" s="214"/>
      <c r="L190" s="214"/>
      <c r="M190" s="214"/>
      <c r="N190" s="214"/>
      <c r="O190" s="338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14"/>
      <c r="AD190" s="338"/>
      <c r="AE190" s="214"/>
      <c r="AF190" s="214"/>
      <c r="AG190" s="214"/>
      <c r="AH190" s="214"/>
      <c r="AI190" s="214"/>
      <c r="AJ190" s="214"/>
      <c r="AK190" s="214"/>
      <c r="AL190" s="214"/>
      <c r="AM190" s="214"/>
      <c r="AN190" s="214"/>
      <c r="AO190" s="214"/>
      <c r="AP190" s="338"/>
      <c r="BB190" s="338"/>
      <c r="BM190" s="338"/>
      <c r="BY190" s="338"/>
      <c r="CL190" s="338"/>
      <c r="CS190" s="338"/>
      <c r="DA190" s="338"/>
      <c r="DK190" s="338"/>
      <c r="DQ190" s="338"/>
      <c r="EB190" s="338"/>
      <c r="EC190" s="214"/>
      <c r="ED190" s="355"/>
      <c r="EE190" s="355"/>
      <c r="EF190" s="677"/>
      <c r="EG190" s="677"/>
      <c r="EH190" s="677"/>
      <c r="EI190" s="677"/>
      <c r="EJ190" s="677"/>
      <c r="EK190" s="677"/>
      <c r="EL190" s="677"/>
      <c r="EM190" s="677"/>
      <c r="EN190" s="677"/>
      <c r="EO190" s="677"/>
      <c r="EP190" s="677"/>
      <c r="EQ190" s="677"/>
      <c r="ER190" s="677"/>
      <c r="ES190" s="677"/>
      <c r="ET190" s="677"/>
      <c r="EU190" s="677"/>
      <c r="EV190" s="677"/>
      <c r="EW190" s="677"/>
      <c r="EX190" s="677"/>
      <c r="EY190" s="677"/>
      <c r="EZ190" s="677"/>
      <c r="FA190" s="677"/>
      <c r="FB190" s="677"/>
      <c r="FC190" s="677"/>
      <c r="FD190" s="677"/>
      <c r="FE190" s="677"/>
      <c r="FF190" s="677"/>
      <c r="FG190" s="677"/>
      <c r="FH190" s="677"/>
      <c r="FI190" s="677"/>
      <c r="FJ190" s="677"/>
      <c r="FK190" s="677"/>
      <c r="FL190" s="677"/>
      <c r="FM190" s="677"/>
      <c r="FN190" s="677"/>
      <c r="FO190" s="677"/>
      <c r="FP190" s="677"/>
      <c r="FQ190" s="677"/>
      <c r="FR190" s="677"/>
      <c r="FS190" s="677"/>
      <c r="FT190" s="355"/>
      <c r="FU190" s="355"/>
      <c r="FV190" s="355"/>
      <c r="FW190" s="355"/>
    </row>
    <row r="191" spans="4:179" s="323" customFormat="1" x14ac:dyDescent="0.2">
      <c r="D191" s="214"/>
      <c r="E191" s="214"/>
      <c r="F191" s="214"/>
      <c r="G191" s="214"/>
      <c r="H191" s="214"/>
      <c r="I191" s="214"/>
      <c r="J191" s="214"/>
      <c r="K191" s="214"/>
      <c r="L191" s="214"/>
      <c r="M191" s="214"/>
      <c r="N191" s="214"/>
      <c r="O191" s="338"/>
      <c r="P191" s="214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14"/>
      <c r="AD191" s="338"/>
      <c r="AE191" s="214"/>
      <c r="AF191" s="214"/>
      <c r="AG191" s="214"/>
      <c r="AH191" s="214"/>
      <c r="AI191" s="214"/>
      <c r="AJ191" s="214"/>
      <c r="AK191" s="214"/>
      <c r="AL191" s="214"/>
      <c r="AM191" s="214"/>
      <c r="AN191" s="214"/>
      <c r="AO191" s="214"/>
      <c r="AP191" s="338"/>
      <c r="BB191" s="338"/>
      <c r="BM191" s="338"/>
      <c r="BY191" s="338"/>
      <c r="CL191" s="338"/>
      <c r="CS191" s="338"/>
      <c r="DA191" s="338"/>
      <c r="DK191" s="338"/>
      <c r="DQ191" s="338"/>
      <c r="EB191" s="338"/>
      <c r="EC191" s="214"/>
      <c r="ED191" s="355"/>
      <c r="EE191" s="355"/>
      <c r="EF191" s="677"/>
      <c r="EG191" s="677"/>
      <c r="EH191" s="677"/>
      <c r="EI191" s="677"/>
      <c r="EJ191" s="677"/>
      <c r="EK191" s="677"/>
      <c r="EL191" s="677"/>
      <c r="EM191" s="677"/>
      <c r="EN191" s="677"/>
      <c r="EO191" s="677"/>
      <c r="EP191" s="677"/>
      <c r="EQ191" s="677"/>
      <c r="ER191" s="677"/>
      <c r="ES191" s="677"/>
      <c r="ET191" s="677"/>
      <c r="EU191" s="677"/>
      <c r="EV191" s="677"/>
      <c r="EW191" s="677"/>
      <c r="EX191" s="677"/>
      <c r="EY191" s="677"/>
      <c r="EZ191" s="677"/>
      <c r="FA191" s="677"/>
      <c r="FB191" s="677"/>
      <c r="FC191" s="677"/>
      <c r="FD191" s="677"/>
      <c r="FE191" s="677"/>
      <c r="FF191" s="677"/>
      <c r="FG191" s="677"/>
      <c r="FH191" s="677"/>
      <c r="FI191" s="677"/>
      <c r="FJ191" s="677"/>
      <c r="FK191" s="677"/>
      <c r="FL191" s="677"/>
      <c r="FM191" s="677"/>
      <c r="FN191" s="677"/>
      <c r="FO191" s="677"/>
      <c r="FP191" s="677"/>
      <c r="FQ191" s="677"/>
      <c r="FR191" s="677"/>
      <c r="FS191" s="677"/>
      <c r="FT191" s="355"/>
      <c r="FU191" s="355"/>
      <c r="FV191" s="355"/>
      <c r="FW191" s="355"/>
    </row>
    <row r="192" spans="4:179" s="323" customFormat="1" x14ac:dyDescent="0.2">
      <c r="D192" s="214"/>
      <c r="E192" s="214"/>
      <c r="F192" s="214"/>
      <c r="G192" s="214"/>
      <c r="H192" s="214"/>
      <c r="I192" s="214"/>
      <c r="J192" s="214"/>
      <c r="K192" s="214"/>
      <c r="L192" s="214"/>
      <c r="M192" s="214"/>
      <c r="N192" s="214"/>
      <c r="O192" s="338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338"/>
      <c r="AE192" s="214"/>
      <c r="AF192" s="214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338"/>
      <c r="BB192" s="338"/>
      <c r="BM192" s="338"/>
      <c r="BY192" s="338"/>
      <c r="CL192" s="338"/>
      <c r="CS192" s="338"/>
      <c r="DA192" s="338"/>
      <c r="DK192" s="338"/>
      <c r="DQ192" s="338"/>
      <c r="EB192" s="338"/>
      <c r="EC192" s="214"/>
      <c r="ED192" s="355"/>
      <c r="EE192" s="355"/>
      <c r="EF192" s="677"/>
      <c r="EG192" s="677"/>
      <c r="EH192" s="677"/>
      <c r="EI192" s="677"/>
      <c r="EJ192" s="677"/>
      <c r="EK192" s="677"/>
      <c r="EL192" s="677"/>
      <c r="EM192" s="677"/>
      <c r="EN192" s="677"/>
      <c r="EO192" s="677"/>
      <c r="EP192" s="677"/>
      <c r="EQ192" s="677"/>
      <c r="ER192" s="677"/>
      <c r="ES192" s="677"/>
      <c r="ET192" s="677"/>
      <c r="EU192" s="677"/>
      <c r="EV192" s="677"/>
      <c r="EW192" s="677"/>
      <c r="EX192" s="677"/>
      <c r="EY192" s="677"/>
      <c r="EZ192" s="677"/>
      <c r="FA192" s="677"/>
      <c r="FB192" s="677"/>
      <c r="FC192" s="677"/>
      <c r="FD192" s="677"/>
      <c r="FE192" s="677"/>
      <c r="FF192" s="677"/>
      <c r="FG192" s="677"/>
      <c r="FH192" s="677"/>
      <c r="FI192" s="677"/>
      <c r="FJ192" s="677"/>
      <c r="FK192" s="677"/>
      <c r="FL192" s="677"/>
      <c r="FM192" s="677"/>
      <c r="FN192" s="677"/>
      <c r="FO192" s="677"/>
      <c r="FP192" s="677"/>
      <c r="FQ192" s="677"/>
      <c r="FR192" s="677"/>
      <c r="FS192" s="677"/>
      <c r="FT192" s="355"/>
      <c r="FU192" s="355"/>
      <c r="FV192" s="355"/>
      <c r="FW192" s="355"/>
    </row>
    <row r="193" spans="4:179" s="323" customFormat="1" x14ac:dyDescent="0.2">
      <c r="D193" s="214"/>
      <c r="E193" s="214"/>
      <c r="F193" s="214"/>
      <c r="G193" s="214"/>
      <c r="H193" s="214"/>
      <c r="I193" s="214"/>
      <c r="J193" s="214"/>
      <c r="K193" s="214"/>
      <c r="L193" s="214"/>
      <c r="M193" s="214"/>
      <c r="N193" s="214"/>
      <c r="O193" s="338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14"/>
      <c r="AD193" s="338"/>
      <c r="AE193" s="214"/>
      <c r="AF193" s="214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338"/>
      <c r="BB193" s="338"/>
      <c r="BM193" s="338"/>
      <c r="BY193" s="338"/>
      <c r="CL193" s="338"/>
      <c r="CS193" s="338"/>
      <c r="DA193" s="338"/>
      <c r="DK193" s="338"/>
      <c r="DQ193" s="338"/>
      <c r="EB193" s="338"/>
      <c r="EC193" s="214"/>
      <c r="ED193" s="355"/>
      <c r="EE193" s="355"/>
      <c r="EF193" s="677"/>
      <c r="EG193" s="677"/>
      <c r="EH193" s="677"/>
      <c r="EI193" s="677"/>
      <c r="EJ193" s="677"/>
      <c r="EK193" s="677"/>
      <c r="EL193" s="677"/>
      <c r="EM193" s="677"/>
      <c r="EN193" s="677"/>
      <c r="EO193" s="677"/>
      <c r="EP193" s="677"/>
      <c r="EQ193" s="677"/>
      <c r="ER193" s="677"/>
      <c r="ES193" s="677"/>
      <c r="ET193" s="677"/>
      <c r="EU193" s="677"/>
      <c r="EV193" s="677"/>
      <c r="EW193" s="677"/>
      <c r="EX193" s="677"/>
      <c r="EY193" s="677"/>
      <c r="EZ193" s="677"/>
      <c r="FA193" s="677"/>
      <c r="FB193" s="677"/>
      <c r="FC193" s="677"/>
      <c r="FD193" s="677"/>
      <c r="FE193" s="677"/>
      <c r="FF193" s="677"/>
      <c r="FG193" s="677"/>
      <c r="FH193" s="677"/>
      <c r="FI193" s="677"/>
      <c r="FJ193" s="677"/>
      <c r="FK193" s="677"/>
      <c r="FL193" s="677"/>
      <c r="FM193" s="677"/>
      <c r="FN193" s="677"/>
      <c r="FO193" s="677"/>
      <c r="FP193" s="677"/>
      <c r="FQ193" s="677"/>
      <c r="FR193" s="677"/>
      <c r="FS193" s="677"/>
      <c r="FT193" s="355"/>
      <c r="FU193" s="355"/>
      <c r="FV193" s="355"/>
      <c r="FW193" s="355"/>
    </row>
    <row r="194" spans="4:179" s="323" customFormat="1" x14ac:dyDescent="0.2">
      <c r="D194" s="214"/>
      <c r="E194" s="214"/>
      <c r="F194" s="214"/>
      <c r="G194" s="214"/>
      <c r="H194" s="214"/>
      <c r="I194" s="214"/>
      <c r="J194" s="214"/>
      <c r="K194" s="214"/>
      <c r="L194" s="214"/>
      <c r="M194" s="214"/>
      <c r="N194" s="214"/>
      <c r="O194" s="338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  <c r="AC194" s="214"/>
      <c r="AD194" s="338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338"/>
      <c r="BB194" s="338"/>
      <c r="BM194" s="338"/>
      <c r="BY194" s="338"/>
      <c r="CL194" s="338"/>
      <c r="CS194" s="338"/>
      <c r="DA194" s="338"/>
      <c r="DK194" s="338"/>
      <c r="DQ194" s="338"/>
      <c r="EB194" s="338"/>
      <c r="EC194" s="214"/>
      <c r="ED194" s="355"/>
      <c r="EE194" s="355"/>
      <c r="EF194" s="677"/>
      <c r="EG194" s="677"/>
      <c r="EH194" s="677"/>
      <c r="EI194" s="677"/>
      <c r="EJ194" s="677"/>
      <c r="EK194" s="677"/>
      <c r="EL194" s="677"/>
      <c r="EM194" s="677"/>
      <c r="EN194" s="677"/>
      <c r="EO194" s="677"/>
      <c r="EP194" s="677"/>
      <c r="EQ194" s="677"/>
      <c r="ER194" s="677"/>
      <c r="ES194" s="677"/>
      <c r="ET194" s="677"/>
      <c r="EU194" s="677"/>
      <c r="EV194" s="677"/>
      <c r="EW194" s="677"/>
      <c r="EX194" s="677"/>
      <c r="EY194" s="677"/>
      <c r="EZ194" s="677"/>
      <c r="FA194" s="677"/>
      <c r="FB194" s="677"/>
      <c r="FC194" s="677"/>
      <c r="FD194" s="677"/>
      <c r="FE194" s="677"/>
      <c r="FF194" s="677"/>
      <c r="FG194" s="677"/>
      <c r="FH194" s="677"/>
      <c r="FI194" s="677"/>
      <c r="FJ194" s="677"/>
      <c r="FK194" s="677"/>
      <c r="FL194" s="677"/>
      <c r="FM194" s="677"/>
      <c r="FN194" s="677"/>
      <c r="FO194" s="677"/>
      <c r="FP194" s="677"/>
      <c r="FQ194" s="677"/>
      <c r="FR194" s="677"/>
      <c r="FS194" s="677"/>
      <c r="FT194" s="355"/>
      <c r="FU194" s="355"/>
      <c r="FV194" s="355"/>
      <c r="FW194" s="355"/>
    </row>
    <row r="195" spans="4:179" s="323" customFormat="1" x14ac:dyDescent="0.2">
      <c r="D195" s="214"/>
      <c r="E195" s="214"/>
      <c r="F195" s="214"/>
      <c r="G195" s="214"/>
      <c r="H195" s="214"/>
      <c r="I195" s="214"/>
      <c r="J195" s="214"/>
      <c r="K195" s="214"/>
      <c r="L195" s="214"/>
      <c r="M195" s="214"/>
      <c r="N195" s="214"/>
      <c r="O195" s="338"/>
      <c r="P195" s="214"/>
      <c r="Q195" s="214"/>
      <c r="R195" s="214"/>
      <c r="S195" s="214"/>
      <c r="T195" s="214"/>
      <c r="U195" s="214"/>
      <c r="V195" s="214"/>
      <c r="W195" s="214"/>
      <c r="X195" s="214"/>
      <c r="Y195" s="214"/>
      <c r="Z195" s="214"/>
      <c r="AA195" s="214"/>
      <c r="AB195" s="214"/>
      <c r="AC195" s="214"/>
      <c r="AD195" s="338"/>
      <c r="AE195" s="214"/>
      <c r="AF195" s="214"/>
      <c r="AG195" s="214"/>
      <c r="AH195" s="214"/>
      <c r="AI195" s="214"/>
      <c r="AJ195" s="214"/>
      <c r="AK195" s="214"/>
      <c r="AL195" s="214"/>
      <c r="AM195" s="214"/>
      <c r="AN195" s="214"/>
      <c r="AO195" s="214"/>
      <c r="AP195" s="338"/>
      <c r="BB195" s="338"/>
      <c r="BM195" s="338"/>
      <c r="BY195" s="338"/>
      <c r="CL195" s="338"/>
      <c r="CS195" s="338"/>
      <c r="DA195" s="338"/>
      <c r="DK195" s="338"/>
      <c r="DQ195" s="338"/>
      <c r="EB195" s="338"/>
      <c r="EC195" s="214"/>
      <c r="ED195" s="355"/>
      <c r="EE195" s="355"/>
      <c r="EF195" s="677"/>
      <c r="EG195" s="677"/>
      <c r="EH195" s="677"/>
      <c r="EI195" s="677"/>
      <c r="EJ195" s="677"/>
      <c r="EK195" s="677"/>
      <c r="EL195" s="677"/>
      <c r="EM195" s="677"/>
      <c r="EN195" s="677"/>
      <c r="EO195" s="677"/>
      <c r="EP195" s="677"/>
      <c r="EQ195" s="677"/>
      <c r="ER195" s="677"/>
      <c r="ES195" s="677"/>
      <c r="ET195" s="677"/>
      <c r="EU195" s="677"/>
      <c r="EV195" s="677"/>
      <c r="EW195" s="677"/>
      <c r="EX195" s="677"/>
      <c r="EY195" s="677"/>
      <c r="EZ195" s="677"/>
      <c r="FA195" s="677"/>
      <c r="FB195" s="677"/>
      <c r="FC195" s="677"/>
      <c r="FD195" s="677"/>
      <c r="FE195" s="677"/>
      <c r="FF195" s="677"/>
      <c r="FG195" s="677"/>
      <c r="FH195" s="677"/>
      <c r="FI195" s="677"/>
      <c r="FJ195" s="677"/>
      <c r="FK195" s="677"/>
      <c r="FL195" s="677"/>
      <c r="FM195" s="677"/>
      <c r="FN195" s="677"/>
      <c r="FO195" s="677"/>
      <c r="FP195" s="677"/>
      <c r="FQ195" s="677"/>
      <c r="FR195" s="677"/>
      <c r="FS195" s="677"/>
      <c r="FT195" s="355"/>
      <c r="FU195" s="355"/>
      <c r="FV195" s="355"/>
      <c r="FW195" s="355"/>
    </row>
    <row r="196" spans="4:179" s="323" customFormat="1" x14ac:dyDescent="0.2">
      <c r="D196" s="214"/>
      <c r="E196" s="214"/>
      <c r="F196" s="214"/>
      <c r="G196" s="214"/>
      <c r="H196" s="214"/>
      <c r="I196" s="214"/>
      <c r="J196" s="214"/>
      <c r="K196" s="214"/>
      <c r="L196" s="214"/>
      <c r="M196" s="214"/>
      <c r="N196" s="214"/>
      <c r="O196" s="338"/>
      <c r="P196" s="214"/>
      <c r="Q196" s="214"/>
      <c r="R196" s="214"/>
      <c r="S196" s="214"/>
      <c r="T196" s="214"/>
      <c r="U196" s="214"/>
      <c r="V196" s="214"/>
      <c r="W196" s="214"/>
      <c r="X196" s="214"/>
      <c r="Y196" s="214"/>
      <c r="Z196" s="214"/>
      <c r="AA196" s="214"/>
      <c r="AB196" s="214"/>
      <c r="AC196" s="214"/>
      <c r="AD196" s="338"/>
      <c r="AE196" s="214"/>
      <c r="AF196" s="214"/>
      <c r="AG196" s="214"/>
      <c r="AH196" s="214"/>
      <c r="AI196" s="214"/>
      <c r="AJ196" s="214"/>
      <c r="AK196" s="214"/>
      <c r="AL196" s="214"/>
      <c r="AM196" s="214"/>
      <c r="AN196" s="214"/>
      <c r="AO196" s="214"/>
      <c r="AP196" s="338"/>
      <c r="BB196" s="338"/>
      <c r="BM196" s="338"/>
      <c r="BY196" s="338"/>
      <c r="CL196" s="338"/>
      <c r="CS196" s="338"/>
      <c r="DA196" s="338"/>
      <c r="DK196" s="338"/>
      <c r="DQ196" s="338"/>
      <c r="EB196" s="338"/>
      <c r="EC196" s="214"/>
      <c r="ED196" s="355"/>
      <c r="EE196" s="355"/>
      <c r="EF196" s="677"/>
      <c r="EG196" s="677"/>
      <c r="EH196" s="677"/>
      <c r="EI196" s="677"/>
      <c r="EJ196" s="677"/>
      <c r="EK196" s="677"/>
      <c r="EL196" s="677"/>
      <c r="EM196" s="677"/>
      <c r="EN196" s="677"/>
      <c r="EO196" s="677"/>
      <c r="EP196" s="677"/>
      <c r="EQ196" s="677"/>
      <c r="ER196" s="677"/>
      <c r="ES196" s="677"/>
      <c r="ET196" s="677"/>
      <c r="EU196" s="677"/>
      <c r="EV196" s="677"/>
      <c r="EW196" s="677"/>
      <c r="EX196" s="677"/>
      <c r="EY196" s="677"/>
      <c r="EZ196" s="677"/>
      <c r="FA196" s="677"/>
      <c r="FB196" s="677"/>
      <c r="FC196" s="677"/>
      <c r="FD196" s="677"/>
      <c r="FE196" s="677"/>
      <c r="FF196" s="677"/>
      <c r="FG196" s="677"/>
      <c r="FH196" s="677"/>
      <c r="FI196" s="677"/>
      <c r="FJ196" s="677"/>
      <c r="FK196" s="677"/>
      <c r="FL196" s="677"/>
      <c r="FM196" s="677"/>
      <c r="FN196" s="677"/>
      <c r="FO196" s="677"/>
      <c r="FP196" s="677"/>
      <c r="FQ196" s="677"/>
      <c r="FR196" s="677"/>
      <c r="FS196" s="677"/>
      <c r="FT196" s="355"/>
      <c r="FU196" s="355"/>
      <c r="FV196" s="355"/>
      <c r="FW196" s="355"/>
    </row>
    <row r="197" spans="4:179" s="323" customFormat="1" x14ac:dyDescent="0.2">
      <c r="D197" s="214"/>
      <c r="E197" s="214"/>
      <c r="F197" s="214"/>
      <c r="G197" s="214"/>
      <c r="H197" s="214"/>
      <c r="I197" s="214"/>
      <c r="J197" s="214"/>
      <c r="K197" s="214"/>
      <c r="L197" s="214"/>
      <c r="M197" s="214"/>
      <c r="N197" s="214"/>
      <c r="O197" s="338"/>
      <c r="P197" s="214"/>
      <c r="Q197" s="214"/>
      <c r="R197" s="214"/>
      <c r="S197" s="214"/>
      <c r="T197" s="214"/>
      <c r="U197" s="214"/>
      <c r="V197" s="214"/>
      <c r="W197" s="214"/>
      <c r="X197" s="214"/>
      <c r="Y197" s="214"/>
      <c r="Z197" s="214"/>
      <c r="AA197" s="214"/>
      <c r="AB197" s="214"/>
      <c r="AC197" s="214"/>
      <c r="AD197" s="338"/>
      <c r="AE197" s="214"/>
      <c r="AF197" s="214"/>
      <c r="AG197" s="214"/>
      <c r="AH197" s="214"/>
      <c r="AI197" s="214"/>
      <c r="AJ197" s="214"/>
      <c r="AK197" s="214"/>
      <c r="AL197" s="214"/>
      <c r="AM197" s="214"/>
      <c r="AN197" s="214"/>
      <c r="AO197" s="214"/>
      <c r="AP197" s="338"/>
      <c r="BB197" s="338"/>
      <c r="BM197" s="338"/>
      <c r="BY197" s="338"/>
      <c r="CL197" s="338"/>
      <c r="CS197" s="338"/>
      <c r="DA197" s="338"/>
      <c r="DK197" s="338"/>
      <c r="DQ197" s="338"/>
      <c r="EB197" s="338"/>
      <c r="EC197" s="214"/>
      <c r="ED197" s="355"/>
      <c r="EE197" s="355"/>
      <c r="EF197" s="677"/>
      <c r="EG197" s="677"/>
      <c r="EH197" s="677"/>
      <c r="EI197" s="677"/>
      <c r="EJ197" s="677"/>
      <c r="EK197" s="677"/>
      <c r="EL197" s="677"/>
      <c r="EM197" s="677"/>
      <c r="EN197" s="677"/>
      <c r="EO197" s="677"/>
      <c r="EP197" s="677"/>
      <c r="EQ197" s="677"/>
      <c r="ER197" s="677"/>
      <c r="ES197" s="677"/>
      <c r="ET197" s="677"/>
      <c r="EU197" s="677"/>
      <c r="EV197" s="677"/>
      <c r="EW197" s="677"/>
      <c r="EX197" s="677"/>
      <c r="EY197" s="677"/>
      <c r="EZ197" s="677"/>
      <c r="FA197" s="677"/>
      <c r="FB197" s="677"/>
      <c r="FC197" s="677"/>
      <c r="FD197" s="677"/>
      <c r="FE197" s="677"/>
      <c r="FF197" s="677"/>
      <c r="FG197" s="677"/>
      <c r="FH197" s="677"/>
      <c r="FI197" s="677"/>
      <c r="FJ197" s="677"/>
      <c r="FK197" s="677"/>
      <c r="FL197" s="677"/>
      <c r="FM197" s="677"/>
      <c r="FN197" s="677"/>
      <c r="FO197" s="677"/>
      <c r="FP197" s="677"/>
      <c r="FQ197" s="677"/>
      <c r="FR197" s="677"/>
      <c r="FS197" s="677"/>
      <c r="FT197" s="355"/>
      <c r="FU197" s="355"/>
      <c r="FV197" s="355"/>
      <c r="FW197" s="355"/>
    </row>
    <row r="198" spans="4:179" s="323" customFormat="1" x14ac:dyDescent="0.2">
      <c r="D198" s="214"/>
      <c r="E198" s="214"/>
      <c r="F198" s="214"/>
      <c r="G198" s="214"/>
      <c r="H198" s="214"/>
      <c r="I198" s="214"/>
      <c r="J198" s="214"/>
      <c r="K198" s="214"/>
      <c r="L198" s="214"/>
      <c r="M198" s="214"/>
      <c r="N198" s="214"/>
      <c r="O198" s="338"/>
      <c r="P198" s="214"/>
      <c r="Q198" s="214"/>
      <c r="R198" s="214"/>
      <c r="S198" s="214"/>
      <c r="T198" s="214"/>
      <c r="U198" s="214"/>
      <c r="V198" s="214"/>
      <c r="W198" s="214"/>
      <c r="X198" s="214"/>
      <c r="Y198" s="214"/>
      <c r="Z198" s="214"/>
      <c r="AA198" s="214"/>
      <c r="AB198" s="214"/>
      <c r="AC198" s="214"/>
      <c r="AD198" s="338"/>
      <c r="AE198" s="214"/>
      <c r="AF198" s="214"/>
      <c r="AG198" s="214"/>
      <c r="AH198" s="214"/>
      <c r="AI198" s="214"/>
      <c r="AJ198" s="214"/>
      <c r="AK198" s="214"/>
      <c r="AL198" s="214"/>
      <c r="AM198" s="214"/>
      <c r="AN198" s="214"/>
      <c r="AO198" s="214"/>
      <c r="AP198" s="338"/>
      <c r="BB198" s="338"/>
      <c r="BM198" s="338"/>
      <c r="BY198" s="338"/>
      <c r="CL198" s="338"/>
      <c r="CS198" s="338"/>
      <c r="DA198" s="338"/>
      <c r="DK198" s="338"/>
      <c r="DQ198" s="338"/>
      <c r="EB198" s="338"/>
      <c r="EC198" s="214"/>
      <c r="ED198" s="355"/>
      <c r="EE198" s="355"/>
      <c r="EF198" s="677"/>
      <c r="EG198" s="677"/>
      <c r="EH198" s="677"/>
      <c r="EI198" s="677"/>
      <c r="EJ198" s="677"/>
      <c r="EK198" s="677"/>
      <c r="EL198" s="677"/>
      <c r="EM198" s="677"/>
      <c r="EN198" s="677"/>
      <c r="EO198" s="677"/>
      <c r="EP198" s="677"/>
      <c r="EQ198" s="677"/>
      <c r="ER198" s="677"/>
      <c r="ES198" s="677"/>
      <c r="ET198" s="677"/>
      <c r="EU198" s="677"/>
      <c r="EV198" s="677"/>
      <c r="EW198" s="677"/>
      <c r="EX198" s="677"/>
      <c r="EY198" s="677"/>
      <c r="EZ198" s="677"/>
      <c r="FA198" s="677"/>
      <c r="FB198" s="677"/>
      <c r="FC198" s="677"/>
      <c r="FD198" s="677"/>
      <c r="FE198" s="677"/>
      <c r="FF198" s="677"/>
      <c r="FG198" s="677"/>
      <c r="FH198" s="677"/>
      <c r="FI198" s="677"/>
      <c r="FJ198" s="677"/>
      <c r="FK198" s="677"/>
      <c r="FL198" s="677"/>
      <c r="FM198" s="677"/>
      <c r="FN198" s="677"/>
      <c r="FO198" s="677"/>
      <c r="FP198" s="677"/>
      <c r="FQ198" s="677"/>
      <c r="FR198" s="677"/>
      <c r="FS198" s="677"/>
      <c r="FT198" s="355"/>
      <c r="FU198" s="355"/>
      <c r="FV198" s="355"/>
      <c r="FW198" s="355"/>
    </row>
    <row r="199" spans="4:179" s="323" customFormat="1" x14ac:dyDescent="0.2">
      <c r="D199" s="214"/>
      <c r="E199" s="214"/>
      <c r="F199" s="214"/>
      <c r="G199" s="214"/>
      <c r="H199" s="214"/>
      <c r="I199" s="214"/>
      <c r="J199" s="214"/>
      <c r="K199" s="214"/>
      <c r="L199" s="214"/>
      <c r="M199" s="214"/>
      <c r="N199" s="214"/>
      <c r="O199" s="338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338"/>
      <c r="AE199" s="214"/>
      <c r="AF199" s="214"/>
      <c r="AG199" s="214"/>
      <c r="AH199" s="214"/>
      <c r="AI199" s="214"/>
      <c r="AJ199" s="214"/>
      <c r="AK199" s="214"/>
      <c r="AL199" s="214"/>
      <c r="AM199" s="214"/>
      <c r="AN199" s="214"/>
      <c r="AO199" s="214"/>
      <c r="AP199" s="338"/>
      <c r="BB199" s="338"/>
      <c r="BM199" s="338"/>
      <c r="BY199" s="338"/>
      <c r="CL199" s="338"/>
      <c r="CS199" s="338"/>
      <c r="DA199" s="338"/>
      <c r="DK199" s="338"/>
      <c r="DQ199" s="338"/>
      <c r="EB199" s="338"/>
      <c r="EC199" s="214"/>
      <c r="ED199" s="355"/>
      <c r="EE199" s="355"/>
      <c r="EF199" s="677"/>
      <c r="EG199" s="677"/>
      <c r="EH199" s="677"/>
      <c r="EI199" s="677"/>
      <c r="EJ199" s="677"/>
      <c r="EK199" s="677"/>
      <c r="EL199" s="677"/>
      <c r="EM199" s="677"/>
      <c r="EN199" s="677"/>
      <c r="EO199" s="677"/>
      <c r="EP199" s="677"/>
      <c r="EQ199" s="677"/>
      <c r="ER199" s="677"/>
      <c r="ES199" s="677"/>
      <c r="ET199" s="677"/>
      <c r="EU199" s="677"/>
      <c r="EV199" s="677"/>
      <c r="EW199" s="677"/>
      <c r="EX199" s="677"/>
      <c r="EY199" s="677"/>
      <c r="EZ199" s="677"/>
      <c r="FA199" s="677"/>
      <c r="FB199" s="677"/>
      <c r="FC199" s="677"/>
      <c r="FD199" s="677"/>
      <c r="FE199" s="677"/>
      <c r="FF199" s="677"/>
      <c r="FG199" s="677"/>
      <c r="FH199" s="677"/>
      <c r="FI199" s="677"/>
      <c r="FJ199" s="677"/>
      <c r="FK199" s="677"/>
      <c r="FL199" s="677"/>
      <c r="FM199" s="677"/>
      <c r="FN199" s="677"/>
      <c r="FO199" s="677"/>
      <c r="FP199" s="677"/>
      <c r="FQ199" s="677"/>
      <c r="FR199" s="677"/>
      <c r="FS199" s="677"/>
      <c r="FT199" s="355"/>
      <c r="FU199" s="355"/>
      <c r="FV199" s="355"/>
      <c r="FW199" s="355"/>
    </row>
    <row r="200" spans="4:179" s="323" customFormat="1" x14ac:dyDescent="0.2">
      <c r="D200" s="214"/>
      <c r="E200" s="214"/>
      <c r="F200" s="214"/>
      <c r="G200" s="214"/>
      <c r="H200" s="214"/>
      <c r="I200" s="214"/>
      <c r="J200" s="214"/>
      <c r="K200" s="214"/>
      <c r="L200" s="214"/>
      <c r="M200" s="214"/>
      <c r="N200" s="214"/>
      <c r="O200" s="338"/>
      <c r="P200" s="214"/>
      <c r="Q200" s="214"/>
      <c r="R200" s="214"/>
      <c r="S200" s="214"/>
      <c r="T200" s="214"/>
      <c r="U200" s="214"/>
      <c r="V200" s="214"/>
      <c r="W200" s="214"/>
      <c r="X200" s="214"/>
      <c r="Y200" s="214"/>
      <c r="Z200" s="214"/>
      <c r="AA200" s="214"/>
      <c r="AB200" s="214"/>
      <c r="AC200" s="214"/>
      <c r="AD200" s="338"/>
      <c r="AE200" s="214"/>
      <c r="AF200" s="214"/>
      <c r="AG200" s="214"/>
      <c r="AH200" s="214"/>
      <c r="AI200" s="214"/>
      <c r="AJ200" s="214"/>
      <c r="AK200" s="214"/>
      <c r="AL200" s="214"/>
      <c r="AM200" s="214"/>
      <c r="AN200" s="214"/>
      <c r="AO200" s="214"/>
      <c r="AP200" s="338"/>
      <c r="BB200" s="338"/>
      <c r="BM200" s="338"/>
      <c r="BY200" s="338"/>
      <c r="CL200" s="338"/>
      <c r="CS200" s="338"/>
      <c r="DA200" s="338"/>
      <c r="DK200" s="338"/>
      <c r="DQ200" s="338"/>
      <c r="EB200" s="338"/>
      <c r="EC200" s="214"/>
      <c r="ED200" s="355"/>
      <c r="EE200" s="355"/>
      <c r="EF200" s="677"/>
      <c r="EG200" s="677"/>
      <c r="EH200" s="677"/>
      <c r="EI200" s="677"/>
      <c r="EJ200" s="677"/>
      <c r="EK200" s="677"/>
      <c r="EL200" s="677"/>
      <c r="EM200" s="677"/>
      <c r="EN200" s="677"/>
      <c r="EO200" s="677"/>
      <c r="EP200" s="677"/>
      <c r="EQ200" s="677"/>
      <c r="ER200" s="677"/>
      <c r="ES200" s="677"/>
      <c r="ET200" s="677"/>
      <c r="EU200" s="677"/>
      <c r="EV200" s="677"/>
      <c r="EW200" s="677"/>
      <c r="EX200" s="677"/>
      <c r="EY200" s="677"/>
      <c r="EZ200" s="677"/>
      <c r="FA200" s="677"/>
      <c r="FB200" s="677"/>
      <c r="FC200" s="677"/>
      <c r="FD200" s="677"/>
      <c r="FE200" s="677"/>
      <c r="FF200" s="677"/>
      <c r="FG200" s="677"/>
      <c r="FH200" s="677"/>
      <c r="FI200" s="677"/>
      <c r="FJ200" s="677"/>
      <c r="FK200" s="677"/>
      <c r="FL200" s="677"/>
      <c r="FM200" s="677"/>
      <c r="FN200" s="677"/>
      <c r="FO200" s="677"/>
      <c r="FP200" s="677"/>
      <c r="FQ200" s="677"/>
      <c r="FR200" s="677"/>
      <c r="FS200" s="677"/>
      <c r="FT200" s="355"/>
      <c r="FU200" s="355"/>
      <c r="FV200" s="355"/>
      <c r="FW200" s="355"/>
    </row>
    <row r="201" spans="4:179" s="323" customFormat="1" x14ac:dyDescent="0.2">
      <c r="D201" s="214"/>
      <c r="E201" s="214"/>
      <c r="F201" s="214"/>
      <c r="G201" s="214"/>
      <c r="H201" s="214"/>
      <c r="I201" s="214"/>
      <c r="J201" s="214"/>
      <c r="K201" s="214"/>
      <c r="L201" s="214"/>
      <c r="M201" s="214"/>
      <c r="N201" s="214"/>
      <c r="O201" s="338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4"/>
      <c r="AA201" s="214"/>
      <c r="AB201" s="214"/>
      <c r="AC201" s="214"/>
      <c r="AD201" s="338"/>
      <c r="AE201" s="214"/>
      <c r="AF201" s="214"/>
      <c r="AG201" s="214"/>
      <c r="AH201" s="214"/>
      <c r="AI201" s="214"/>
      <c r="AJ201" s="214"/>
      <c r="AK201" s="214"/>
      <c r="AL201" s="214"/>
      <c r="AM201" s="214"/>
      <c r="AN201" s="214"/>
      <c r="AO201" s="214"/>
      <c r="AP201" s="338"/>
      <c r="BB201" s="338"/>
      <c r="BM201" s="338"/>
      <c r="BY201" s="338"/>
      <c r="CL201" s="338"/>
      <c r="CS201" s="338"/>
      <c r="DA201" s="338"/>
      <c r="DK201" s="338"/>
      <c r="DQ201" s="338"/>
      <c r="EB201" s="338"/>
      <c r="EC201" s="214"/>
      <c r="ED201" s="355"/>
      <c r="EE201" s="355"/>
      <c r="EF201" s="677"/>
      <c r="EG201" s="677"/>
      <c r="EH201" s="677"/>
      <c r="EI201" s="677"/>
      <c r="EJ201" s="677"/>
      <c r="EK201" s="677"/>
      <c r="EL201" s="677"/>
      <c r="EM201" s="677"/>
      <c r="EN201" s="677"/>
      <c r="EO201" s="677"/>
      <c r="EP201" s="677"/>
      <c r="EQ201" s="677"/>
      <c r="ER201" s="677"/>
      <c r="ES201" s="677"/>
      <c r="ET201" s="677"/>
      <c r="EU201" s="677"/>
      <c r="EV201" s="677"/>
      <c r="EW201" s="677"/>
      <c r="EX201" s="677"/>
      <c r="EY201" s="677"/>
      <c r="EZ201" s="677"/>
      <c r="FA201" s="677"/>
      <c r="FB201" s="677"/>
      <c r="FC201" s="677"/>
      <c r="FD201" s="677"/>
      <c r="FE201" s="677"/>
      <c r="FF201" s="677"/>
      <c r="FG201" s="677"/>
      <c r="FH201" s="677"/>
      <c r="FI201" s="677"/>
      <c r="FJ201" s="677"/>
      <c r="FK201" s="677"/>
      <c r="FL201" s="677"/>
      <c r="FM201" s="677"/>
      <c r="FN201" s="677"/>
      <c r="FO201" s="677"/>
      <c r="FP201" s="677"/>
      <c r="FQ201" s="677"/>
      <c r="FR201" s="677"/>
      <c r="FS201" s="677"/>
      <c r="FT201" s="355"/>
      <c r="FU201" s="355"/>
      <c r="FV201" s="355"/>
      <c r="FW201" s="355"/>
    </row>
    <row r="202" spans="4:179" s="323" customFormat="1" x14ac:dyDescent="0.2">
      <c r="D202" s="214"/>
      <c r="E202" s="214"/>
      <c r="F202" s="214"/>
      <c r="G202" s="214"/>
      <c r="H202" s="214"/>
      <c r="I202" s="214"/>
      <c r="J202" s="214"/>
      <c r="K202" s="214"/>
      <c r="L202" s="214"/>
      <c r="M202" s="214"/>
      <c r="N202" s="214"/>
      <c r="O202" s="338"/>
      <c r="P202" s="214"/>
      <c r="Q202" s="214"/>
      <c r="R202" s="214"/>
      <c r="S202" s="214"/>
      <c r="T202" s="214"/>
      <c r="U202" s="214"/>
      <c r="V202" s="214"/>
      <c r="W202" s="214"/>
      <c r="X202" s="214"/>
      <c r="Y202" s="214"/>
      <c r="Z202" s="214"/>
      <c r="AA202" s="214"/>
      <c r="AB202" s="214"/>
      <c r="AC202" s="214"/>
      <c r="AD202" s="338"/>
      <c r="AE202" s="214"/>
      <c r="AF202" s="214"/>
      <c r="AG202" s="214"/>
      <c r="AH202" s="214"/>
      <c r="AI202" s="214"/>
      <c r="AJ202" s="214"/>
      <c r="AK202" s="214"/>
      <c r="AL202" s="214"/>
      <c r="AM202" s="214"/>
      <c r="AN202" s="214"/>
      <c r="AO202" s="214"/>
      <c r="AP202" s="338"/>
      <c r="BB202" s="338"/>
      <c r="BM202" s="338"/>
      <c r="BY202" s="338"/>
      <c r="CL202" s="338"/>
      <c r="CS202" s="338"/>
      <c r="DA202" s="338"/>
      <c r="DK202" s="338"/>
      <c r="DQ202" s="338"/>
      <c r="EB202" s="338"/>
      <c r="EC202" s="214"/>
      <c r="ED202" s="355"/>
      <c r="EE202" s="355"/>
      <c r="EF202" s="677"/>
      <c r="EG202" s="677"/>
      <c r="EH202" s="677"/>
      <c r="EI202" s="677"/>
      <c r="EJ202" s="677"/>
      <c r="EK202" s="677"/>
      <c r="EL202" s="677"/>
      <c r="EM202" s="677"/>
      <c r="EN202" s="677"/>
      <c r="EO202" s="677"/>
      <c r="EP202" s="677"/>
      <c r="EQ202" s="677"/>
      <c r="ER202" s="677"/>
      <c r="ES202" s="677"/>
      <c r="ET202" s="677"/>
      <c r="EU202" s="677"/>
      <c r="EV202" s="677"/>
      <c r="EW202" s="677"/>
      <c r="EX202" s="677"/>
      <c r="EY202" s="677"/>
      <c r="EZ202" s="677"/>
      <c r="FA202" s="677"/>
      <c r="FB202" s="677"/>
      <c r="FC202" s="677"/>
      <c r="FD202" s="677"/>
      <c r="FE202" s="677"/>
      <c r="FF202" s="677"/>
      <c r="FG202" s="677"/>
      <c r="FH202" s="677"/>
      <c r="FI202" s="677"/>
      <c r="FJ202" s="677"/>
      <c r="FK202" s="677"/>
      <c r="FL202" s="677"/>
      <c r="FM202" s="677"/>
      <c r="FN202" s="677"/>
      <c r="FO202" s="677"/>
      <c r="FP202" s="677"/>
      <c r="FQ202" s="677"/>
      <c r="FR202" s="677"/>
      <c r="FS202" s="677"/>
      <c r="FT202" s="355"/>
      <c r="FU202" s="355"/>
      <c r="FV202" s="355"/>
      <c r="FW202" s="355"/>
    </row>
    <row r="203" spans="4:179" s="323" customFormat="1" x14ac:dyDescent="0.2">
      <c r="D203" s="214"/>
      <c r="E203" s="214"/>
      <c r="F203" s="214"/>
      <c r="G203" s="214"/>
      <c r="H203" s="214"/>
      <c r="I203" s="214"/>
      <c r="J203" s="214"/>
      <c r="K203" s="214"/>
      <c r="L203" s="214"/>
      <c r="M203" s="214"/>
      <c r="N203" s="214"/>
      <c r="O203" s="338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4"/>
      <c r="AA203" s="214"/>
      <c r="AB203" s="214"/>
      <c r="AC203" s="214"/>
      <c r="AD203" s="338"/>
      <c r="AE203" s="214"/>
      <c r="AF203" s="214"/>
      <c r="AG203" s="214"/>
      <c r="AH203" s="214"/>
      <c r="AI203" s="214"/>
      <c r="AJ203" s="214"/>
      <c r="AK203" s="214"/>
      <c r="AL203" s="214"/>
      <c r="AM203" s="214"/>
      <c r="AN203" s="214"/>
      <c r="AO203" s="214"/>
      <c r="AP203" s="338"/>
      <c r="BB203" s="338"/>
      <c r="BM203" s="338"/>
      <c r="BY203" s="338"/>
      <c r="CL203" s="338"/>
      <c r="CS203" s="338"/>
      <c r="DA203" s="338"/>
      <c r="DK203" s="338"/>
      <c r="DQ203" s="338"/>
      <c r="EB203" s="338"/>
      <c r="EC203" s="214"/>
      <c r="ED203" s="355"/>
      <c r="EE203" s="355"/>
      <c r="EF203" s="677"/>
      <c r="EG203" s="677"/>
      <c r="EH203" s="677"/>
      <c r="EI203" s="677"/>
      <c r="EJ203" s="677"/>
      <c r="EK203" s="677"/>
      <c r="EL203" s="677"/>
      <c r="EM203" s="677"/>
      <c r="EN203" s="677"/>
      <c r="EO203" s="677"/>
      <c r="EP203" s="677"/>
      <c r="EQ203" s="677"/>
      <c r="ER203" s="677"/>
      <c r="ES203" s="677"/>
      <c r="ET203" s="677"/>
      <c r="EU203" s="677"/>
      <c r="EV203" s="677"/>
      <c r="EW203" s="677"/>
      <c r="EX203" s="677"/>
      <c r="EY203" s="677"/>
      <c r="EZ203" s="677"/>
      <c r="FA203" s="677"/>
      <c r="FB203" s="677"/>
      <c r="FC203" s="677"/>
      <c r="FD203" s="677"/>
      <c r="FE203" s="677"/>
      <c r="FF203" s="677"/>
      <c r="FG203" s="677"/>
      <c r="FH203" s="677"/>
      <c r="FI203" s="677"/>
      <c r="FJ203" s="677"/>
      <c r="FK203" s="677"/>
      <c r="FL203" s="677"/>
      <c r="FM203" s="677"/>
      <c r="FN203" s="677"/>
      <c r="FO203" s="677"/>
      <c r="FP203" s="677"/>
      <c r="FQ203" s="677"/>
      <c r="FR203" s="677"/>
      <c r="FS203" s="677"/>
      <c r="FT203" s="355"/>
      <c r="FU203" s="355"/>
      <c r="FV203" s="355"/>
      <c r="FW203" s="355"/>
    </row>
    <row r="204" spans="4:179" s="323" customFormat="1" x14ac:dyDescent="0.2">
      <c r="D204" s="214"/>
      <c r="E204" s="214"/>
      <c r="F204" s="214"/>
      <c r="G204" s="214"/>
      <c r="H204" s="214"/>
      <c r="I204" s="214"/>
      <c r="J204" s="214"/>
      <c r="K204" s="214"/>
      <c r="L204" s="214"/>
      <c r="M204" s="214"/>
      <c r="N204" s="214"/>
      <c r="O204" s="338"/>
      <c r="P204" s="214"/>
      <c r="Q204" s="214"/>
      <c r="R204" s="214"/>
      <c r="S204" s="214"/>
      <c r="T204" s="214"/>
      <c r="U204" s="214"/>
      <c r="V204" s="214"/>
      <c r="W204" s="214"/>
      <c r="X204" s="214"/>
      <c r="Y204" s="214"/>
      <c r="Z204" s="214"/>
      <c r="AA204" s="214"/>
      <c r="AB204" s="214"/>
      <c r="AC204" s="214"/>
      <c r="AD204" s="338"/>
      <c r="AE204" s="214"/>
      <c r="AF204" s="214"/>
      <c r="AG204" s="214"/>
      <c r="AH204" s="214"/>
      <c r="AI204" s="214"/>
      <c r="AJ204" s="214"/>
      <c r="AK204" s="214"/>
      <c r="AL204" s="214"/>
      <c r="AM204" s="214"/>
      <c r="AN204" s="214"/>
      <c r="AO204" s="214"/>
      <c r="AP204" s="338"/>
      <c r="BB204" s="338"/>
      <c r="BM204" s="338"/>
      <c r="BY204" s="338"/>
      <c r="CL204" s="338"/>
      <c r="CS204" s="338"/>
      <c r="DA204" s="338"/>
      <c r="DK204" s="338"/>
      <c r="DQ204" s="338"/>
      <c r="EB204" s="338"/>
      <c r="EC204" s="214"/>
      <c r="ED204" s="355"/>
      <c r="EE204" s="355"/>
      <c r="EF204" s="677"/>
      <c r="EG204" s="677"/>
      <c r="EH204" s="677"/>
      <c r="EI204" s="677"/>
      <c r="EJ204" s="677"/>
      <c r="EK204" s="677"/>
      <c r="EL204" s="677"/>
      <c r="EM204" s="677"/>
      <c r="EN204" s="677"/>
      <c r="EO204" s="677"/>
      <c r="EP204" s="677"/>
      <c r="EQ204" s="677"/>
      <c r="ER204" s="677"/>
      <c r="ES204" s="677"/>
      <c r="ET204" s="677"/>
      <c r="EU204" s="677"/>
      <c r="EV204" s="677"/>
      <c r="EW204" s="677"/>
      <c r="EX204" s="677"/>
      <c r="EY204" s="677"/>
      <c r="EZ204" s="677"/>
      <c r="FA204" s="677"/>
      <c r="FB204" s="677"/>
      <c r="FC204" s="677"/>
      <c r="FD204" s="677"/>
      <c r="FE204" s="677"/>
      <c r="FF204" s="677"/>
      <c r="FG204" s="677"/>
      <c r="FH204" s="677"/>
      <c r="FI204" s="677"/>
      <c r="FJ204" s="677"/>
      <c r="FK204" s="677"/>
      <c r="FL204" s="677"/>
      <c r="FM204" s="677"/>
      <c r="FN204" s="677"/>
      <c r="FO204" s="677"/>
      <c r="FP204" s="677"/>
      <c r="FQ204" s="677"/>
      <c r="FR204" s="677"/>
      <c r="FS204" s="677"/>
      <c r="FT204" s="355"/>
      <c r="FU204" s="355"/>
      <c r="FV204" s="355"/>
      <c r="FW204" s="355"/>
    </row>
    <row r="205" spans="4:179" s="323" customFormat="1" x14ac:dyDescent="0.2">
      <c r="D205" s="214"/>
      <c r="E205" s="214"/>
      <c r="F205" s="214"/>
      <c r="G205" s="214"/>
      <c r="H205" s="214"/>
      <c r="I205" s="214"/>
      <c r="J205" s="214"/>
      <c r="K205" s="214"/>
      <c r="L205" s="214"/>
      <c r="M205" s="214"/>
      <c r="N205" s="214"/>
      <c r="O205" s="338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338"/>
      <c r="AE205" s="214"/>
      <c r="AF205" s="214"/>
      <c r="AG205" s="214"/>
      <c r="AH205" s="214"/>
      <c r="AI205" s="214"/>
      <c r="AJ205" s="214"/>
      <c r="AK205" s="214"/>
      <c r="AL205" s="214"/>
      <c r="AM205" s="214"/>
      <c r="AN205" s="214"/>
      <c r="AO205" s="214"/>
      <c r="AP205" s="338"/>
      <c r="BB205" s="338"/>
      <c r="BM205" s="338"/>
      <c r="BY205" s="338"/>
      <c r="CL205" s="338"/>
      <c r="CS205" s="338"/>
      <c r="DA205" s="338"/>
      <c r="DK205" s="338"/>
      <c r="DQ205" s="338"/>
      <c r="EB205" s="338"/>
      <c r="EC205" s="214"/>
      <c r="ED205" s="355"/>
      <c r="EE205" s="355"/>
      <c r="EF205" s="677"/>
      <c r="EG205" s="677"/>
      <c r="EH205" s="677"/>
      <c r="EI205" s="677"/>
      <c r="EJ205" s="677"/>
      <c r="EK205" s="677"/>
      <c r="EL205" s="677"/>
      <c r="EM205" s="677"/>
      <c r="EN205" s="677"/>
      <c r="EO205" s="677"/>
      <c r="EP205" s="677"/>
      <c r="EQ205" s="677"/>
      <c r="ER205" s="677"/>
      <c r="ES205" s="677"/>
      <c r="ET205" s="677"/>
      <c r="EU205" s="677"/>
      <c r="EV205" s="677"/>
      <c r="EW205" s="677"/>
      <c r="EX205" s="677"/>
      <c r="EY205" s="677"/>
      <c r="EZ205" s="677"/>
      <c r="FA205" s="677"/>
      <c r="FB205" s="677"/>
      <c r="FC205" s="677"/>
      <c r="FD205" s="677"/>
      <c r="FE205" s="677"/>
      <c r="FF205" s="677"/>
      <c r="FG205" s="677"/>
      <c r="FH205" s="677"/>
      <c r="FI205" s="677"/>
      <c r="FJ205" s="677"/>
      <c r="FK205" s="677"/>
      <c r="FL205" s="677"/>
      <c r="FM205" s="677"/>
      <c r="FN205" s="677"/>
      <c r="FO205" s="677"/>
      <c r="FP205" s="677"/>
      <c r="FQ205" s="677"/>
      <c r="FR205" s="677"/>
      <c r="FS205" s="677"/>
      <c r="FT205" s="355"/>
      <c r="FU205" s="355"/>
      <c r="FV205" s="355"/>
      <c r="FW205" s="355"/>
    </row>
    <row r="206" spans="4:179" s="323" customFormat="1" x14ac:dyDescent="0.2">
      <c r="D206" s="214"/>
      <c r="E206" s="214"/>
      <c r="F206" s="214"/>
      <c r="G206" s="214"/>
      <c r="H206" s="214"/>
      <c r="I206" s="214"/>
      <c r="J206" s="214"/>
      <c r="K206" s="214"/>
      <c r="L206" s="214"/>
      <c r="M206" s="214"/>
      <c r="N206" s="214"/>
      <c r="O206" s="338"/>
      <c r="P206" s="214"/>
      <c r="Q206" s="214"/>
      <c r="R206" s="214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  <c r="AC206" s="214"/>
      <c r="AD206" s="338"/>
      <c r="AE206" s="214"/>
      <c r="AF206" s="214"/>
      <c r="AG206" s="214"/>
      <c r="AH206" s="214"/>
      <c r="AI206" s="214"/>
      <c r="AJ206" s="214"/>
      <c r="AK206" s="214"/>
      <c r="AL206" s="214"/>
      <c r="AM206" s="214"/>
      <c r="AN206" s="214"/>
      <c r="AO206" s="214"/>
      <c r="AP206" s="338"/>
      <c r="BB206" s="338"/>
      <c r="BM206" s="338"/>
      <c r="BY206" s="338"/>
      <c r="CL206" s="338"/>
      <c r="CS206" s="338"/>
      <c r="DA206" s="338"/>
      <c r="DK206" s="338"/>
      <c r="DQ206" s="338"/>
      <c r="EB206" s="338"/>
      <c r="EC206" s="214"/>
      <c r="ED206" s="355"/>
      <c r="EE206" s="355"/>
      <c r="EF206" s="677"/>
      <c r="EG206" s="677"/>
      <c r="EH206" s="677"/>
      <c r="EI206" s="677"/>
      <c r="EJ206" s="677"/>
      <c r="EK206" s="677"/>
      <c r="EL206" s="677"/>
      <c r="EM206" s="677"/>
      <c r="EN206" s="677"/>
      <c r="EO206" s="677"/>
      <c r="EP206" s="677"/>
      <c r="EQ206" s="677"/>
      <c r="ER206" s="677"/>
      <c r="ES206" s="677"/>
      <c r="ET206" s="677"/>
      <c r="EU206" s="677"/>
      <c r="EV206" s="677"/>
      <c r="EW206" s="677"/>
      <c r="EX206" s="677"/>
      <c r="EY206" s="677"/>
      <c r="EZ206" s="677"/>
      <c r="FA206" s="677"/>
      <c r="FB206" s="677"/>
      <c r="FC206" s="677"/>
      <c r="FD206" s="677"/>
      <c r="FE206" s="677"/>
      <c r="FF206" s="677"/>
      <c r="FG206" s="677"/>
      <c r="FH206" s="677"/>
      <c r="FI206" s="677"/>
      <c r="FJ206" s="677"/>
      <c r="FK206" s="677"/>
      <c r="FL206" s="677"/>
      <c r="FM206" s="677"/>
      <c r="FN206" s="677"/>
      <c r="FO206" s="677"/>
      <c r="FP206" s="677"/>
      <c r="FQ206" s="677"/>
      <c r="FR206" s="677"/>
      <c r="FS206" s="677"/>
      <c r="FT206" s="355"/>
      <c r="FU206" s="355"/>
      <c r="FV206" s="355"/>
      <c r="FW206" s="355"/>
    </row>
    <row r="207" spans="4:179" s="323" customFormat="1" x14ac:dyDescent="0.2">
      <c r="D207" s="214"/>
      <c r="E207" s="214"/>
      <c r="F207" s="214"/>
      <c r="G207" s="214"/>
      <c r="H207" s="214"/>
      <c r="I207" s="214"/>
      <c r="J207" s="214"/>
      <c r="K207" s="214"/>
      <c r="L207" s="214"/>
      <c r="M207" s="214"/>
      <c r="N207" s="214"/>
      <c r="O207" s="338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4"/>
      <c r="AA207" s="214"/>
      <c r="AB207" s="214"/>
      <c r="AC207" s="214"/>
      <c r="AD207" s="338"/>
      <c r="AE207" s="214"/>
      <c r="AF207" s="214"/>
      <c r="AG207" s="214"/>
      <c r="AH207" s="214"/>
      <c r="AI207" s="214"/>
      <c r="AJ207" s="214"/>
      <c r="AK207" s="214"/>
      <c r="AL207" s="214"/>
      <c r="AM207" s="214"/>
      <c r="AN207" s="214"/>
      <c r="AO207" s="214"/>
      <c r="AP207" s="338"/>
      <c r="BB207" s="338"/>
      <c r="BM207" s="338"/>
      <c r="BY207" s="338"/>
      <c r="CL207" s="338"/>
      <c r="CS207" s="338"/>
      <c r="DA207" s="338"/>
      <c r="DK207" s="338"/>
      <c r="DQ207" s="338"/>
      <c r="EB207" s="338"/>
      <c r="EC207" s="214"/>
      <c r="ED207" s="355"/>
      <c r="EE207" s="355"/>
      <c r="EF207" s="677"/>
      <c r="EG207" s="677"/>
      <c r="EH207" s="677"/>
      <c r="EI207" s="677"/>
      <c r="EJ207" s="677"/>
      <c r="EK207" s="677"/>
      <c r="EL207" s="677"/>
      <c r="EM207" s="677"/>
      <c r="EN207" s="677"/>
      <c r="EO207" s="677"/>
      <c r="EP207" s="677"/>
      <c r="EQ207" s="677"/>
      <c r="ER207" s="677"/>
      <c r="ES207" s="677"/>
      <c r="ET207" s="677"/>
      <c r="EU207" s="677"/>
      <c r="EV207" s="677"/>
      <c r="EW207" s="677"/>
      <c r="EX207" s="677"/>
      <c r="EY207" s="677"/>
      <c r="EZ207" s="677"/>
      <c r="FA207" s="677"/>
      <c r="FB207" s="677"/>
      <c r="FC207" s="677"/>
      <c r="FD207" s="677"/>
      <c r="FE207" s="677"/>
      <c r="FF207" s="677"/>
      <c r="FG207" s="677"/>
      <c r="FH207" s="677"/>
      <c r="FI207" s="677"/>
      <c r="FJ207" s="677"/>
      <c r="FK207" s="677"/>
      <c r="FL207" s="677"/>
      <c r="FM207" s="677"/>
      <c r="FN207" s="677"/>
      <c r="FO207" s="677"/>
      <c r="FP207" s="677"/>
      <c r="FQ207" s="677"/>
      <c r="FR207" s="677"/>
      <c r="FS207" s="677"/>
      <c r="FT207" s="355"/>
      <c r="FU207" s="355"/>
      <c r="FV207" s="355"/>
      <c r="FW207" s="355"/>
    </row>
    <row r="208" spans="4:179" s="323" customFormat="1" x14ac:dyDescent="0.2">
      <c r="D208" s="214"/>
      <c r="E208" s="214"/>
      <c r="F208" s="214"/>
      <c r="G208" s="214"/>
      <c r="H208" s="214"/>
      <c r="I208" s="214"/>
      <c r="J208" s="214"/>
      <c r="K208" s="214"/>
      <c r="L208" s="214"/>
      <c r="M208" s="214"/>
      <c r="N208" s="214"/>
      <c r="O208" s="338"/>
      <c r="P208" s="214"/>
      <c r="Q208" s="214"/>
      <c r="R208" s="214"/>
      <c r="S208" s="214"/>
      <c r="T208" s="214"/>
      <c r="U208" s="214"/>
      <c r="V208" s="214"/>
      <c r="W208" s="214"/>
      <c r="X208" s="214"/>
      <c r="Y208" s="214"/>
      <c r="Z208" s="214"/>
      <c r="AA208" s="214"/>
      <c r="AB208" s="214"/>
      <c r="AC208" s="214"/>
      <c r="AD208" s="338"/>
      <c r="AE208" s="214"/>
      <c r="AF208" s="214"/>
      <c r="AG208" s="214"/>
      <c r="AH208" s="214"/>
      <c r="AI208" s="214"/>
      <c r="AJ208" s="214"/>
      <c r="AK208" s="214"/>
      <c r="AL208" s="214"/>
      <c r="AM208" s="214"/>
      <c r="AN208" s="214"/>
      <c r="AO208" s="214"/>
      <c r="AP208" s="338"/>
      <c r="BB208" s="338"/>
      <c r="BM208" s="338"/>
      <c r="BY208" s="338"/>
      <c r="CL208" s="338"/>
      <c r="CS208" s="338"/>
      <c r="DA208" s="338"/>
      <c r="DK208" s="338"/>
      <c r="DQ208" s="338"/>
      <c r="EB208" s="338"/>
      <c r="EC208" s="214"/>
      <c r="ED208" s="355"/>
      <c r="EE208" s="355"/>
      <c r="EF208" s="677"/>
      <c r="EG208" s="677"/>
      <c r="EH208" s="677"/>
      <c r="EI208" s="677"/>
      <c r="EJ208" s="677"/>
      <c r="EK208" s="677"/>
      <c r="EL208" s="677"/>
      <c r="EM208" s="677"/>
      <c r="EN208" s="677"/>
      <c r="EO208" s="677"/>
      <c r="EP208" s="677"/>
      <c r="EQ208" s="677"/>
      <c r="ER208" s="677"/>
      <c r="ES208" s="677"/>
      <c r="ET208" s="677"/>
      <c r="EU208" s="677"/>
      <c r="EV208" s="677"/>
      <c r="EW208" s="677"/>
      <c r="EX208" s="677"/>
      <c r="EY208" s="677"/>
      <c r="EZ208" s="677"/>
      <c r="FA208" s="677"/>
      <c r="FB208" s="677"/>
      <c r="FC208" s="677"/>
      <c r="FD208" s="677"/>
      <c r="FE208" s="677"/>
      <c r="FF208" s="677"/>
      <c r="FG208" s="677"/>
      <c r="FH208" s="677"/>
      <c r="FI208" s="677"/>
      <c r="FJ208" s="677"/>
      <c r="FK208" s="677"/>
      <c r="FL208" s="677"/>
      <c r="FM208" s="677"/>
      <c r="FN208" s="677"/>
      <c r="FO208" s="677"/>
      <c r="FP208" s="677"/>
      <c r="FQ208" s="677"/>
      <c r="FR208" s="677"/>
      <c r="FS208" s="677"/>
      <c r="FT208" s="355"/>
      <c r="FU208" s="355"/>
      <c r="FV208" s="355"/>
      <c r="FW208" s="355"/>
    </row>
    <row r="209" spans="4:179" s="323" customFormat="1" x14ac:dyDescent="0.2">
      <c r="D209" s="214"/>
      <c r="E209" s="214"/>
      <c r="F209" s="214"/>
      <c r="G209" s="214"/>
      <c r="H209" s="214"/>
      <c r="I209" s="214"/>
      <c r="J209" s="214"/>
      <c r="K209" s="214"/>
      <c r="L209" s="214"/>
      <c r="M209" s="214"/>
      <c r="N209" s="214"/>
      <c r="O209" s="338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4"/>
      <c r="AA209" s="214"/>
      <c r="AB209" s="214"/>
      <c r="AC209" s="214"/>
      <c r="AD209" s="338"/>
      <c r="AE209" s="214"/>
      <c r="AF209" s="214"/>
      <c r="AG209" s="214"/>
      <c r="AH209" s="214"/>
      <c r="AI209" s="214"/>
      <c r="AJ209" s="214"/>
      <c r="AK209" s="214"/>
      <c r="AL209" s="214"/>
      <c r="AM209" s="214"/>
      <c r="AN209" s="214"/>
      <c r="AO209" s="214"/>
      <c r="AP209" s="338"/>
      <c r="BB209" s="338"/>
      <c r="BM209" s="338"/>
      <c r="BY209" s="338"/>
      <c r="CL209" s="338"/>
      <c r="CS209" s="338"/>
      <c r="DA209" s="338"/>
      <c r="DK209" s="338"/>
      <c r="DQ209" s="338"/>
      <c r="EB209" s="338"/>
      <c r="EC209" s="214"/>
      <c r="ED209" s="355"/>
      <c r="EE209" s="355"/>
      <c r="EF209" s="677"/>
      <c r="EG209" s="677"/>
      <c r="EH209" s="677"/>
      <c r="EI209" s="677"/>
      <c r="EJ209" s="677"/>
      <c r="EK209" s="677"/>
      <c r="EL209" s="677"/>
      <c r="EM209" s="677"/>
      <c r="EN209" s="677"/>
      <c r="EO209" s="677"/>
      <c r="EP209" s="677"/>
      <c r="EQ209" s="677"/>
      <c r="ER209" s="677"/>
      <c r="ES209" s="677"/>
      <c r="ET209" s="677"/>
      <c r="EU209" s="677"/>
      <c r="EV209" s="677"/>
      <c r="EW209" s="677"/>
      <c r="EX209" s="677"/>
      <c r="EY209" s="677"/>
      <c r="EZ209" s="677"/>
      <c r="FA209" s="677"/>
      <c r="FB209" s="677"/>
      <c r="FC209" s="677"/>
      <c r="FD209" s="677"/>
      <c r="FE209" s="677"/>
      <c r="FF209" s="677"/>
      <c r="FG209" s="677"/>
      <c r="FH209" s="677"/>
      <c r="FI209" s="677"/>
      <c r="FJ209" s="677"/>
      <c r="FK209" s="677"/>
      <c r="FL209" s="677"/>
      <c r="FM209" s="677"/>
      <c r="FN209" s="677"/>
      <c r="FO209" s="677"/>
      <c r="FP209" s="677"/>
      <c r="FQ209" s="677"/>
      <c r="FR209" s="677"/>
      <c r="FS209" s="677"/>
      <c r="FT209" s="355"/>
      <c r="FU209" s="355"/>
      <c r="FV209" s="355"/>
      <c r="FW209" s="355"/>
    </row>
    <row r="210" spans="4:179" s="323" customFormat="1" x14ac:dyDescent="0.2"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4"/>
      <c r="O210" s="338"/>
      <c r="P210" s="214"/>
      <c r="Q210" s="214"/>
      <c r="R210" s="214"/>
      <c r="S210" s="214"/>
      <c r="T210" s="214"/>
      <c r="U210" s="214"/>
      <c r="V210" s="214"/>
      <c r="W210" s="214"/>
      <c r="X210" s="214"/>
      <c r="Y210" s="214"/>
      <c r="Z210" s="214"/>
      <c r="AA210" s="214"/>
      <c r="AB210" s="214"/>
      <c r="AC210" s="214"/>
      <c r="AD210" s="338"/>
      <c r="AE210" s="214"/>
      <c r="AF210" s="214"/>
      <c r="AG210" s="214"/>
      <c r="AH210" s="214"/>
      <c r="AI210" s="214"/>
      <c r="AJ210" s="214"/>
      <c r="AK210" s="214"/>
      <c r="AL210" s="214"/>
      <c r="AM210" s="214"/>
      <c r="AN210" s="214"/>
      <c r="AO210" s="214"/>
      <c r="AP210" s="338"/>
      <c r="BB210" s="338"/>
      <c r="BM210" s="338"/>
      <c r="BY210" s="338"/>
      <c r="CL210" s="338"/>
      <c r="CS210" s="338"/>
      <c r="DA210" s="338"/>
      <c r="DK210" s="338"/>
      <c r="DQ210" s="338"/>
      <c r="EB210" s="338"/>
      <c r="EC210" s="214"/>
      <c r="ED210" s="355"/>
      <c r="EE210" s="355"/>
      <c r="EF210" s="677"/>
      <c r="EG210" s="677"/>
      <c r="EH210" s="677"/>
      <c r="EI210" s="677"/>
      <c r="EJ210" s="677"/>
      <c r="EK210" s="677"/>
      <c r="EL210" s="677"/>
      <c r="EM210" s="677"/>
      <c r="EN210" s="677"/>
      <c r="EO210" s="677"/>
      <c r="EP210" s="677"/>
      <c r="EQ210" s="677"/>
      <c r="ER210" s="677"/>
      <c r="ES210" s="677"/>
      <c r="ET210" s="677"/>
      <c r="EU210" s="677"/>
      <c r="EV210" s="677"/>
      <c r="EW210" s="677"/>
      <c r="EX210" s="677"/>
      <c r="EY210" s="677"/>
      <c r="EZ210" s="677"/>
      <c r="FA210" s="677"/>
      <c r="FB210" s="677"/>
      <c r="FC210" s="677"/>
      <c r="FD210" s="677"/>
      <c r="FE210" s="677"/>
      <c r="FF210" s="677"/>
      <c r="FG210" s="677"/>
      <c r="FH210" s="677"/>
      <c r="FI210" s="677"/>
      <c r="FJ210" s="677"/>
      <c r="FK210" s="677"/>
      <c r="FL210" s="677"/>
      <c r="FM210" s="677"/>
      <c r="FN210" s="677"/>
      <c r="FO210" s="677"/>
      <c r="FP210" s="677"/>
      <c r="FQ210" s="677"/>
      <c r="FR210" s="677"/>
      <c r="FS210" s="677"/>
      <c r="FT210" s="355"/>
      <c r="FU210" s="355"/>
      <c r="FV210" s="355"/>
      <c r="FW210" s="355"/>
    </row>
    <row r="211" spans="4:179" s="323" customFormat="1" x14ac:dyDescent="0.2">
      <c r="D211" s="214"/>
      <c r="E211" s="214"/>
      <c r="F211" s="214"/>
      <c r="G211" s="214"/>
      <c r="H211" s="214"/>
      <c r="I211" s="214"/>
      <c r="J211" s="214"/>
      <c r="K211" s="214"/>
      <c r="L211" s="214"/>
      <c r="M211" s="214"/>
      <c r="N211" s="214"/>
      <c r="O211" s="338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4"/>
      <c r="AA211" s="214"/>
      <c r="AB211" s="214"/>
      <c r="AC211" s="214"/>
      <c r="AD211" s="338"/>
      <c r="AE211" s="214"/>
      <c r="AF211" s="214"/>
      <c r="AG211" s="214"/>
      <c r="AH211" s="214"/>
      <c r="AI211" s="214"/>
      <c r="AJ211" s="214"/>
      <c r="AK211" s="214"/>
      <c r="AL211" s="214"/>
      <c r="AM211" s="214"/>
      <c r="AN211" s="214"/>
      <c r="AO211" s="214"/>
      <c r="AP211" s="338"/>
      <c r="BB211" s="338"/>
      <c r="BM211" s="338"/>
      <c r="BY211" s="338"/>
      <c r="CL211" s="338"/>
      <c r="CS211" s="338"/>
      <c r="DA211" s="338"/>
      <c r="DK211" s="338"/>
      <c r="DQ211" s="338"/>
      <c r="EB211" s="338"/>
      <c r="EC211" s="214"/>
      <c r="ED211" s="355"/>
      <c r="EE211" s="355"/>
      <c r="EF211" s="677"/>
      <c r="EG211" s="677"/>
      <c r="EH211" s="677"/>
      <c r="EI211" s="677"/>
      <c r="EJ211" s="677"/>
      <c r="EK211" s="677"/>
      <c r="EL211" s="677"/>
      <c r="EM211" s="677"/>
      <c r="EN211" s="677"/>
      <c r="EO211" s="677"/>
      <c r="EP211" s="677"/>
      <c r="EQ211" s="677"/>
      <c r="ER211" s="677"/>
      <c r="ES211" s="677"/>
      <c r="ET211" s="677"/>
      <c r="EU211" s="677"/>
      <c r="EV211" s="677"/>
      <c r="EW211" s="677"/>
      <c r="EX211" s="677"/>
      <c r="EY211" s="677"/>
      <c r="EZ211" s="677"/>
      <c r="FA211" s="677"/>
      <c r="FB211" s="677"/>
      <c r="FC211" s="677"/>
      <c r="FD211" s="677"/>
      <c r="FE211" s="677"/>
      <c r="FF211" s="677"/>
      <c r="FG211" s="677"/>
      <c r="FH211" s="677"/>
      <c r="FI211" s="677"/>
      <c r="FJ211" s="677"/>
      <c r="FK211" s="677"/>
      <c r="FL211" s="677"/>
      <c r="FM211" s="677"/>
      <c r="FN211" s="677"/>
      <c r="FO211" s="677"/>
      <c r="FP211" s="677"/>
      <c r="FQ211" s="677"/>
      <c r="FR211" s="677"/>
      <c r="FS211" s="677"/>
      <c r="FT211" s="355"/>
      <c r="FU211" s="355"/>
      <c r="FV211" s="355"/>
      <c r="FW211" s="355"/>
    </row>
    <row r="212" spans="4:179" s="323" customFormat="1" x14ac:dyDescent="0.2">
      <c r="D212" s="214"/>
      <c r="E212" s="214"/>
      <c r="F212" s="214"/>
      <c r="G212" s="214"/>
      <c r="H212" s="214"/>
      <c r="I212" s="214"/>
      <c r="J212" s="214"/>
      <c r="K212" s="214"/>
      <c r="L212" s="214"/>
      <c r="M212" s="214"/>
      <c r="N212" s="214"/>
      <c r="O212" s="338"/>
      <c r="P212" s="214"/>
      <c r="Q212" s="214"/>
      <c r="R212" s="214"/>
      <c r="S212" s="214"/>
      <c r="T212" s="214"/>
      <c r="U212" s="214"/>
      <c r="V212" s="214"/>
      <c r="W212" s="214"/>
      <c r="X212" s="214"/>
      <c r="Y212" s="214"/>
      <c r="Z212" s="214"/>
      <c r="AA212" s="214"/>
      <c r="AB212" s="214"/>
      <c r="AC212" s="214"/>
      <c r="AD212" s="338"/>
      <c r="AE212" s="214"/>
      <c r="AF212" s="214"/>
      <c r="AG212" s="214"/>
      <c r="AH212" s="214"/>
      <c r="AI212" s="214"/>
      <c r="AJ212" s="214"/>
      <c r="AK212" s="214"/>
      <c r="AL212" s="214"/>
      <c r="AM212" s="214"/>
      <c r="AN212" s="214"/>
      <c r="AO212" s="214"/>
      <c r="AP212" s="338"/>
      <c r="BB212" s="338"/>
      <c r="BM212" s="338"/>
      <c r="BY212" s="338"/>
      <c r="CL212" s="338"/>
      <c r="CS212" s="338"/>
      <c r="DA212" s="338"/>
      <c r="DK212" s="338"/>
      <c r="DQ212" s="338"/>
      <c r="EB212" s="338"/>
      <c r="EC212" s="214"/>
      <c r="ED212" s="355"/>
      <c r="EE212" s="355"/>
      <c r="EF212" s="677"/>
      <c r="EG212" s="677"/>
      <c r="EH212" s="677"/>
      <c r="EI212" s="677"/>
      <c r="EJ212" s="677"/>
      <c r="EK212" s="677"/>
      <c r="EL212" s="677"/>
      <c r="EM212" s="677"/>
      <c r="EN212" s="677"/>
      <c r="EO212" s="677"/>
      <c r="EP212" s="677"/>
      <c r="EQ212" s="677"/>
      <c r="ER212" s="677"/>
      <c r="ES212" s="677"/>
      <c r="ET212" s="677"/>
      <c r="EU212" s="677"/>
      <c r="EV212" s="677"/>
      <c r="EW212" s="677"/>
      <c r="EX212" s="677"/>
      <c r="EY212" s="677"/>
      <c r="EZ212" s="677"/>
      <c r="FA212" s="677"/>
      <c r="FB212" s="677"/>
      <c r="FC212" s="677"/>
      <c r="FD212" s="677"/>
      <c r="FE212" s="677"/>
      <c r="FF212" s="677"/>
      <c r="FG212" s="677"/>
      <c r="FH212" s="677"/>
      <c r="FI212" s="677"/>
      <c r="FJ212" s="677"/>
      <c r="FK212" s="677"/>
      <c r="FL212" s="677"/>
      <c r="FM212" s="677"/>
      <c r="FN212" s="677"/>
      <c r="FO212" s="677"/>
      <c r="FP212" s="677"/>
      <c r="FQ212" s="677"/>
      <c r="FR212" s="677"/>
      <c r="FS212" s="677"/>
      <c r="FT212" s="355"/>
      <c r="FU212" s="355"/>
      <c r="FV212" s="355"/>
      <c r="FW212" s="355"/>
    </row>
    <row r="213" spans="4:179" s="323" customFormat="1" x14ac:dyDescent="0.2">
      <c r="D213" s="214"/>
      <c r="E213" s="214"/>
      <c r="F213" s="214"/>
      <c r="G213" s="214"/>
      <c r="H213" s="214"/>
      <c r="I213" s="214"/>
      <c r="J213" s="214"/>
      <c r="K213" s="214"/>
      <c r="L213" s="214"/>
      <c r="M213" s="214"/>
      <c r="N213" s="214"/>
      <c r="O213" s="338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4"/>
      <c r="AA213" s="214"/>
      <c r="AB213" s="214"/>
      <c r="AC213" s="214"/>
      <c r="AD213" s="338"/>
      <c r="AE213" s="214"/>
      <c r="AF213" s="214"/>
      <c r="AG213" s="214"/>
      <c r="AH213" s="214"/>
      <c r="AI213" s="214"/>
      <c r="AJ213" s="214"/>
      <c r="AK213" s="214"/>
      <c r="AL213" s="214"/>
      <c r="AM213" s="214"/>
      <c r="AN213" s="214"/>
      <c r="AO213" s="214"/>
      <c r="AP213" s="338"/>
      <c r="BB213" s="338"/>
      <c r="BM213" s="338"/>
      <c r="BY213" s="338"/>
      <c r="CL213" s="338"/>
      <c r="CS213" s="338"/>
      <c r="DA213" s="338"/>
      <c r="DK213" s="338"/>
      <c r="DQ213" s="338"/>
      <c r="EB213" s="338"/>
      <c r="EC213" s="214"/>
      <c r="ED213" s="355"/>
      <c r="EE213" s="355"/>
      <c r="EF213" s="677"/>
      <c r="EG213" s="677"/>
      <c r="EH213" s="677"/>
      <c r="EI213" s="677"/>
      <c r="EJ213" s="677"/>
      <c r="EK213" s="677"/>
      <c r="EL213" s="677"/>
      <c r="EM213" s="677"/>
      <c r="EN213" s="677"/>
      <c r="EO213" s="677"/>
      <c r="EP213" s="677"/>
      <c r="EQ213" s="677"/>
      <c r="ER213" s="677"/>
      <c r="ES213" s="677"/>
      <c r="ET213" s="677"/>
      <c r="EU213" s="677"/>
      <c r="EV213" s="677"/>
      <c r="EW213" s="677"/>
      <c r="EX213" s="677"/>
      <c r="EY213" s="677"/>
      <c r="EZ213" s="677"/>
      <c r="FA213" s="677"/>
      <c r="FB213" s="677"/>
      <c r="FC213" s="677"/>
      <c r="FD213" s="677"/>
      <c r="FE213" s="677"/>
      <c r="FF213" s="677"/>
      <c r="FG213" s="677"/>
      <c r="FH213" s="677"/>
      <c r="FI213" s="677"/>
      <c r="FJ213" s="677"/>
      <c r="FK213" s="677"/>
      <c r="FL213" s="677"/>
      <c r="FM213" s="677"/>
      <c r="FN213" s="677"/>
      <c r="FO213" s="677"/>
      <c r="FP213" s="677"/>
      <c r="FQ213" s="677"/>
      <c r="FR213" s="677"/>
      <c r="FS213" s="677"/>
      <c r="FT213" s="355"/>
      <c r="FU213" s="355"/>
      <c r="FV213" s="355"/>
      <c r="FW213" s="355"/>
    </row>
    <row r="214" spans="4:179" s="323" customFormat="1" x14ac:dyDescent="0.2">
      <c r="D214" s="214"/>
      <c r="E214" s="214"/>
      <c r="F214" s="214"/>
      <c r="G214" s="214"/>
      <c r="H214" s="214"/>
      <c r="I214" s="214"/>
      <c r="J214" s="214"/>
      <c r="K214" s="214"/>
      <c r="L214" s="214"/>
      <c r="M214" s="214"/>
      <c r="N214" s="214"/>
      <c r="O214" s="338"/>
      <c r="P214" s="214"/>
      <c r="Q214" s="214"/>
      <c r="R214" s="214"/>
      <c r="S214" s="214"/>
      <c r="T214" s="214"/>
      <c r="U214" s="214"/>
      <c r="V214" s="214"/>
      <c r="W214" s="214"/>
      <c r="X214" s="214"/>
      <c r="Y214" s="214"/>
      <c r="Z214" s="214"/>
      <c r="AA214" s="214"/>
      <c r="AB214" s="214"/>
      <c r="AC214" s="214"/>
      <c r="AD214" s="338"/>
      <c r="AE214" s="214"/>
      <c r="AF214" s="214"/>
      <c r="AG214" s="214"/>
      <c r="AH214" s="214"/>
      <c r="AI214" s="214"/>
      <c r="AJ214" s="214"/>
      <c r="AK214" s="214"/>
      <c r="AL214" s="214"/>
      <c r="AM214" s="214"/>
      <c r="AN214" s="214"/>
      <c r="AO214" s="214"/>
      <c r="AP214" s="338"/>
      <c r="BB214" s="338"/>
      <c r="BM214" s="338"/>
      <c r="BY214" s="338"/>
      <c r="CL214" s="338"/>
      <c r="CS214" s="338"/>
      <c r="DA214" s="338"/>
      <c r="DK214" s="338"/>
      <c r="DQ214" s="338"/>
      <c r="EB214" s="338"/>
      <c r="EC214" s="214"/>
      <c r="ED214" s="355"/>
      <c r="EE214" s="355"/>
      <c r="EF214" s="677"/>
      <c r="EG214" s="677"/>
      <c r="EH214" s="677"/>
      <c r="EI214" s="677"/>
      <c r="EJ214" s="677"/>
      <c r="EK214" s="677"/>
      <c r="EL214" s="677"/>
      <c r="EM214" s="677"/>
      <c r="EN214" s="677"/>
      <c r="EO214" s="677"/>
      <c r="EP214" s="677"/>
      <c r="EQ214" s="677"/>
      <c r="ER214" s="677"/>
      <c r="ES214" s="677"/>
      <c r="ET214" s="677"/>
      <c r="EU214" s="677"/>
      <c r="EV214" s="677"/>
      <c r="EW214" s="677"/>
      <c r="EX214" s="677"/>
      <c r="EY214" s="677"/>
      <c r="EZ214" s="677"/>
      <c r="FA214" s="677"/>
      <c r="FB214" s="677"/>
      <c r="FC214" s="677"/>
      <c r="FD214" s="677"/>
      <c r="FE214" s="677"/>
      <c r="FF214" s="677"/>
      <c r="FG214" s="677"/>
      <c r="FH214" s="677"/>
      <c r="FI214" s="677"/>
      <c r="FJ214" s="677"/>
      <c r="FK214" s="677"/>
      <c r="FL214" s="677"/>
      <c r="FM214" s="677"/>
      <c r="FN214" s="677"/>
      <c r="FO214" s="677"/>
      <c r="FP214" s="677"/>
      <c r="FQ214" s="677"/>
      <c r="FR214" s="677"/>
      <c r="FS214" s="677"/>
      <c r="FT214" s="355"/>
      <c r="FU214" s="355"/>
      <c r="FV214" s="355"/>
      <c r="FW214" s="355"/>
    </row>
    <row r="215" spans="4:179" s="323" customFormat="1" x14ac:dyDescent="0.2">
      <c r="D215" s="214"/>
      <c r="E215" s="214"/>
      <c r="F215" s="214"/>
      <c r="G215" s="214"/>
      <c r="H215" s="214"/>
      <c r="I215" s="214"/>
      <c r="J215" s="214"/>
      <c r="K215" s="214"/>
      <c r="L215" s="214"/>
      <c r="M215" s="214"/>
      <c r="N215" s="214"/>
      <c r="O215" s="338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4"/>
      <c r="AA215" s="214"/>
      <c r="AB215" s="214"/>
      <c r="AC215" s="214"/>
      <c r="AD215" s="338"/>
      <c r="AE215" s="214"/>
      <c r="AF215" s="214"/>
      <c r="AG215" s="214"/>
      <c r="AH215" s="214"/>
      <c r="AI215" s="214"/>
      <c r="AJ215" s="214"/>
      <c r="AK215" s="214"/>
      <c r="AL215" s="214"/>
      <c r="AM215" s="214"/>
      <c r="AN215" s="214"/>
      <c r="AO215" s="214"/>
      <c r="AP215" s="338"/>
      <c r="BB215" s="338"/>
      <c r="BM215" s="338"/>
      <c r="BY215" s="338"/>
      <c r="CL215" s="338"/>
      <c r="CS215" s="338"/>
      <c r="DA215" s="338"/>
      <c r="DK215" s="338"/>
      <c r="DQ215" s="338"/>
      <c r="EB215" s="338"/>
      <c r="EC215" s="214"/>
      <c r="ED215" s="355"/>
      <c r="EE215" s="355"/>
      <c r="EF215" s="677"/>
      <c r="EG215" s="677"/>
      <c r="EH215" s="677"/>
      <c r="EI215" s="677"/>
      <c r="EJ215" s="677"/>
      <c r="EK215" s="677"/>
      <c r="EL215" s="677"/>
      <c r="EM215" s="677"/>
      <c r="EN215" s="677"/>
      <c r="EO215" s="677"/>
      <c r="EP215" s="677"/>
      <c r="EQ215" s="677"/>
      <c r="ER215" s="677"/>
      <c r="ES215" s="677"/>
      <c r="ET215" s="677"/>
      <c r="EU215" s="677"/>
      <c r="EV215" s="677"/>
      <c r="EW215" s="677"/>
      <c r="EX215" s="677"/>
      <c r="EY215" s="677"/>
      <c r="EZ215" s="677"/>
      <c r="FA215" s="677"/>
      <c r="FB215" s="677"/>
      <c r="FC215" s="677"/>
      <c r="FD215" s="677"/>
      <c r="FE215" s="677"/>
      <c r="FF215" s="677"/>
      <c r="FG215" s="677"/>
      <c r="FH215" s="677"/>
      <c r="FI215" s="677"/>
      <c r="FJ215" s="677"/>
      <c r="FK215" s="677"/>
      <c r="FL215" s="677"/>
      <c r="FM215" s="677"/>
      <c r="FN215" s="677"/>
      <c r="FO215" s="677"/>
      <c r="FP215" s="677"/>
      <c r="FQ215" s="677"/>
      <c r="FR215" s="677"/>
      <c r="FS215" s="677"/>
      <c r="FT215" s="355"/>
      <c r="FU215" s="355"/>
      <c r="FV215" s="355"/>
      <c r="FW215" s="355"/>
    </row>
    <row r="216" spans="4:179" s="323" customFormat="1" x14ac:dyDescent="0.2">
      <c r="D216" s="214"/>
      <c r="E216" s="214"/>
      <c r="F216" s="214"/>
      <c r="G216" s="214"/>
      <c r="H216" s="214"/>
      <c r="I216" s="214"/>
      <c r="J216" s="214"/>
      <c r="K216" s="214"/>
      <c r="L216" s="214"/>
      <c r="M216" s="214"/>
      <c r="N216" s="214"/>
      <c r="O216" s="338"/>
      <c r="P216" s="214"/>
      <c r="Q216" s="214"/>
      <c r="R216" s="214"/>
      <c r="S216" s="214"/>
      <c r="T216" s="214"/>
      <c r="U216" s="214"/>
      <c r="V216" s="214"/>
      <c r="W216" s="214"/>
      <c r="X216" s="214"/>
      <c r="Y216" s="214"/>
      <c r="Z216" s="214"/>
      <c r="AA216" s="214"/>
      <c r="AB216" s="214"/>
      <c r="AC216" s="214"/>
      <c r="AD216" s="338"/>
      <c r="AE216" s="214"/>
      <c r="AF216" s="214"/>
      <c r="AG216" s="214"/>
      <c r="AH216" s="214"/>
      <c r="AI216" s="214"/>
      <c r="AJ216" s="214"/>
      <c r="AK216" s="214"/>
      <c r="AL216" s="214"/>
      <c r="AM216" s="214"/>
      <c r="AN216" s="214"/>
      <c r="AO216" s="214"/>
      <c r="AP216" s="338"/>
      <c r="BB216" s="338"/>
      <c r="BM216" s="338"/>
      <c r="BY216" s="338"/>
      <c r="CL216" s="338"/>
      <c r="CS216" s="338"/>
      <c r="DA216" s="338"/>
      <c r="DK216" s="338"/>
      <c r="DQ216" s="338"/>
      <c r="EB216" s="338"/>
      <c r="EC216" s="214"/>
      <c r="ED216" s="355"/>
      <c r="EE216" s="355"/>
      <c r="EF216" s="677"/>
      <c r="EG216" s="677"/>
      <c r="EH216" s="677"/>
      <c r="EI216" s="677"/>
      <c r="EJ216" s="677"/>
      <c r="EK216" s="677"/>
      <c r="EL216" s="677"/>
      <c r="EM216" s="677"/>
      <c r="EN216" s="677"/>
      <c r="EO216" s="677"/>
      <c r="EP216" s="677"/>
      <c r="EQ216" s="677"/>
      <c r="ER216" s="677"/>
      <c r="ES216" s="677"/>
      <c r="ET216" s="677"/>
      <c r="EU216" s="677"/>
      <c r="EV216" s="677"/>
      <c r="EW216" s="677"/>
      <c r="EX216" s="677"/>
      <c r="EY216" s="677"/>
      <c r="EZ216" s="677"/>
      <c r="FA216" s="677"/>
      <c r="FB216" s="677"/>
      <c r="FC216" s="677"/>
      <c r="FD216" s="677"/>
      <c r="FE216" s="677"/>
      <c r="FF216" s="677"/>
      <c r="FG216" s="677"/>
      <c r="FH216" s="677"/>
      <c r="FI216" s="677"/>
      <c r="FJ216" s="677"/>
      <c r="FK216" s="677"/>
      <c r="FL216" s="677"/>
      <c r="FM216" s="677"/>
      <c r="FN216" s="677"/>
      <c r="FO216" s="677"/>
      <c r="FP216" s="677"/>
      <c r="FQ216" s="677"/>
      <c r="FR216" s="677"/>
      <c r="FS216" s="677"/>
      <c r="FT216" s="355"/>
      <c r="FU216" s="355"/>
      <c r="FV216" s="355"/>
      <c r="FW216" s="355"/>
    </row>
    <row r="217" spans="4:179" s="323" customFormat="1" x14ac:dyDescent="0.2">
      <c r="D217" s="214"/>
      <c r="E217" s="214"/>
      <c r="F217" s="214"/>
      <c r="G217" s="214"/>
      <c r="H217" s="214"/>
      <c r="I217" s="214"/>
      <c r="J217" s="214"/>
      <c r="K217" s="214"/>
      <c r="L217" s="214"/>
      <c r="M217" s="214"/>
      <c r="N217" s="214"/>
      <c r="O217" s="338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4"/>
      <c r="AA217" s="214"/>
      <c r="AB217" s="214"/>
      <c r="AC217" s="214"/>
      <c r="AD217" s="338"/>
      <c r="AE217" s="214"/>
      <c r="AF217" s="214"/>
      <c r="AG217" s="214"/>
      <c r="AH217" s="214"/>
      <c r="AI217" s="214"/>
      <c r="AJ217" s="214"/>
      <c r="AK217" s="214"/>
      <c r="AL217" s="214"/>
      <c r="AM217" s="214"/>
      <c r="AN217" s="214"/>
      <c r="AO217" s="214"/>
      <c r="AP217" s="338"/>
      <c r="BB217" s="338"/>
      <c r="BM217" s="338"/>
      <c r="BY217" s="338"/>
      <c r="CL217" s="338"/>
      <c r="CS217" s="338"/>
      <c r="DA217" s="338"/>
      <c r="DK217" s="338"/>
      <c r="DQ217" s="338"/>
      <c r="EB217" s="338"/>
      <c r="EC217" s="214"/>
      <c r="ED217" s="355"/>
      <c r="EE217" s="355"/>
      <c r="EF217" s="677"/>
      <c r="EG217" s="677"/>
      <c r="EH217" s="677"/>
      <c r="EI217" s="677"/>
      <c r="EJ217" s="677"/>
      <c r="EK217" s="677"/>
      <c r="EL217" s="677"/>
      <c r="EM217" s="677"/>
      <c r="EN217" s="677"/>
      <c r="EO217" s="677"/>
      <c r="EP217" s="677"/>
      <c r="EQ217" s="677"/>
      <c r="ER217" s="677"/>
      <c r="ES217" s="677"/>
      <c r="ET217" s="677"/>
      <c r="EU217" s="677"/>
      <c r="EV217" s="677"/>
      <c r="EW217" s="677"/>
      <c r="EX217" s="677"/>
      <c r="EY217" s="677"/>
      <c r="EZ217" s="677"/>
      <c r="FA217" s="677"/>
      <c r="FB217" s="677"/>
      <c r="FC217" s="677"/>
      <c r="FD217" s="677"/>
      <c r="FE217" s="677"/>
      <c r="FF217" s="677"/>
      <c r="FG217" s="677"/>
      <c r="FH217" s="677"/>
      <c r="FI217" s="677"/>
      <c r="FJ217" s="677"/>
      <c r="FK217" s="677"/>
      <c r="FL217" s="677"/>
      <c r="FM217" s="677"/>
      <c r="FN217" s="677"/>
      <c r="FO217" s="677"/>
      <c r="FP217" s="677"/>
      <c r="FQ217" s="677"/>
      <c r="FR217" s="677"/>
      <c r="FS217" s="677"/>
      <c r="FT217" s="355"/>
      <c r="FU217" s="355"/>
      <c r="FV217" s="355"/>
      <c r="FW217" s="355"/>
    </row>
    <row r="218" spans="4:179" s="323" customFormat="1" x14ac:dyDescent="0.2">
      <c r="D218" s="214"/>
      <c r="E218" s="214"/>
      <c r="F218" s="214"/>
      <c r="G218" s="214"/>
      <c r="H218" s="214"/>
      <c r="I218" s="214"/>
      <c r="J218" s="214"/>
      <c r="K218" s="214"/>
      <c r="L218" s="214"/>
      <c r="M218" s="214"/>
      <c r="N218" s="214"/>
      <c r="O218" s="338"/>
      <c r="P218" s="214"/>
      <c r="Q218" s="214"/>
      <c r="R218" s="214"/>
      <c r="S218" s="214"/>
      <c r="T218" s="214"/>
      <c r="U218" s="214"/>
      <c r="V218" s="214"/>
      <c r="W218" s="214"/>
      <c r="X218" s="214"/>
      <c r="Y218" s="214"/>
      <c r="Z218" s="214"/>
      <c r="AA218" s="214"/>
      <c r="AB218" s="214"/>
      <c r="AC218" s="214"/>
      <c r="AD218" s="338"/>
      <c r="AE218" s="214"/>
      <c r="AF218" s="214"/>
      <c r="AG218" s="214"/>
      <c r="AH218" s="214"/>
      <c r="AI218" s="214"/>
      <c r="AJ218" s="214"/>
      <c r="AK218" s="214"/>
      <c r="AL218" s="214"/>
      <c r="AM218" s="214"/>
      <c r="AN218" s="214"/>
      <c r="AO218" s="214"/>
      <c r="AP218" s="338"/>
      <c r="BB218" s="338"/>
      <c r="BM218" s="338"/>
      <c r="BY218" s="338"/>
      <c r="CL218" s="338"/>
      <c r="CS218" s="338"/>
      <c r="DA218" s="338"/>
      <c r="DK218" s="338"/>
      <c r="DQ218" s="338"/>
      <c r="EB218" s="338"/>
      <c r="EC218" s="214"/>
      <c r="ED218" s="355"/>
      <c r="EE218" s="355"/>
      <c r="EF218" s="677"/>
      <c r="EG218" s="677"/>
      <c r="EH218" s="677"/>
      <c r="EI218" s="677"/>
      <c r="EJ218" s="677"/>
      <c r="EK218" s="677"/>
      <c r="EL218" s="677"/>
      <c r="EM218" s="677"/>
      <c r="EN218" s="677"/>
      <c r="EO218" s="677"/>
      <c r="EP218" s="677"/>
      <c r="EQ218" s="677"/>
      <c r="ER218" s="677"/>
      <c r="ES218" s="677"/>
      <c r="ET218" s="677"/>
      <c r="EU218" s="677"/>
      <c r="EV218" s="677"/>
      <c r="EW218" s="677"/>
      <c r="EX218" s="677"/>
      <c r="EY218" s="677"/>
      <c r="EZ218" s="677"/>
      <c r="FA218" s="677"/>
      <c r="FB218" s="677"/>
      <c r="FC218" s="677"/>
      <c r="FD218" s="677"/>
      <c r="FE218" s="677"/>
      <c r="FF218" s="677"/>
      <c r="FG218" s="677"/>
      <c r="FH218" s="677"/>
      <c r="FI218" s="677"/>
      <c r="FJ218" s="677"/>
      <c r="FK218" s="677"/>
      <c r="FL218" s="677"/>
      <c r="FM218" s="677"/>
      <c r="FN218" s="677"/>
      <c r="FO218" s="677"/>
      <c r="FP218" s="677"/>
      <c r="FQ218" s="677"/>
      <c r="FR218" s="677"/>
      <c r="FS218" s="677"/>
      <c r="FT218" s="355"/>
      <c r="FU218" s="355"/>
      <c r="FV218" s="355"/>
      <c r="FW218" s="355"/>
    </row>
    <row r="219" spans="4:179" s="323" customFormat="1" x14ac:dyDescent="0.2">
      <c r="D219" s="214"/>
      <c r="E219" s="214"/>
      <c r="F219" s="214"/>
      <c r="G219" s="214"/>
      <c r="H219" s="214"/>
      <c r="I219" s="214"/>
      <c r="J219" s="214"/>
      <c r="K219" s="214"/>
      <c r="L219" s="214"/>
      <c r="M219" s="214"/>
      <c r="N219" s="214"/>
      <c r="O219" s="338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4"/>
      <c r="AA219" s="214"/>
      <c r="AB219" s="214"/>
      <c r="AC219" s="214"/>
      <c r="AD219" s="338"/>
      <c r="AE219" s="214"/>
      <c r="AF219" s="214"/>
      <c r="AG219" s="214"/>
      <c r="AH219" s="214"/>
      <c r="AI219" s="214"/>
      <c r="AJ219" s="214"/>
      <c r="AK219" s="214"/>
      <c r="AL219" s="214"/>
      <c r="AM219" s="214"/>
      <c r="AN219" s="214"/>
      <c r="AO219" s="214"/>
      <c r="AP219" s="338"/>
      <c r="BB219" s="338"/>
      <c r="BM219" s="338"/>
      <c r="BY219" s="338"/>
      <c r="CL219" s="338"/>
      <c r="CS219" s="338"/>
      <c r="DA219" s="338"/>
      <c r="DK219" s="338"/>
      <c r="DQ219" s="338"/>
      <c r="EB219" s="338"/>
      <c r="EC219" s="214"/>
      <c r="ED219" s="355"/>
      <c r="EE219" s="355"/>
      <c r="EF219" s="677"/>
      <c r="EG219" s="677"/>
      <c r="EH219" s="677"/>
      <c r="EI219" s="677"/>
      <c r="EJ219" s="677"/>
      <c r="EK219" s="677"/>
      <c r="EL219" s="677"/>
      <c r="EM219" s="677"/>
      <c r="EN219" s="677"/>
      <c r="EO219" s="677"/>
      <c r="EP219" s="677"/>
      <c r="EQ219" s="677"/>
      <c r="ER219" s="677"/>
      <c r="ES219" s="677"/>
      <c r="ET219" s="677"/>
      <c r="EU219" s="677"/>
      <c r="EV219" s="677"/>
      <c r="EW219" s="677"/>
      <c r="EX219" s="677"/>
      <c r="EY219" s="677"/>
      <c r="EZ219" s="677"/>
      <c r="FA219" s="677"/>
      <c r="FB219" s="677"/>
      <c r="FC219" s="677"/>
      <c r="FD219" s="677"/>
      <c r="FE219" s="677"/>
      <c r="FF219" s="677"/>
      <c r="FG219" s="677"/>
      <c r="FH219" s="677"/>
      <c r="FI219" s="677"/>
      <c r="FJ219" s="677"/>
      <c r="FK219" s="677"/>
      <c r="FL219" s="677"/>
      <c r="FM219" s="677"/>
      <c r="FN219" s="677"/>
      <c r="FO219" s="677"/>
      <c r="FP219" s="677"/>
      <c r="FQ219" s="677"/>
      <c r="FR219" s="677"/>
      <c r="FS219" s="677"/>
      <c r="FT219" s="355"/>
      <c r="FU219" s="355"/>
      <c r="FV219" s="355"/>
      <c r="FW219" s="355"/>
    </row>
    <row r="220" spans="4:179" s="323" customFormat="1" x14ac:dyDescent="0.2">
      <c r="D220" s="214"/>
      <c r="E220" s="214"/>
      <c r="F220" s="214"/>
      <c r="G220" s="214"/>
      <c r="H220" s="214"/>
      <c r="I220" s="214"/>
      <c r="J220" s="214"/>
      <c r="K220" s="214"/>
      <c r="L220" s="214"/>
      <c r="M220" s="214"/>
      <c r="N220" s="214"/>
      <c r="O220" s="338"/>
      <c r="P220" s="214"/>
      <c r="Q220" s="214"/>
      <c r="R220" s="214"/>
      <c r="S220" s="214"/>
      <c r="T220" s="214"/>
      <c r="U220" s="214"/>
      <c r="V220" s="214"/>
      <c r="W220" s="214"/>
      <c r="X220" s="214"/>
      <c r="Y220" s="214"/>
      <c r="Z220" s="214"/>
      <c r="AA220" s="214"/>
      <c r="AB220" s="214"/>
      <c r="AC220" s="214"/>
      <c r="AD220" s="338"/>
      <c r="AE220" s="214"/>
      <c r="AF220" s="214"/>
      <c r="AG220" s="214"/>
      <c r="AH220" s="214"/>
      <c r="AI220" s="214"/>
      <c r="AJ220" s="214"/>
      <c r="AK220" s="214"/>
      <c r="AL220" s="214"/>
      <c r="AM220" s="214"/>
      <c r="AN220" s="214"/>
      <c r="AO220" s="214"/>
      <c r="AP220" s="338"/>
      <c r="BB220" s="338"/>
      <c r="BM220" s="338"/>
      <c r="BY220" s="338"/>
      <c r="CL220" s="338"/>
      <c r="CS220" s="338"/>
      <c r="DA220" s="338"/>
      <c r="DK220" s="338"/>
      <c r="DQ220" s="338"/>
      <c r="EB220" s="338"/>
      <c r="EC220" s="214"/>
      <c r="ED220" s="355"/>
      <c r="EE220" s="355"/>
      <c r="EF220" s="677"/>
      <c r="EG220" s="677"/>
      <c r="EH220" s="677"/>
      <c r="EI220" s="677"/>
      <c r="EJ220" s="677"/>
      <c r="EK220" s="677"/>
      <c r="EL220" s="677"/>
      <c r="EM220" s="677"/>
      <c r="EN220" s="677"/>
      <c r="EO220" s="677"/>
      <c r="EP220" s="677"/>
      <c r="EQ220" s="677"/>
      <c r="ER220" s="677"/>
      <c r="ES220" s="677"/>
      <c r="ET220" s="677"/>
      <c r="EU220" s="677"/>
      <c r="EV220" s="677"/>
      <c r="EW220" s="677"/>
      <c r="EX220" s="677"/>
      <c r="EY220" s="677"/>
      <c r="EZ220" s="677"/>
      <c r="FA220" s="677"/>
      <c r="FB220" s="677"/>
      <c r="FC220" s="677"/>
      <c r="FD220" s="677"/>
      <c r="FE220" s="677"/>
      <c r="FF220" s="677"/>
      <c r="FG220" s="677"/>
      <c r="FH220" s="677"/>
      <c r="FI220" s="677"/>
      <c r="FJ220" s="677"/>
      <c r="FK220" s="677"/>
      <c r="FL220" s="677"/>
      <c r="FM220" s="677"/>
      <c r="FN220" s="677"/>
      <c r="FO220" s="677"/>
      <c r="FP220" s="677"/>
      <c r="FQ220" s="677"/>
      <c r="FR220" s="677"/>
      <c r="FS220" s="677"/>
      <c r="FT220" s="355"/>
      <c r="FU220" s="355"/>
      <c r="FV220" s="355"/>
      <c r="FW220" s="355"/>
    </row>
    <row r="221" spans="4:179" s="323" customFormat="1" x14ac:dyDescent="0.2">
      <c r="D221" s="214"/>
      <c r="E221" s="214"/>
      <c r="F221" s="214"/>
      <c r="G221" s="214"/>
      <c r="H221" s="214"/>
      <c r="I221" s="214"/>
      <c r="J221" s="214"/>
      <c r="K221" s="214"/>
      <c r="L221" s="214"/>
      <c r="M221" s="214"/>
      <c r="N221" s="214"/>
      <c r="O221" s="338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4"/>
      <c r="AA221" s="214"/>
      <c r="AB221" s="214"/>
      <c r="AC221" s="214"/>
      <c r="AD221" s="338"/>
      <c r="AE221" s="214"/>
      <c r="AF221" s="214"/>
      <c r="AG221" s="214"/>
      <c r="AH221" s="214"/>
      <c r="AI221" s="214"/>
      <c r="AJ221" s="214"/>
      <c r="AK221" s="214"/>
      <c r="AL221" s="214"/>
      <c r="AM221" s="214"/>
      <c r="AN221" s="214"/>
      <c r="AO221" s="214"/>
      <c r="AP221" s="338"/>
      <c r="BB221" s="338"/>
      <c r="BM221" s="338"/>
      <c r="BY221" s="338"/>
      <c r="CL221" s="338"/>
      <c r="CS221" s="338"/>
      <c r="DA221" s="338"/>
      <c r="DK221" s="338"/>
      <c r="DQ221" s="338"/>
      <c r="EB221" s="338"/>
      <c r="EC221" s="214"/>
      <c r="ED221" s="355"/>
      <c r="EE221" s="355"/>
      <c r="EF221" s="677"/>
      <c r="EG221" s="677"/>
      <c r="EH221" s="677"/>
      <c r="EI221" s="677"/>
      <c r="EJ221" s="677"/>
      <c r="EK221" s="677"/>
      <c r="EL221" s="677"/>
      <c r="EM221" s="677"/>
      <c r="EN221" s="677"/>
      <c r="EO221" s="677"/>
      <c r="EP221" s="677"/>
      <c r="EQ221" s="677"/>
      <c r="ER221" s="677"/>
      <c r="ES221" s="677"/>
      <c r="ET221" s="677"/>
      <c r="EU221" s="677"/>
      <c r="EV221" s="677"/>
      <c r="EW221" s="677"/>
      <c r="EX221" s="677"/>
      <c r="EY221" s="677"/>
      <c r="EZ221" s="677"/>
      <c r="FA221" s="677"/>
      <c r="FB221" s="677"/>
      <c r="FC221" s="677"/>
      <c r="FD221" s="677"/>
      <c r="FE221" s="677"/>
      <c r="FF221" s="677"/>
      <c r="FG221" s="677"/>
      <c r="FH221" s="677"/>
      <c r="FI221" s="677"/>
      <c r="FJ221" s="677"/>
      <c r="FK221" s="677"/>
      <c r="FL221" s="677"/>
      <c r="FM221" s="677"/>
      <c r="FN221" s="677"/>
      <c r="FO221" s="677"/>
      <c r="FP221" s="677"/>
      <c r="FQ221" s="677"/>
      <c r="FR221" s="677"/>
      <c r="FS221" s="677"/>
      <c r="FT221" s="355"/>
      <c r="FU221" s="355"/>
      <c r="FV221" s="355"/>
      <c r="FW221" s="355"/>
    </row>
    <row r="222" spans="4:179" s="323" customFormat="1" x14ac:dyDescent="0.2">
      <c r="D222" s="214"/>
      <c r="E222" s="214"/>
      <c r="F222" s="214"/>
      <c r="G222" s="214"/>
      <c r="H222" s="214"/>
      <c r="I222" s="214"/>
      <c r="J222" s="214"/>
      <c r="K222" s="214"/>
      <c r="L222" s="214"/>
      <c r="M222" s="214"/>
      <c r="N222" s="214"/>
      <c r="O222" s="338"/>
      <c r="P222" s="214"/>
      <c r="Q222" s="214"/>
      <c r="R222" s="214"/>
      <c r="S222" s="214"/>
      <c r="T222" s="214"/>
      <c r="U222" s="214"/>
      <c r="V222" s="214"/>
      <c r="W222" s="214"/>
      <c r="X222" s="214"/>
      <c r="Y222" s="214"/>
      <c r="Z222" s="214"/>
      <c r="AA222" s="214"/>
      <c r="AB222" s="214"/>
      <c r="AC222" s="214"/>
      <c r="AD222" s="338"/>
      <c r="AE222" s="214"/>
      <c r="AF222" s="214"/>
      <c r="AG222" s="214"/>
      <c r="AH222" s="214"/>
      <c r="AI222" s="214"/>
      <c r="AJ222" s="214"/>
      <c r="AK222" s="214"/>
      <c r="AL222" s="214"/>
      <c r="AM222" s="214"/>
      <c r="AN222" s="214"/>
      <c r="AO222" s="214"/>
      <c r="AP222" s="338"/>
      <c r="BB222" s="338"/>
      <c r="BM222" s="338"/>
      <c r="BY222" s="338"/>
      <c r="CL222" s="338"/>
      <c r="CS222" s="338"/>
      <c r="DA222" s="338"/>
      <c r="DK222" s="338"/>
      <c r="DQ222" s="338"/>
      <c r="EB222" s="338"/>
      <c r="EC222" s="214"/>
      <c r="ED222" s="355"/>
      <c r="EE222" s="355"/>
      <c r="EF222" s="677"/>
      <c r="EG222" s="677"/>
      <c r="EH222" s="677"/>
      <c r="EI222" s="677"/>
      <c r="EJ222" s="677"/>
      <c r="EK222" s="677"/>
      <c r="EL222" s="677"/>
      <c r="EM222" s="677"/>
      <c r="EN222" s="677"/>
      <c r="EO222" s="677"/>
      <c r="EP222" s="677"/>
      <c r="EQ222" s="677"/>
      <c r="ER222" s="677"/>
      <c r="ES222" s="677"/>
      <c r="ET222" s="677"/>
      <c r="EU222" s="677"/>
      <c r="EV222" s="677"/>
      <c r="EW222" s="677"/>
      <c r="EX222" s="677"/>
      <c r="EY222" s="677"/>
      <c r="EZ222" s="677"/>
      <c r="FA222" s="677"/>
      <c r="FB222" s="677"/>
      <c r="FC222" s="677"/>
      <c r="FD222" s="677"/>
      <c r="FE222" s="677"/>
      <c r="FF222" s="677"/>
      <c r="FG222" s="677"/>
      <c r="FH222" s="677"/>
      <c r="FI222" s="677"/>
      <c r="FJ222" s="677"/>
      <c r="FK222" s="677"/>
      <c r="FL222" s="677"/>
      <c r="FM222" s="677"/>
      <c r="FN222" s="677"/>
      <c r="FO222" s="677"/>
      <c r="FP222" s="677"/>
      <c r="FQ222" s="677"/>
      <c r="FR222" s="677"/>
      <c r="FS222" s="677"/>
      <c r="FT222" s="355"/>
      <c r="FU222" s="355"/>
      <c r="FV222" s="355"/>
      <c r="FW222" s="355"/>
    </row>
    <row r="223" spans="4:179" s="323" customFormat="1" x14ac:dyDescent="0.2">
      <c r="D223" s="214"/>
      <c r="E223" s="214"/>
      <c r="F223" s="214"/>
      <c r="G223" s="214"/>
      <c r="H223" s="214"/>
      <c r="I223" s="214"/>
      <c r="J223" s="214"/>
      <c r="K223" s="214"/>
      <c r="L223" s="214"/>
      <c r="M223" s="214"/>
      <c r="N223" s="214"/>
      <c r="O223" s="338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4"/>
      <c r="AA223" s="214"/>
      <c r="AB223" s="214"/>
      <c r="AC223" s="214"/>
      <c r="AD223" s="338"/>
      <c r="AE223" s="214"/>
      <c r="AF223" s="214"/>
      <c r="AG223" s="214"/>
      <c r="AH223" s="214"/>
      <c r="AI223" s="214"/>
      <c r="AJ223" s="214"/>
      <c r="AK223" s="214"/>
      <c r="AL223" s="214"/>
      <c r="AM223" s="214"/>
      <c r="AN223" s="214"/>
      <c r="AO223" s="214"/>
      <c r="AP223" s="338"/>
      <c r="BB223" s="338"/>
      <c r="BM223" s="338"/>
      <c r="BY223" s="338"/>
      <c r="CL223" s="338"/>
      <c r="CS223" s="338"/>
      <c r="DA223" s="338"/>
      <c r="DK223" s="338"/>
      <c r="DQ223" s="338"/>
      <c r="EB223" s="338"/>
      <c r="EC223" s="214"/>
      <c r="ED223" s="355"/>
      <c r="EE223" s="355"/>
      <c r="EF223" s="677"/>
      <c r="EG223" s="677"/>
      <c r="EH223" s="677"/>
      <c r="EI223" s="677"/>
      <c r="EJ223" s="677"/>
      <c r="EK223" s="677"/>
      <c r="EL223" s="677"/>
      <c r="EM223" s="677"/>
      <c r="EN223" s="677"/>
      <c r="EO223" s="677"/>
      <c r="EP223" s="677"/>
      <c r="EQ223" s="677"/>
      <c r="ER223" s="677"/>
      <c r="ES223" s="677"/>
      <c r="ET223" s="677"/>
      <c r="EU223" s="677"/>
      <c r="EV223" s="677"/>
      <c r="EW223" s="677"/>
      <c r="EX223" s="677"/>
      <c r="EY223" s="677"/>
      <c r="EZ223" s="677"/>
      <c r="FA223" s="677"/>
      <c r="FB223" s="677"/>
      <c r="FC223" s="677"/>
      <c r="FD223" s="677"/>
      <c r="FE223" s="677"/>
      <c r="FF223" s="677"/>
      <c r="FG223" s="677"/>
      <c r="FH223" s="677"/>
      <c r="FI223" s="677"/>
      <c r="FJ223" s="677"/>
      <c r="FK223" s="677"/>
      <c r="FL223" s="677"/>
      <c r="FM223" s="677"/>
      <c r="FN223" s="677"/>
      <c r="FO223" s="677"/>
      <c r="FP223" s="677"/>
      <c r="FQ223" s="677"/>
      <c r="FR223" s="677"/>
      <c r="FS223" s="677"/>
      <c r="FT223" s="355"/>
      <c r="FU223" s="355"/>
      <c r="FV223" s="355"/>
      <c r="FW223" s="355"/>
    </row>
    <row r="224" spans="4:179" s="323" customFormat="1" x14ac:dyDescent="0.2">
      <c r="D224" s="214"/>
      <c r="E224" s="214"/>
      <c r="F224" s="214"/>
      <c r="G224" s="214"/>
      <c r="H224" s="214"/>
      <c r="I224" s="214"/>
      <c r="J224" s="214"/>
      <c r="K224" s="214"/>
      <c r="L224" s="214"/>
      <c r="M224" s="214"/>
      <c r="N224" s="214"/>
      <c r="O224" s="338"/>
      <c r="P224" s="214"/>
      <c r="Q224" s="214"/>
      <c r="R224" s="214"/>
      <c r="S224" s="214"/>
      <c r="T224" s="214"/>
      <c r="U224" s="214"/>
      <c r="V224" s="214"/>
      <c r="W224" s="214"/>
      <c r="X224" s="214"/>
      <c r="Y224" s="214"/>
      <c r="Z224" s="214"/>
      <c r="AA224" s="214"/>
      <c r="AB224" s="214"/>
      <c r="AC224" s="214"/>
      <c r="AD224" s="338"/>
      <c r="AE224" s="214"/>
      <c r="AF224" s="214"/>
      <c r="AG224" s="214"/>
      <c r="AH224" s="214"/>
      <c r="AI224" s="214"/>
      <c r="AJ224" s="214"/>
      <c r="AK224" s="214"/>
      <c r="AL224" s="214"/>
      <c r="AM224" s="214"/>
      <c r="AN224" s="214"/>
      <c r="AO224" s="214"/>
      <c r="AP224" s="338"/>
      <c r="BB224" s="338"/>
      <c r="BM224" s="338"/>
      <c r="BY224" s="338"/>
      <c r="CL224" s="338"/>
      <c r="CS224" s="338"/>
      <c r="DA224" s="338"/>
      <c r="DK224" s="338"/>
      <c r="DQ224" s="338"/>
      <c r="EB224" s="338"/>
      <c r="EC224" s="214"/>
      <c r="ED224" s="355"/>
      <c r="EE224" s="355"/>
      <c r="EF224" s="677"/>
      <c r="EG224" s="677"/>
      <c r="EH224" s="677"/>
      <c r="EI224" s="677"/>
      <c r="EJ224" s="677"/>
      <c r="EK224" s="677"/>
      <c r="EL224" s="677"/>
      <c r="EM224" s="677"/>
      <c r="EN224" s="677"/>
      <c r="EO224" s="677"/>
      <c r="EP224" s="677"/>
      <c r="EQ224" s="677"/>
      <c r="ER224" s="677"/>
      <c r="ES224" s="677"/>
      <c r="ET224" s="677"/>
      <c r="EU224" s="677"/>
      <c r="EV224" s="677"/>
      <c r="EW224" s="677"/>
      <c r="EX224" s="677"/>
      <c r="EY224" s="677"/>
      <c r="EZ224" s="677"/>
      <c r="FA224" s="677"/>
      <c r="FB224" s="677"/>
      <c r="FC224" s="677"/>
      <c r="FD224" s="677"/>
      <c r="FE224" s="677"/>
      <c r="FF224" s="677"/>
      <c r="FG224" s="677"/>
      <c r="FH224" s="677"/>
      <c r="FI224" s="677"/>
      <c r="FJ224" s="677"/>
      <c r="FK224" s="677"/>
      <c r="FL224" s="677"/>
      <c r="FM224" s="677"/>
      <c r="FN224" s="677"/>
      <c r="FO224" s="677"/>
      <c r="FP224" s="677"/>
      <c r="FQ224" s="677"/>
      <c r="FR224" s="677"/>
      <c r="FS224" s="677"/>
      <c r="FT224" s="355"/>
      <c r="FU224" s="355"/>
      <c r="FV224" s="355"/>
      <c r="FW224" s="355"/>
    </row>
    <row r="225" spans="4:179" s="323" customFormat="1" x14ac:dyDescent="0.2">
      <c r="D225" s="214"/>
      <c r="E225" s="214"/>
      <c r="F225" s="214"/>
      <c r="G225" s="214"/>
      <c r="H225" s="214"/>
      <c r="I225" s="214"/>
      <c r="J225" s="214"/>
      <c r="K225" s="214"/>
      <c r="L225" s="214"/>
      <c r="M225" s="214"/>
      <c r="N225" s="214"/>
      <c r="O225" s="338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4"/>
      <c r="AA225" s="214"/>
      <c r="AB225" s="214"/>
      <c r="AC225" s="214"/>
      <c r="AD225" s="338"/>
      <c r="AE225" s="214"/>
      <c r="AF225" s="214"/>
      <c r="AG225" s="214"/>
      <c r="AH225" s="214"/>
      <c r="AI225" s="214"/>
      <c r="AJ225" s="214"/>
      <c r="AK225" s="214"/>
      <c r="AL225" s="214"/>
      <c r="AM225" s="214"/>
      <c r="AN225" s="214"/>
      <c r="AO225" s="214"/>
      <c r="AP225" s="338"/>
      <c r="BB225" s="338"/>
      <c r="BM225" s="338"/>
      <c r="BY225" s="338"/>
      <c r="CL225" s="338"/>
      <c r="CS225" s="338"/>
      <c r="DA225" s="338"/>
      <c r="DK225" s="338"/>
      <c r="DQ225" s="338"/>
      <c r="EB225" s="338"/>
      <c r="EC225" s="214"/>
      <c r="ED225" s="355"/>
      <c r="EE225" s="355"/>
      <c r="EF225" s="677"/>
      <c r="EG225" s="677"/>
      <c r="EH225" s="677"/>
      <c r="EI225" s="677"/>
      <c r="EJ225" s="677"/>
      <c r="EK225" s="677"/>
      <c r="EL225" s="677"/>
      <c r="EM225" s="677"/>
      <c r="EN225" s="677"/>
      <c r="EO225" s="677"/>
      <c r="EP225" s="677"/>
      <c r="EQ225" s="677"/>
      <c r="ER225" s="677"/>
      <c r="ES225" s="677"/>
      <c r="ET225" s="677"/>
      <c r="EU225" s="677"/>
      <c r="EV225" s="677"/>
      <c r="EW225" s="677"/>
      <c r="EX225" s="677"/>
      <c r="EY225" s="677"/>
      <c r="EZ225" s="677"/>
      <c r="FA225" s="677"/>
      <c r="FB225" s="677"/>
      <c r="FC225" s="677"/>
      <c r="FD225" s="677"/>
      <c r="FE225" s="677"/>
      <c r="FF225" s="677"/>
      <c r="FG225" s="677"/>
      <c r="FH225" s="677"/>
      <c r="FI225" s="677"/>
      <c r="FJ225" s="677"/>
      <c r="FK225" s="677"/>
      <c r="FL225" s="677"/>
      <c r="FM225" s="677"/>
      <c r="FN225" s="677"/>
      <c r="FO225" s="677"/>
      <c r="FP225" s="677"/>
      <c r="FQ225" s="677"/>
      <c r="FR225" s="677"/>
      <c r="FS225" s="677"/>
      <c r="FT225" s="355"/>
      <c r="FU225" s="355"/>
      <c r="FV225" s="355"/>
      <c r="FW225" s="355"/>
    </row>
    <row r="226" spans="4:179" s="323" customFormat="1" x14ac:dyDescent="0.2">
      <c r="D226" s="214"/>
      <c r="E226" s="214"/>
      <c r="F226" s="214"/>
      <c r="G226" s="214"/>
      <c r="H226" s="214"/>
      <c r="I226" s="214"/>
      <c r="J226" s="214"/>
      <c r="K226" s="214"/>
      <c r="L226" s="214"/>
      <c r="M226" s="214"/>
      <c r="N226" s="214"/>
      <c r="O226" s="338"/>
      <c r="P226" s="214"/>
      <c r="Q226" s="214"/>
      <c r="R226" s="214"/>
      <c r="S226" s="214"/>
      <c r="T226" s="214"/>
      <c r="U226" s="214"/>
      <c r="V226" s="214"/>
      <c r="W226" s="214"/>
      <c r="X226" s="214"/>
      <c r="Y226" s="214"/>
      <c r="Z226" s="214"/>
      <c r="AA226" s="214"/>
      <c r="AB226" s="214"/>
      <c r="AC226" s="214"/>
      <c r="AD226" s="338"/>
      <c r="AE226" s="214"/>
      <c r="AF226" s="214"/>
      <c r="AG226" s="214"/>
      <c r="AH226" s="214"/>
      <c r="AI226" s="214"/>
      <c r="AJ226" s="214"/>
      <c r="AK226" s="214"/>
      <c r="AL226" s="214"/>
      <c r="AM226" s="214"/>
      <c r="AN226" s="214"/>
      <c r="AO226" s="214"/>
      <c r="AP226" s="338"/>
      <c r="BB226" s="338"/>
      <c r="BM226" s="338"/>
      <c r="BY226" s="338"/>
      <c r="CL226" s="338"/>
      <c r="CS226" s="338"/>
      <c r="DA226" s="338"/>
      <c r="DK226" s="338"/>
      <c r="DQ226" s="338"/>
      <c r="EB226" s="338"/>
      <c r="EC226" s="214"/>
      <c r="ED226" s="355"/>
      <c r="EE226" s="355"/>
      <c r="EF226" s="677"/>
      <c r="EG226" s="677"/>
      <c r="EH226" s="677"/>
      <c r="EI226" s="677"/>
      <c r="EJ226" s="677"/>
      <c r="EK226" s="677"/>
      <c r="EL226" s="677"/>
      <c r="EM226" s="677"/>
      <c r="EN226" s="677"/>
      <c r="EO226" s="677"/>
      <c r="EP226" s="677"/>
      <c r="EQ226" s="677"/>
      <c r="ER226" s="677"/>
      <c r="ES226" s="677"/>
      <c r="ET226" s="677"/>
      <c r="EU226" s="677"/>
      <c r="EV226" s="677"/>
      <c r="EW226" s="677"/>
      <c r="EX226" s="677"/>
      <c r="EY226" s="677"/>
      <c r="EZ226" s="677"/>
      <c r="FA226" s="677"/>
      <c r="FB226" s="677"/>
      <c r="FC226" s="677"/>
      <c r="FD226" s="677"/>
      <c r="FE226" s="677"/>
      <c r="FF226" s="677"/>
      <c r="FG226" s="677"/>
      <c r="FH226" s="677"/>
      <c r="FI226" s="677"/>
      <c r="FJ226" s="677"/>
      <c r="FK226" s="677"/>
      <c r="FL226" s="677"/>
      <c r="FM226" s="677"/>
      <c r="FN226" s="677"/>
      <c r="FO226" s="677"/>
      <c r="FP226" s="677"/>
      <c r="FQ226" s="677"/>
      <c r="FR226" s="677"/>
      <c r="FS226" s="677"/>
      <c r="FT226" s="355"/>
      <c r="FU226" s="355"/>
      <c r="FV226" s="355"/>
      <c r="FW226" s="355"/>
    </row>
    <row r="227" spans="4:179" s="323" customFormat="1" x14ac:dyDescent="0.2">
      <c r="D227" s="214"/>
      <c r="E227" s="214"/>
      <c r="F227" s="214"/>
      <c r="G227" s="214"/>
      <c r="H227" s="214"/>
      <c r="I227" s="214"/>
      <c r="J227" s="214"/>
      <c r="K227" s="214"/>
      <c r="L227" s="214"/>
      <c r="M227" s="214"/>
      <c r="N227" s="214"/>
      <c r="O227" s="338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4"/>
      <c r="AA227" s="214"/>
      <c r="AB227" s="214"/>
      <c r="AC227" s="214"/>
      <c r="AD227" s="338"/>
      <c r="AE227" s="214"/>
      <c r="AF227" s="214"/>
      <c r="AG227" s="214"/>
      <c r="AH227" s="214"/>
      <c r="AI227" s="214"/>
      <c r="AJ227" s="214"/>
      <c r="AK227" s="214"/>
      <c r="AL227" s="214"/>
      <c r="AM227" s="214"/>
      <c r="AN227" s="214"/>
      <c r="AO227" s="214"/>
      <c r="AP227" s="338"/>
      <c r="BB227" s="338"/>
      <c r="BM227" s="338"/>
      <c r="BY227" s="338"/>
      <c r="CL227" s="338"/>
      <c r="CS227" s="338"/>
      <c r="DA227" s="338"/>
      <c r="DK227" s="338"/>
      <c r="DQ227" s="338"/>
      <c r="EB227" s="338"/>
      <c r="EC227" s="214"/>
      <c r="ED227" s="355"/>
      <c r="EE227" s="355"/>
      <c r="EF227" s="677"/>
      <c r="EG227" s="677"/>
      <c r="EH227" s="677"/>
      <c r="EI227" s="677"/>
      <c r="EJ227" s="677"/>
      <c r="EK227" s="677"/>
      <c r="EL227" s="677"/>
      <c r="EM227" s="677"/>
      <c r="EN227" s="677"/>
      <c r="EO227" s="677"/>
      <c r="EP227" s="677"/>
      <c r="EQ227" s="677"/>
      <c r="ER227" s="677"/>
      <c r="ES227" s="677"/>
      <c r="ET227" s="677"/>
      <c r="EU227" s="677"/>
      <c r="EV227" s="677"/>
      <c r="EW227" s="677"/>
      <c r="EX227" s="677"/>
      <c r="EY227" s="677"/>
      <c r="EZ227" s="677"/>
      <c r="FA227" s="677"/>
      <c r="FB227" s="677"/>
      <c r="FC227" s="677"/>
      <c r="FD227" s="677"/>
      <c r="FE227" s="677"/>
      <c r="FF227" s="677"/>
      <c r="FG227" s="677"/>
      <c r="FH227" s="677"/>
      <c r="FI227" s="677"/>
      <c r="FJ227" s="677"/>
      <c r="FK227" s="677"/>
      <c r="FL227" s="677"/>
      <c r="FM227" s="677"/>
      <c r="FN227" s="677"/>
      <c r="FO227" s="677"/>
      <c r="FP227" s="677"/>
      <c r="FQ227" s="677"/>
      <c r="FR227" s="677"/>
      <c r="FS227" s="677"/>
      <c r="FT227" s="355"/>
      <c r="FU227" s="355"/>
      <c r="FV227" s="355"/>
      <c r="FW227" s="355"/>
    </row>
    <row r="228" spans="4:179" s="323" customFormat="1" x14ac:dyDescent="0.2">
      <c r="D228" s="214"/>
      <c r="E228" s="214"/>
      <c r="F228" s="214"/>
      <c r="G228" s="214"/>
      <c r="H228" s="214"/>
      <c r="I228" s="214"/>
      <c r="J228" s="214"/>
      <c r="K228" s="214"/>
      <c r="L228" s="214"/>
      <c r="M228" s="214"/>
      <c r="N228" s="214"/>
      <c r="O228" s="338"/>
      <c r="P228" s="214"/>
      <c r="Q228" s="214"/>
      <c r="R228" s="214"/>
      <c r="S228" s="214"/>
      <c r="T228" s="214"/>
      <c r="U228" s="214"/>
      <c r="V228" s="214"/>
      <c r="W228" s="214"/>
      <c r="X228" s="214"/>
      <c r="Y228" s="214"/>
      <c r="Z228" s="214"/>
      <c r="AA228" s="214"/>
      <c r="AB228" s="214"/>
      <c r="AC228" s="214"/>
      <c r="AD228" s="338"/>
      <c r="AE228" s="214"/>
      <c r="AF228" s="214"/>
      <c r="AG228" s="214"/>
      <c r="AH228" s="214"/>
      <c r="AI228" s="214"/>
      <c r="AJ228" s="214"/>
      <c r="AK228" s="214"/>
      <c r="AL228" s="214"/>
      <c r="AM228" s="214"/>
      <c r="AN228" s="214"/>
      <c r="AO228" s="214"/>
      <c r="AP228" s="338"/>
      <c r="BB228" s="338"/>
      <c r="BM228" s="338"/>
      <c r="BY228" s="338"/>
      <c r="CL228" s="338"/>
      <c r="CS228" s="338"/>
      <c r="DA228" s="338"/>
      <c r="DK228" s="338"/>
      <c r="DQ228" s="338"/>
      <c r="EB228" s="338"/>
      <c r="EC228" s="214"/>
      <c r="ED228" s="355"/>
      <c r="EE228" s="355"/>
      <c r="EF228" s="677"/>
      <c r="EG228" s="677"/>
      <c r="EH228" s="677"/>
      <c r="EI228" s="677"/>
      <c r="EJ228" s="677"/>
      <c r="EK228" s="677"/>
      <c r="EL228" s="677"/>
      <c r="EM228" s="677"/>
      <c r="EN228" s="677"/>
      <c r="EO228" s="677"/>
      <c r="EP228" s="677"/>
      <c r="EQ228" s="677"/>
      <c r="ER228" s="677"/>
      <c r="ES228" s="677"/>
      <c r="ET228" s="677"/>
      <c r="EU228" s="677"/>
      <c r="EV228" s="677"/>
      <c r="EW228" s="677"/>
      <c r="EX228" s="677"/>
      <c r="EY228" s="677"/>
      <c r="EZ228" s="677"/>
      <c r="FA228" s="677"/>
      <c r="FB228" s="677"/>
      <c r="FC228" s="677"/>
      <c r="FD228" s="677"/>
      <c r="FE228" s="677"/>
      <c r="FF228" s="677"/>
      <c r="FG228" s="677"/>
      <c r="FH228" s="677"/>
      <c r="FI228" s="677"/>
      <c r="FJ228" s="677"/>
      <c r="FK228" s="677"/>
      <c r="FL228" s="677"/>
      <c r="FM228" s="677"/>
      <c r="FN228" s="677"/>
      <c r="FO228" s="677"/>
      <c r="FP228" s="677"/>
      <c r="FQ228" s="677"/>
      <c r="FR228" s="677"/>
      <c r="FS228" s="677"/>
      <c r="FT228" s="355"/>
      <c r="FU228" s="355"/>
      <c r="FV228" s="355"/>
      <c r="FW228" s="355"/>
    </row>
    <row r="229" spans="4:179" s="323" customFormat="1" x14ac:dyDescent="0.2">
      <c r="D229" s="214"/>
      <c r="E229" s="214"/>
      <c r="F229" s="214"/>
      <c r="G229" s="214"/>
      <c r="H229" s="214"/>
      <c r="I229" s="214"/>
      <c r="J229" s="214"/>
      <c r="K229" s="214"/>
      <c r="L229" s="214"/>
      <c r="M229" s="214"/>
      <c r="N229" s="214"/>
      <c r="O229" s="338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4"/>
      <c r="AA229" s="214"/>
      <c r="AB229" s="214"/>
      <c r="AC229" s="214"/>
      <c r="AD229" s="338"/>
      <c r="AE229" s="214"/>
      <c r="AF229" s="214"/>
      <c r="AG229" s="214"/>
      <c r="AH229" s="214"/>
      <c r="AI229" s="214"/>
      <c r="AJ229" s="214"/>
      <c r="AK229" s="214"/>
      <c r="AL229" s="214"/>
      <c r="AM229" s="214"/>
      <c r="AN229" s="214"/>
      <c r="AO229" s="214"/>
      <c r="AP229" s="338"/>
      <c r="BB229" s="338"/>
      <c r="BM229" s="338"/>
      <c r="BY229" s="338"/>
      <c r="CL229" s="338"/>
      <c r="CS229" s="338"/>
      <c r="DA229" s="338"/>
      <c r="DK229" s="338"/>
      <c r="DQ229" s="338"/>
      <c r="EB229" s="338"/>
      <c r="EC229" s="214"/>
      <c r="ED229" s="355"/>
      <c r="EE229" s="355"/>
      <c r="EF229" s="677"/>
      <c r="EG229" s="677"/>
      <c r="EH229" s="677"/>
      <c r="EI229" s="677"/>
      <c r="EJ229" s="677"/>
      <c r="EK229" s="677"/>
      <c r="EL229" s="677"/>
      <c r="EM229" s="677"/>
      <c r="EN229" s="677"/>
      <c r="EO229" s="677"/>
      <c r="EP229" s="677"/>
      <c r="EQ229" s="677"/>
      <c r="ER229" s="677"/>
      <c r="ES229" s="677"/>
      <c r="ET229" s="677"/>
      <c r="EU229" s="677"/>
      <c r="EV229" s="677"/>
      <c r="EW229" s="677"/>
      <c r="EX229" s="677"/>
      <c r="EY229" s="677"/>
      <c r="EZ229" s="677"/>
      <c r="FA229" s="677"/>
      <c r="FB229" s="677"/>
      <c r="FC229" s="677"/>
      <c r="FD229" s="677"/>
      <c r="FE229" s="677"/>
      <c r="FF229" s="677"/>
      <c r="FG229" s="677"/>
      <c r="FH229" s="677"/>
      <c r="FI229" s="677"/>
      <c r="FJ229" s="677"/>
      <c r="FK229" s="677"/>
      <c r="FL229" s="677"/>
      <c r="FM229" s="677"/>
      <c r="FN229" s="677"/>
      <c r="FO229" s="677"/>
      <c r="FP229" s="677"/>
      <c r="FQ229" s="677"/>
      <c r="FR229" s="677"/>
      <c r="FS229" s="677"/>
      <c r="FT229" s="355"/>
      <c r="FU229" s="355"/>
      <c r="FV229" s="355"/>
      <c r="FW229" s="355"/>
    </row>
    <row r="230" spans="4:179" s="323" customFormat="1" x14ac:dyDescent="0.2">
      <c r="D230" s="214"/>
      <c r="E230" s="214"/>
      <c r="F230" s="214"/>
      <c r="G230" s="214"/>
      <c r="H230" s="214"/>
      <c r="I230" s="214"/>
      <c r="J230" s="214"/>
      <c r="K230" s="214"/>
      <c r="L230" s="214"/>
      <c r="M230" s="214"/>
      <c r="N230" s="214"/>
      <c r="O230" s="338"/>
      <c r="P230" s="214"/>
      <c r="Q230" s="214"/>
      <c r="R230" s="214"/>
      <c r="S230" s="214"/>
      <c r="T230" s="214"/>
      <c r="U230" s="214"/>
      <c r="V230" s="214"/>
      <c r="W230" s="214"/>
      <c r="X230" s="214"/>
      <c r="Y230" s="214"/>
      <c r="Z230" s="214"/>
      <c r="AA230" s="214"/>
      <c r="AB230" s="214"/>
      <c r="AC230" s="214"/>
      <c r="AD230" s="338"/>
      <c r="AE230" s="214"/>
      <c r="AF230" s="214"/>
      <c r="AG230" s="214"/>
      <c r="AH230" s="214"/>
      <c r="AI230" s="214"/>
      <c r="AJ230" s="214"/>
      <c r="AK230" s="214"/>
      <c r="AL230" s="214"/>
      <c r="AM230" s="214"/>
      <c r="AN230" s="214"/>
      <c r="AO230" s="214"/>
      <c r="AP230" s="338"/>
      <c r="BB230" s="338"/>
      <c r="BM230" s="338"/>
      <c r="BY230" s="338"/>
      <c r="CL230" s="338"/>
      <c r="CS230" s="338"/>
      <c r="DA230" s="338"/>
      <c r="DK230" s="338"/>
      <c r="DQ230" s="338"/>
      <c r="EB230" s="338"/>
      <c r="EC230" s="214"/>
      <c r="ED230" s="355"/>
      <c r="EE230" s="355"/>
      <c r="EF230" s="677"/>
      <c r="EG230" s="677"/>
      <c r="EH230" s="677"/>
      <c r="EI230" s="677"/>
      <c r="EJ230" s="677"/>
      <c r="EK230" s="677"/>
      <c r="EL230" s="677"/>
      <c r="EM230" s="677"/>
      <c r="EN230" s="677"/>
      <c r="EO230" s="677"/>
      <c r="EP230" s="677"/>
      <c r="EQ230" s="677"/>
      <c r="ER230" s="677"/>
      <c r="ES230" s="677"/>
      <c r="ET230" s="677"/>
      <c r="EU230" s="677"/>
      <c r="EV230" s="677"/>
      <c r="EW230" s="677"/>
      <c r="EX230" s="677"/>
      <c r="EY230" s="677"/>
      <c r="EZ230" s="677"/>
      <c r="FA230" s="677"/>
      <c r="FB230" s="677"/>
      <c r="FC230" s="677"/>
      <c r="FD230" s="677"/>
      <c r="FE230" s="677"/>
      <c r="FF230" s="677"/>
      <c r="FG230" s="677"/>
      <c r="FH230" s="677"/>
      <c r="FI230" s="677"/>
      <c r="FJ230" s="677"/>
      <c r="FK230" s="677"/>
      <c r="FL230" s="677"/>
      <c r="FM230" s="677"/>
      <c r="FN230" s="677"/>
      <c r="FO230" s="677"/>
      <c r="FP230" s="677"/>
      <c r="FQ230" s="677"/>
      <c r="FR230" s="677"/>
      <c r="FS230" s="677"/>
      <c r="FT230" s="355"/>
      <c r="FU230" s="355"/>
      <c r="FV230" s="355"/>
      <c r="FW230" s="355"/>
    </row>
    <row r="231" spans="4:179" s="323" customFormat="1" x14ac:dyDescent="0.2">
      <c r="D231" s="214"/>
      <c r="E231" s="214"/>
      <c r="F231" s="214"/>
      <c r="G231" s="214"/>
      <c r="H231" s="214"/>
      <c r="I231" s="214"/>
      <c r="J231" s="214"/>
      <c r="K231" s="214"/>
      <c r="L231" s="214"/>
      <c r="M231" s="214"/>
      <c r="N231" s="214"/>
      <c r="O231" s="338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4"/>
      <c r="AA231" s="214"/>
      <c r="AB231" s="214"/>
      <c r="AC231" s="214"/>
      <c r="AD231" s="338"/>
      <c r="AE231" s="214"/>
      <c r="AF231" s="214"/>
      <c r="AG231" s="214"/>
      <c r="AH231" s="214"/>
      <c r="AI231" s="214"/>
      <c r="AJ231" s="214"/>
      <c r="AK231" s="214"/>
      <c r="AL231" s="214"/>
      <c r="AM231" s="214"/>
      <c r="AN231" s="214"/>
      <c r="AO231" s="214"/>
      <c r="AP231" s="338"/>
      <c r="BB231" s="338"/>
      <c r="BM231" s="338"/>
      <c r="BY231" s="338"/>
      <c r="CL231" s="338"/>
      <c r="CS231" s="338"/>
      <c r="DA231" s="338"/>
      <c r="DK231" s="338"/>
      <c r="DQ231" s="338"/>
      <c r="EB231" s="338"/>
      <c r="EC231" s="214"/>
      <c r="ED231" s="355"/>
      <c r="EE231" s="355"/>
      <c r="EF231" s="677"/>
      <c r="EG231" s="677"/>
      <c r="EH231" s="677"/>
      <c r="EI231" s="677"/>
      <c r="EJ231" s="677"/>
      <c r="EK231" s="677"/>
      <c r="EL231" s="677"/>
      <c r="EM231" s="677"/>
      <c r="EN231" s="677"/>
      <c r="EO231" s="677"/>
      <c r="EP231" s="677"/>
      <c r="EQ231" s="677"/>
      <c r="ER231" s="677"/>
      <c r="ES231" s="677"/>
      <c r="ET231" s="677"/>
      <c r="EU231" s="677"/>
      <c r="EV231" s="677"/>
      <c r="EW231" s="677"/>
      <c r="EX231" s="677"/>
      <c r="EY231" s="677"/>
      <c r="EZ231" s="677"/>
      <c r="FA231" s="677"/>
      <c r="FB231" s="677"/>
      <c r="FC231" s="677"/>
      <c r="FD231" s="677"/>
      <c r="FE231" s="677"/>
      <c r="FF231" s="677"/>
      <c r="FG231" s="677"/>
      <c r="FH231" s="677"/>
      <c r="FI231" s="677"/>
      <c r="FJ231" s="677"/>
      <c r="FK231" s="677"/>
      <c r="FL231" s="677"/>
      <c r="FM231" s="677"/>
      <c r="FN231" s="677"/>
      <c r="FO231" s="677"/>
      <c r="FP231" s="677"/>
      <c r="FQ231" s="677"/>
      <c r="FR231" s="677"/>
      <c r="FS231" s="677"/>
      <c r="FT231" s="355"/>
      <c r="FU231" s="355"/>
      <c r="FV231" s="355"/>
      <c r="FW231" s="355"/>
    </row>
    <row r="232" spans="4:179" s="323" customFormat="1" x14ac:dyDescent="0.2">
      <c r="D232" s="214"/>
      <c r="E232" s="214"/>
      <c r="F232" s="214"/>
      <c r="G232" s="214"/>
      <c r="H232" s="214"/>
      <c r="I232" s="214"/>
      <c r="J232" s="214"/>
      <c r="K232" s="214"/>
      <c r="L232" s="214"/>
      <c r="M232" s="214"/>
      <c r="N232" s="214"/>
      <c r="O232" s="338"/>
      <c r="P232" s="214"/>
      <c r="Q232" s="214"/>
      <c r="R232" s="214"/>
      <c r="S232" s="214"/>
      <c r="T232" s="214"/>
      <c r="U232" s="214"/>
      <c r="V232" s="214"/>
      <c r="W232" s="214"/>
      <c r="X232" s="214"/>
      <c r="Y232" s="214"/>
      <c r="Z232" s="214"/>
      <c r="AA232" s="214"/>
      <c r="AB232" s="214"/>
      <c r="AC232" s="214"/>
      <c r="AD232" s="338"/>
      <c r="AE232" s="214"/>
      <c r="AF232" s="214"/>
      <c r="AG232" s="214"/>
      <c r="AH232" s="214"/>
      <c r="AI232" s="214"/>
      <c r="AJ232" s="214"/>
      <c r="AK232" s="214"/>
      <c r="AL232" s="214"/>
      <c r="AM232" s="214"/>
      <c r="AN232" s="214"/>
      <c r="AO232" s="214"/>
      <c r="AP232" s="338"/>
      <c r="BB232" s="338"/>
      <c r="BM232" s="338"/>
      <c r="BY232" s="338"/>
      <c r="CL232" s="338"/>
      <c r="CS232" s="338"/>
      <c r="DA232" s="338"/>
      <c r="DK232" s="338"/>
      <c r="DQ232" s="338"/>
      <c r="EB232" s="338"/>
      <c r="EC232" s="214"/>
      <c r="ED232" s="355"/>
      <c r="EE232" s="355"/>
      <c r="EF232" s="677"/>
      <c r="EG232" s="677"/>
      <c r="EH232" s="677"/>
      <c r="EI232" s="677"/>
      <c r="EJ232" s="677"/>
      <c r="EK232" s="677"/>
      <c r="EL232" s="677"/>
      <c r="EM232" s="677"/>
      <c r="EN232" s="677"/>
      <c r="EO232" s="677"/>
      <c r="EP232" s="677"/>
      <c r="EQ232" s="677"/>
      <c r="ER232" s="677"/>
      <c r="ES232" s="677"/>
      <c r="ET232" s="677"/>
      <c r="EU232" s="677"/>
      <c r="EV232" s="677"/>
      <c r="EW232" s="677"/>
      <c r="EX232" s="677"/>
      <c r="EY232" s="677"/>
      <c r="EZ232" s="677"/>
      <c r="FA232" s="677"/>
      <c r="FB232" s="677"/>
      <c r="FC232" s="677"/>
      <c r="FD232" s="677"/>
      <c r="FE232" s="677"/>
      <c r="FF232" s="677"/>
      <c r="FG232" s="677"/>
      <c r="FH232" s="677"/>
      <c r="FI232" s="677"/>
      <c r="FJ232" s="677"/>
      <c r="FK232" s="677"/>
      <c r="FL232" s="677"/>
      <c r="FM232" s="677"/>
      <c r="FN232" s="677"/>
      <c r="FO232" s="677"/>
      <c r="FP232" s="677"/>
      <c r="FQ232" s="677"/>
      <c r="FR232" s="677"/>
      <c r="FS232" s="677"/>
      <c r="FT232" s="355"/>
      <c r="FU232" s="355"/>
      <c r="FV232" s="355"/>
      <c r="FW232" s="355"/>
    </row>
    <row r="233" spans="4:179" s="323" customFormat="1" x14ac:dyDescent="0.2">
      <c r="D233" s="214"/>
      <c r="E233" s="214"/>
      <c r="F233" s="214"/>
      <c r="G233" s="214"/>
      <c r="H233" s="214"/>
      <c r="I233" s="214"/>
      <c r="J233" s="214"/>
      <c r="K233" s="214"/>
      <c r="L233" s="214"/>
      <c r="M233" s="214"/>
      <c r="N233" s="214"/>
      <c r="O233" s="338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4"/>
      <c r="AA233" s="214"/>
      <c r="AB233" s="214"/>
      <c r="AC233" s="214"/>
      <c r="AD233" s="338"/>
      <c r="AE233" s="214"/>
      <c r="AF233" s="214"/>
      <c r="AG233" s="214"/>
      <c r="AH233" s="214"/>
      <c r="AI233" s="214"/>
      <c r="AJ233" s="214"/>
      <c r="AK233" s="214"/>
      <c r="AL233" s="214"/>
      <c r="AM233" s="214"/>
      <c r="AN233" s="214"/>
      <c r="AO233" s="214"/>
      <c r="AP233" s="338"/>
      <c r="BB233" s="338"/>
      <c r="BM233" s="338"/>
      <c r="BY233" s="338"/>
      <c r="CL233" s="338"/>
      <c r="CS233" s="338"/>
      <c r="DA233" s="338"/>
      <c r="DK233" s="338"/>
      <c r="DQ233" s="338"/>
      <c r="EB233" s="338"/>
      <c r="EC233" s="214"/>
      <c r="ED233" s="355"/>
      <c r="EE233" s="355"/>
      <c r="EF233" s="677"/>
      <c r="EG233" s="677"/>
      <c r="EH233" s="677"/>
      <c r="EI233" s="677"/>
      <c r="EJ233" s="677"/>
      <c r="EK233" s="677"/>
      <c r="EL233" s="677"/>
      <c r="EM233" s="677"/>
      <c r="EN233" s="677"/>
      <c r="EO233" s="677"/>
      <c r="EP233" s="677"/>
      <c r="EQ233" s="677"/>
      <c r="ER233" s="677"/>
      <c r="ES233" s="677"/>
      <c r="ET233" s="677"/>
      <c r="EU233" s="677"/>
      <c r="EV233" s="677"/>
      <c r="EW233" s="677"/>
      <c r="EX233" s="677"/>
      <c r="EY233" s="677"/>
      <c r="EZ233" s="677"/>
      <c r="FA233" s="677"/>
      <c r="FB233" s="677"/>
      <c r="FC233" s="677"/>
      <c r="FD233" s="677"/>
      <c r="FE233" s="677"/>
      <c r="FF233" s="677"/>
      <c r="FG233" s="677"/>
      <c r="FH233" s="677"/>
      <c r="FI233" s="677"/>
      <c r="FJ233" s="677"/>
      <c r="FK233" s="677"/>
      <c r="FL233" s="677"/>
      <c r="FM233" s="677"/>
      <c r="FN233" s="677"/>
      <c r="FO233" s="677"/>
      <c r="FP233" s="677"/>
      <c r="FQ233" s="677"/>
      <c r="FR233" s="677"/>
      <c r="FS233" s="677"/>
      <c r="FT233" s="355"/>
      <c r="FU233" s="355"/>
      <c r="FV233" s="355"/>
      <c r="FW233" s="355"/>
    </row>
    <row r="234" spans="4:179" s="323" customFormat="1" x14ac:dyDescent="0.2">
      <c r="D234" s="214"/>
      <c r="E234" s="214"/>
      <c r="F234" s="214"/>
      <c r="G234" s="214"/>
      <c r="H234" s="214"/>
      <c r="I234" s="214"/>
      <c r="J234" s="214"/>
      <c r="K234" s="214"/>
      <c r="L234" s="214"/>
      <c r="M234" s="214"/>
      <c r="N234" s="214"/>
      <c r="O234" s="338"/>
      <c r="P234" s="214"/>
      <c r="Q234" s="214"/>
      <c r="R234" s="214"/>
      <c r="S234" s="214"/>
      <c r="T234" s="214"/>
      <c r="U234" s="214"/>
      <c r="V234" s="214"/>
      <c r="W234" s="214"/>
      <c r="X234" s="214"/>
      <c r="Y234" s="214"/>
      <c r="Z234" s="214"/>
      <c r="AA234" s="214"/>
      <c r="AB234" s="214"/>
      <c r="AC234" s="214"/>
      <c r="AD234" s="338"/>
      <c r="AE234" s="214"/>
      <c r="AF234" s="214"/>
      <c r="AG234" s="214"/>
      <c r="AH234" s="214"/>
      <c r="AI234" s="214"/>
      <c r="AJ234" s="214"/>
      <c r="AK234" s="214"/>
      <c r="AL234" s="214"/>
      <c r="AM234" s="214"/>
      <c r="AN234" s="214"/>
      <c r="AO234" s="214"/>
      <c r="AP234" s="338"/>
      <c r="BB234" s="338"/>
      <c r="BM234" s="338"/>
      <c r="BY234" s="338"/>
      <c r="CL234" s="338"/>
      <c r="CS234" s="338"/>
      <c r="DA234" s="338"/>
      <c r="DK234" s="338"/>
      <c r="DQ234" s="338"/>
      <c r="EB234" s="338"/>
      <c r="EC234" s="214"/>
      <c r="ED234" s="355"/>
      <c r="EE234" s="355"/>
      <c r="EF234" s="677"/>
      <c r="EG234" s="677"/>
      <c r="EH234" s="677"/>
      <c r="EI234" s="677"/>
      <c r="EJ234" s="677"/>
      <c r="EK234" s="677"/>
      <c r="EL234" s="677"/>
      <c r="EM234" s="677"/>
      <c r="EN234" s="677"/>
      <c r="EO234" s="677"/>
      <c r="EP234" s="677"/>
      <c r="EQ234" s="677"/>
      <c r="ER234" s="677"/>
      <c r="ES234" s="677"/>
      <c r="ET234" s="677"/>
      <c r="EU234" s="677"/>
      <c r="EV234" s="677"/>
      <c r="EW234" s="677"/>
      <c r="EX234" s="677"/>
      <c r="EY234" s="677"/>
      <c r="EZ234" s="677"/>
      <c r="FA234" s="677"/>
      <c r="FB234" s="677"/>
      <c r="FC234" s="677"/>
      <c r="FD234" s="677"/>
      <c r="FE234" s="677"/>
      <c r="FF234" s="677"/>
      <c r="FG234" s="677"/>
      <c r="FH234" s="677"/>
      <c r="FI234" s="677"/>
      <c r="FJ234" s="677"/>
      <c r="FK234" s="677"/>
      <c r="FL234" s="677"/>
      <c r="FM234" s="677"/>
      <c r="FN234" s="677"/>
      <c r="FO234" s="677"/>
      <c r="FP234" s="677"/>
      <c r="FQ234" s="677"/>
      <c r="FR234" s="677"/>
      <c r="FS234" s="677"/>
      <c r="FT234" s="355"/>
      <c r="FU234" s="355"/>
      <c r="FV234" s="355"/>
      <c r="FW234" s="355"/>
    </row>
    <row r="235" spans="4:179" s="323" customFormat="1" x14ac:dyDescent="0.2">
      <c r="D235" s="214"/>
      <c r="E235" s="214"/>
      <c r="F235" s="214"/>
      <c r="G235" s="214"/>
      <c r="H235" s="214"/>
      <c r="I235" s="214"/>
      <c r="J235" s="214"/>
      <c r="K235" s="214"/>
      <c r="L235" s="214"/>
      <c r="M235" s="214"/>
      <c r="N235" s="214"/>
      <c r="O235" s="338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4"/>
      <c r="AA235" s="214"/>
      <c r="AB235" s="214"/>
      <c r="AC235" s="214"/>
      <c r="AD235" s="338"/>
      <c r="AE235" s="214"/>
      <c r="AF235" s="214"/>
      <c r="AG235" s="214"/>
      <c r="AH235" s="214"/>
      <c r="AI235" s="214"/>
      <c r="AJ235" s="214"/>
      <c r="AK235" s="214"/>
      <c r="AL235" s="214"/>
      <c r="AM235" s="214"/>
      <c r="AN235" s="214"/>
      <c r="AO235" s="214"/>
      <c r="AP235" s="338"/>
      <c r="BB235" s="338"/>
      <c r="BM235" s="338"/>
      <c r="BY235" s="338"/>
      <c r="CL235" s="338"/>
      <c r="CS235" s="338"/>
      <c r="DA235" s="338"/>
      <c r="DK235" s="338"/>
      <c r="DQ235" s="338"/>
      <c r="EB235" s="338"/>
      <c r="EC235" s="214"/>
      <c r="ED235" s="355"/>
      <c r="EE235" s="355"/>
      <c r="EF235" s="677"/>
      <c r="EG235" s="677"/>
      <c r="EH235" s="677"/>
      <c r="EI235" s="677"/>
      <c r="EJ235" s="677"/>
      <c r="EK235" s="677"/>
      <c r="EL235" s="677"/>
      <c r="EM235" s="677"/>
      <c r="EN235" s="677"/>
      <c r="EO235" s="677"/>
      <c r="EP235" s="677"/>
      <c r="EQ235" s="677"/>
      <c r="ER235" s="677"/>
      <c r="ES235" s="677"/>
      <c r="ET235" s="677"/>
      <c r="EU235" s="677"/>
      <c r="EV235" s="677"/>
      <c r="EW235" s="677"/>
      <c r="EX235" s="677"/>
      <c r="EY235" s="677"/>
      <c r="EZ235" s="677"/>
      <c r="FA235" s="677"/>
      <c r="FB235" s="677"/>
      <c r="FC235" s="677"/>
      <c r="FD235" s="677"/>
      <c r="FE235" s="677"/>
      <c r="FF235" s="677"/>
      <c r="FG235" s="677"/>
      <c r="FH235" s="677"/>
      <c r="FI235" s="677"/>
      <c r="FJ235" s="677"/>
      <c r="FK235" s="677"/>
      <c r="FL235" s="677"/>
      <c r="FM235" s="677"/>
      <c r="FN235" s="677"/>
      <c r="FO235" s="677"/>
      <c r="FP235" s="677"/>
      <c r="FQ235" s="677"/>
      <c r="FR235" s="677"/>
      <c r="FS235" s="677"/>
      <c r="FT235" s="355"/>
      <c r="FU235" s="355"/>
      <c r="FV235" s="355"/>
      <c r="FW235" s="355"/>
    </row>
    <row r="236" spans="4:179" s="323" customFormat="1" x14ac:dyDescent="0.2">
      <c r="D236" s="214"/>
      <c r="E236" s="214"/>
      <c r="F236" s="214"/>
      <c r="G236" s="214"/>
      <c r="H236" s="214"/>
      <c r="I236" s="214"/>
      <c r="J236" s="214"/>
      <c r="K236" s="214"/>
      <c r="L236" s="214"/>
      <c r="M236" s="214"/>
      <c r="N236" s="214"/>
      <c r="O236" s="338"/>
      <c r="P236" s="214"/>
      <c r="Q236" s="214"/>
      <c r="R236" s="214"/>
      <c r="S236" s="214"/>
      <c r="T236" s="214"/>
      <c r="U236" s="214"/>
      <c r="V236" s="214"/>
      <c r="W236" s="214"/>
      <c r="X236" s="214"/>
      <c r="Y236" s="214"/>
      <c r="Z236" s="214"/>
      <c r="AA236" s="214"/>
      <c r="AB236" s="214"/>
      <c r="AC236" s="214"/>
      <c r="AD236" s="338"/>
      <c r="AE236" s="214"/>
      <c r="AF236" s="214"/>
      <c r="AG236" s="214"/>
      <c r="AH236" s="214"/>
      <c r="AI236" s="214"/>
      <c r="AJ236" s="214"/>
      <c r="AK236" s="214"/>
      <c r="AL236" s="214"/>
      <c r="AM236" s="214"/>
      <c r="AN236" s="214"/>
      <c r="AO236" s="214"/>
      <c r="AP236" s="338"/>
      <c r="BB236" s="338"/>
      <c r="BM236" s="338"/>
      <c r="BY236" s="338"/>
      <c r="CL236" s="338"/>
      <c r="CS236" s="338"/>
      <c r="DA236" s="338"/>
      <c r="DK236" s="338"/>
      <c r="DQ236" s="338"/>
      <c r="EB236" s="338"/>
      <c r="EC236" s="214"/>
      <c r="ED236" s="355"/>
      <c r="EE236" s="355"/>
      <c r="EF236" s="677"/>
      <c r="EG236" s="677"/>
      <c r="EH236" s="677"/>
      <c r="EI236" s="677"/>
      <c r="EJ236" s="677"/>
      <c r="EK236" s="677"/>
      <c r="EL236" s="677"/>
      <c r="EM236" s="677"/>
      <c r="EN236" s="677"/>
      <c r="EO236" s="677"/>
      <c r="EP236" s="677"/>
      <c r="EQ236" s="677"/>
      <c r="ER236" s="677"/>
      <c r="ES236" s="677"/>
      <c r="ET236" s="677"/>
      <c r="EU236" s="677"/>
      <c r="EV236" s="677"/>
      <c r="EW236" s="677"/>
      <c r="EX236" s="677"/>
      <c r="EY236" s="677"/>
      <c r="EZ236" s="677"/>
      <c r="FA236" s="677"/>
      <c r="FB236" s="677"/>
      <c r="FC236" s="677"/>
      <c r="FD236" s="677"/>
      <c r="FE236" s="677"/>
      <c r="FF236" s="677"/>
      <c r="FG236" s="677"/>
      <c r="FH236" s="677"/>
      <c r="FI236" s="677"/>
      <c r="FJ236" s="677"/>
      <c r="FK236" s="677"/>
      <c r="FL236" s="677"/>
      <c r="FM236" s="677"/>
      <c r="FN236" s="677"/>
      <c r="FO236" s="677"/>
      <c r="FP236" s="677"/>
      <c r="FQ236" s="677"/>
      <c r="FR236" s="677"/>
      <c r="FS236" s="677"/>
      <c r="FT236" s="355"/>
      <c r="FU236" s="355"/>
      <c r="FV236" s="355"/>
      <c r="FW236" s="355"/>
    </row>
    <row r="237" spans="4:179" s="323" customFormat="1" x14ac:dyDescent="0.2">
      <c r="D237" s="214"/>
      <c r="E237" s="214"/>
      <c r="F237" s="214"/>
      <c r="G237" s="214"/>
      <c r="H237" s="214"/>
      <c r="I237" s="214"/>
      <c r="J237" s="214"/>
      <c r="K237" s="214"/>
      <c r="L237" s="214"/>
      <c r="M237" s="214"/>
      <c r="N237" s="214"/>
      <c r="O237" s="338"/>
      <c r="P237" s="214"/>
      <c r="Q237" s="214"/>
      <c r="R237" s="214"/>
      <c r="S237" s="214"/>
      <c r="T237" s="214"/>
      <c r="U237" s="214"/>
      <c r="V237" s="214"/>
      <c r="W237" s="214"/>
      <c r="X237" s="214"/>
      <c r="Y237" s="214"/>
      <c r="Z237" s="214"/>
      <c r="AA237" s="214"/>
      <c r="AB237" s="214"/>
      <c r="AC237" s="214"/>
      <c r="AD237" s="338"/>
      <c r="AE237" s="214"/>
      <c r="AF237" s="214"/>
      <c r="AG237" s="214"/>
      <c r="AH237" s="214"/>
      <c r="AI237" s="214"/>
      <c r="AJ237" s="214"/>
      <c r="AK237" s="214"/>
      <c r="AL237" s="214"/>
      <c r="AM237" s="214"/>
      <c r="AN237" s="214"/>
      <c r="AO237" s="214"/>
      <c r="AP237" s="338"/>
      <c r="BB237" s="338"/>
      <c r="BM237" s="338"/>
      <c r="BY237" s="338"/>
      <c r="CL237" s="338"/>
      <c r="CS237" s="338"/>
      <c r="DA237" s="338"/>
      <c r="DK237" s="338"/>
      <c r="DQ237" s="338"/>
      <c r="EB237" s="338"/>
      <c r="EC237" s="214"/>
      <c r="ED237" s="355"/>
      <c r="EE237" s="355"/>
      <c r="EF237" s="677"/>
      <c r="EG237" s="677"/>
      <c r="EH237" s="677"/>
      <c r="EI237" s="677"/>
      <c r="EJ237" s="677"/>
      <c r="EK237" s="677"/>
      <c r="EL237" s="677"/>
      <c r="EM237" s="677"/>
      <c r="EN237" s="677"/>
      <c r="EO237" s="677"/>
      <c r="EP237" s="677"/>
      <c r="EQ237" s="677"/>
      <c r="ER237" s="677"/>
      <c r="ES237" s="677"/>
      <c r="ET237" s="677"/>
      <c r="EU237" s="677"/>
      <c r="EV237" s="677"/>
      <c r="EW237" s="677"/>
      <c r="EX237" s="677"/>
      <c r="EY237" s="677"/>
      <c r="EZ237" s="677"/>
      <c r="FA237" s="677"/>
      <c r="FB237" s="677"/>
      <c r="FC237" s="677"/>
      <c r="FD237" s="677"/>
      <c r="FE237" s="677"/>
      <c r="FF237" s="677"/>
      <c r="FG237" s="677"/>
      <c r="FH237" s="677"/>
      <c r="FI237" s="677"/>
      <c r="FJ237" s="677"/>
      <c r="FK237" s="677"/>
      <c r="FL237" s="677"/>
      <c r="FM237" s="677"/>
      <c r="FN237" s="677"/>
      <c r="FO237" s="677"/>
      <c r="FP237" s="677"/>
      <c r="FQ237" s="677"/>
      <c r="FR237" s="677"/>
      <c r="FS237" s="677"/>
      <c r="FT237" s="355"/>
      <c r="FU237" s="355"/>
      <c r="FV237" s="355"/>
      <c r="FW237" s="355"/>
    </row>
    <row r="238" spans="4:179" s="323" customFormat="1" x14ac:dyDescent="0.2">
      <c r="D238" s="214"/>
      <c r="E238" s="214"/>
      <c r="F238" s="214"/>
      <c r="G238" s="214"/>
      <c r="H238" s="214"/>
      <c r="I238" s="214"/>
      <c r="J238" s="214"/>
      <c r="K238" s="214"/>
      <c r="L238" s="214"/>
      <c r="M238" s="214"/>
      <c r="N238" s="214"/>
      <c r="O238" s="338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338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338"/>
      <c r="BB238" s="338"/>
      <c r="BM238" s="338"/>
      <c r="BY238" s="338"/>
      <c r="CL238" s="338"/>
      <c r="CS238" s="338"/>
      <c r="DA238" s="338"/>
      <c r="DK238" s="338"/>
      <c r="DQ238" s="338"/>
      <c r="EB238" s="338"/>
      <c r="EC238" s="214"/>
      <c r="ED238" s="355"/>
      <c r="EE238" s="355"/>
      <c r="EF238" s="677"/>
      <c r="EG238" s="677"/>
      <c r="EH238" s="677"/>
      <c r="EI238" s="677"/>
      <c r="EJ238" s="677"/>
      <c r="EK238" s="677"/>
      <c r="EL238" s="677"/>
      <c r="EM238" s="677"/>
      <c r="EN238" s="677"/>
      <c r="EO238" s="677"/>
      <c r="EP238" s="677"/>
      <c r="EQ238" s="677"/>
      <c r="ER238" s="677"/>
      <c r="ES238" s="677"/>
      <c r="ET238" s="677"/>
      <c r="EU238" s="677"/>
      <c r="EV238" s="677"/>
      <c r="EW238" s="677"/>
      <c r="EX238" s="677"/>
      <c r="EY238" s="677"/>
      <c r="EZ238" s="677"/>
      <c r="FA238" s="677"/>
      <c r="FB238" s="677"/>
      <c r="FC238" s="677"/>
      <c r="FD238" s="677"/>
      <c r="FE238" s="677"/>
      <c r="FF238" s="677"/>
      <c r="FG238" s="677"/>
      <c r="FH238" s="677"/>
      <c r="FI238" s="677"/>
      <c r="FJ238" s="677"/>
      <c r="FK238" s="677"/>
      <c r="FL238" s="677"/>
      <c r="FM238" s="677"/>
      <c r="FN238" s="677"/>
      <c r="FO238" s="677"/>
      <c r="FP238" s="677"/>
      <c r="FQ238" s="677"/>
      <c r="FR238" s="677"/>
      <c r="FS238" s="677"/>
      <c r="FT238" s="355"/>
      <c r="FU238" s="355"/>
      <c r="FV238" s="355"/>
      <c r="FW238" s="355"/>
    </row>
    <row r="239" spans="4:179" s="323" customFormat="1" x14ac:dyDescent="0.2">
      <c r="D239" s="214"/>
      <c r="E239" s="214"/>
      <c r="F239" s="214"/>
      <c r="G239" s="214"/>
      <c r="H239" s="214"/>
      <c r="I239" s="214"/>
      <c r="J239" s="214"/>
      <c r="K239" s="214"/>
      <c r="L239" s="214"/>
      <c r="M239" s="214"/>
      <c r="N239" s="214"/>
      <c r="O239" s="338"/>
      <c r="P239" s="214"/>
      <c r="Q239" s="214"/>
      <c r="R239" s="214"/>
      <c r="S239" s="214"/>
      <c r="T239" s="214"/>
      <c r="U239" s="214"/>
      <c r="V239" s="214"/>
      <c r="W239" s="214"/>
      <c r="X239" s="214"/>
      <c r="Y239" s="214"/>
      <c r="Z239" s="214"/>
      <c r="AA239" s="214"/>
      <c r="AB239" s="214"/>
      <c r="AC239" s="214"/>
      <c r="AD239" s="338"/>
      <c r="AE239" s="214"/>
      <c r="AF239" s="214"/>
      <c r="AG239" s="214"/>
      <c r="AH239" s="214"/>
      <c r="AI239" s="214"/>
      <c r="AJ239" s="214"/>
      <c r="AK239" s="214"/>
      <c r="AL239" s="214"/>
      <c r="AM239" s="214"/>
      <c r="AN239" s="214"/>
      <c r="AO239" s="214"/>
      <c r="AP239" s="338"/>
      <c r="BB239" s="338"/>
      <c r="BM239" s="338"/>
      <c r="BY239" s="338"/>
      <c r="CL239" s="338"/>
      <c r="CS239" s="338"/>
      <c r="DA239" s="338"/>
      <c r="DK239" s="338"/>
      <c r="DQ239" s="338"/>
      <c r="EB239" s="338"/>
      <c r="EC239" s="214"/>
      <c r="ED239" s="355"/>
      <c r="EE239" s="355"/>
      <c r="EF239" s="677"/>
      <c r="EG239" s="677"/>
      <c r="EH239" s="677"/>
      <c r="EI239" s="677"/>
      <c r="EJ239" s="677"/>
      <c r="EK239" s="677"/>
      <c r="EL239" s="677"/>
      <c r="EM239" s="677"/>
      <c r="EN239" s="677"/>
      <c r="EO239" s="677"/>
      <c r="EP239" s="677"/>
      <c r="EQ239" s="677"/>
      <c r="ER239" s="677"/>
      <c r="ES239" s="677"/>
      <c r="ET239" s="677"/>
      <c r="EU239" s="677"/>
      <c r="EV239" s="677"/>
      <c r="EW239" s="677"/>
      <c r="EX239" s="677"/>
      <c r="EY239" s="677"/>
      <c r="EZ239" s="677"/>
      <c r="FA239" s="677"/>
      <c r="FB239" s="677"/>
      <c r="FC239" s="677"/>
      <c r="FD239" s="677"/>
      <c r="FE239" s="677"/>
      <c r="FF239" s="677"/>
      <c r="FG239" s="677"/>
      <c r="FH239" s="677"/>
      <c r="FI239" s="677"/>
      <c r="FJ239" s="677"/>
      <c r="FK239" s="677"/>
      <c r="FL239" s="677"/>
      <c r="FM239" s="677"/>
      <c r="FN239" s="677"/>
      <c r="FO239" s="677"/>
      <c r="FP239" s="677"/>
      <c r="FQ239" s="677"/>
      <c r="FR239" s="677"/>
      <c r="FS239" s="677"/>
      <c r="FT239" s="355"/>
      <c r="FU239" s="355"/>
      <c r="FV239" s="355"/>
      <c r="FW239" s="355"/>
    </row>
    <row r="240" spans="4:179" s="323" customFormat="1" x14ac:dyDescent="0.2">
      <c r="D240" s="214"/>
      <c r="E240" s="214"/>
      <c r="F240" s="214"/>
      <c r="G240" s="214"/>
      <c r="H240" s="214"/>
      <c r="I240" s="214"/>
      <c r="J240" s="214"/>
      <c r="K240" s="214"/>
      <c r="L240" s="214"/>
      <c r="M240" s="214"/>
      <c r="N240" s="214"/>
      <c r="O240" s="338"/>
      <c r="P240" s="214"/>
      <c r="Q240" s="214"/>
      <c r="R240" s="214"/>
      <c r="S240" s="214"/>
      <c r="T240" s="214"/>
      <c r="U240" s="214"/>
      <c r="V240" s="214"/>
      <c r="W240" s="214"/>
      <c r="X240" s="214"/>
      <c r="Y240" s="214"/>
      <c r="Z240" s="214"/>
      <c r="AA240" s="214"/>
      <c r="AB240" s="214"/>
      <c r="AC240" s="214"/>
      <c r="AD240" s="338"/>
      <c r="AE240" s="214"/>
      <c r="AF240" s="214"/>
      <c r="AG240" s="214"/>
      <c r="AH240" s="214"/>
      <c r="AI240" s="214"/>
      <c r="AJ240" s="214"/>
      <c r="AK240" s="214"/>
      <c r="AL240" s="214"/>
      <c r="AM240" s="214"/>
      <c r="AN240" s="214"/>
      <c r="AO240" s="214"/>
      <c r="AP240" s="338"/>
      <c r="BB240" s="338"/>
      <c r="BM240" s="338"/>
      <c r="BY240" s="338"/>
      <c r="CL240" s="338"/>
      <c r="CS240" s="338"/>
      <c r="DA240" s="338"/>
      <c r="DK240" s="338"/>
      <c r="DQ240" s="338"/>
      <c r="EB240" s="338"/>
      <c r="EC240" s="214"/>
      <c r="ED240" s="355"/>
      <c r="EE240" s="355"/>
      <c r="EF240" s="677"/>
      <c r="EG240" s="677"/>
      <c r="EH240" s="677"/>
      <c r="EI240" s="677"/>
      <c r="EJ240" s="677"/>
      <c r="EK240" s="677"/>
      <c r="EL240" s="677"/>
      <c r="EM240" s="677"/>
      <c r="EN240" s="677"/>
      <c r="EO240" s="677"/>
      <c r="EP240" s="677"/>
      <c r="EQ240" s="677"/>
      <c r="ER240" s="677"/>
      <c r="ES240" s="677"/>
      <c r="ET240" s="677"/>
      <c r="EU240" s="677"/>
      <c r="EV240" s="677"/>
      <c r="EW240" s="677"/>
      <c r="EX240" s="677"/>
      <c r="EY240" s="677"/>
      <c r="EZ240" s="677"/>
      <c r="FA240" s="677"/>
      <c r="FB240" s="677"/>
      <c r="FC240" s="677"/>
      <c r="FD240" s="677"/>
      <c r="FE240" s="677"/>
      <c r="FF240" s="677"/>
      <c r="FG240" s="677"/>
      <c r="FH240" s="677"/>
      <c r="FI240" s="677"/>
      <c r="FJ240" s="677"/>
      <c r="FK240" s="677"/>
      <c r="FL240" s="677"/>
      <c r="FM240" s="677"/>
      <c r="FN240" s="677"/>
      <c r="FO240" s="677"/>
      <c r="FP240" s="677"/>
      <c r="FQ240" s="677"/>
      <c r="FR240" s="677"/>
      <c r="FS240" s="677"/>
      <c r="FT240" s="355"/>
      <c r="FU240" s="355"/>
      <c r="FV240" s="355"/>
      <c r="FW240" s="355"/>
    </row>
  </sheetData>
  <sheetProtection password="CC22" sheet="1" objects="1" scenarios="1" selectLockedCells="1"/>
  <mergeCells count="7">
    <mergeCell ref="DA1:DA2"/>
    <mergeCell ref="DK1:DK2"/>
    <mergeCell ref="BZ4:CD4"/>
    <mergeCell ref="AD1:AD2"/>
    <mergeCell ref="AP1:AP2"/>
    <mergeCell ref="BM1:BM2"/>
    <mergeCell ref="BY1:BY2"/>
  </mergeCells>
  <phoneticPr fontId="2" type="noConversion"/>
  <conditionalFormatting sqref="D27:N36 P27:AC36 AE27:AO36 AQ27:BA36 BC27:BL36 BN27:BX36 BZ27:CK36 CM27:CR36 CT27:CZ36 DB27:DJ36 DL27:DP36 DR27:EA36">
    <cfRule type="cellIs" dxfId="736" priority="6" stopIfTrue="1" operator="between">
      <formula>0</formula>
      <formula>1</formula>
    </cfRule>
    <cfRule type="cellIs" dxfId="735" priority="7" stopIfTrue="1" operator="greaterThan">
      <formula>1</formula>
    </cfRule>
  </conditionalFormatting>
  <conditionalFormatting sqref="D38:FR38">
    <cfRule type="cellIs" dxfId="734" priority="3" stopIfTrue="1" operator="between">
      <formula>0.5</formula>
      <formula>0.75</formula>
    </cfRule>
    <cfRule type="cellIs" dxfId="733" priority="4" stopIfTrue="1" operator="lessThan">
      <formula>0.5</formula>
    </cfRule>
    <cfRule type="cellIs" dxfId="732" priority="5" stopIfTrue="1" operator="between">
      <formula>0.75</formula>
      <formula>1</formula>
    </cfRule>
  </conditionalFormatting>
  <conditionalFormatting sqref="D5:N26 P5:AC26 AE5:AO26 AQ5:BA26 BC5:BL26 BN5:BX26 BZ5:CK26 CM5:CR26 CT5:CZ26 DB5:DJ26 DL5:DP26 DR5:EA26">
    <cfRule type="cellIs" dxfId="731" priority="1" stopIfTrue="1" operator="between">
      <formula>0</formula>
      <formula>1</formula>
    </cfRule>
    <cfRule type="cellIs" dxfId="730" priority="2" stopIfTrue="1" operator="greaterThan">
      <formula>1</formula>
    </cfRule>
  </conditionalFormatting>
  <pageMargins left="0.78740157480314965" right="0.78740157480314965" top="0.98425196850393704" bottom="0.98425196850393704" header="0.51181102362204722" footer="0.51181102362204722"/>
  <pageSetup paperSize="9" scale="84" orientation="landscape" horizontalDpi="4294967293" r:id="rId1"/>
  <headerFooter alignWithMargins="0">
    <oddHeader>&amp;L&amp;"Arial,Fett"&amp;14&amp;G&amp;C&amp;"Arial,Fett"&amp;14RTBG/FOS Version3
&amp;R&amp;G</oddHeader>
    <oddFooter>&amp;LR. Hinze</oddFooter>
  </headerFooter>
  <rowBreaks count="1" manualBreakCount="1">
    <brk id="39" max="16383" man="1"/>
  </rowBreaks>
  <colBreaks count="1" manualBreakCount="1">
    <brk id="99" max="38" man="1"/>
  </colBreaks>
  <drawing r:id="rId2"/>
  <legacyDrawing r:id="rId3"/>
  <legacyDrawingHF r:id="rId4"/>
  <oleObjects>
    <mc:AlternateContent xmlns:mc="http://schemas.openxmlformats.org/markup-compatibility/2006">
      <mc:Choice Requires="x14">
        <oleObject progId="Equation.3" shapeId="79875" r:id="rId5">
          <objectPr defaultSize="0" autoPict="0" r:id="rId6">
            <anchor moveWithCells="1" sizeWithCells="1">
              <from>
                <xdr:col>26</xdr:col>
                <xdr:colOff>85725</xdr:colOff>
                <xdr:row>3</xdr:row>
                <xdr:rowOff>133350</xdr:rowOff>
              </from>
              <to>
                <xdr:col>26</xdr:col>
                <xdr:colOff>609600</xdr:colOff>
                <xdr:row>3</xdr:row>
                <xdr:rowOff>361950</xdr:rowOff>
              </to>
            </anchor>
          </objectPr>
        </oleObject>
      </mc:Choice>
      <mc:Fallback>
        <oleObject progId="Equation.3" shapeId="79875" r:id="rId5"/>
      </mc:Fallback>
    </mc:AlternateContent>
    <mc:AlternateContent xmlns:mc="http://schemas.openxmlformats.org/markup-compatibility/2006">
      <mc:Choice Requires="x14">
        <oleObject progId="Equation.3" shapeId="79876" r:id="rId7">
          <objectPr defaultSize="0" autoPict="0" r:id="rId8">
            <anchor moveWithCells="1" sizeWithCells="1">
              <from>
                <xdr:col>27</xdr:col>
                <xdr:colOff>47625</xdr:colOff>
                <xdr:row>3</xdr:row>
                <xdr:rowOff>57150</xdr:rowOff>
              </from>
              <to>
                <xdr:col>27</xdr:col>
                <xdr:colOff>314325</xdr:colOff>
                <xdr:row>3</xdr:row>
                <xdr:rowOff>485775</xdr:rowOff>
              </to>
            </anchor>
          </objectPr>
        </oleObject>
      </mc:Choice>
      <mc:Fallback>
        <oleObject progId="Equation.3" shapeId="79876" r:id="rId7"/>
      </mc:Fallback>
    </mc:AlternateContent>
    <mc:AlternateContent xmlns:mc="http://schemas.openxmlformats.org/markup-compatibility/2006">
      <mc:Choice Requires="x14">
        <oleObject progId="Equation.3" shapeId="79877" r:id="rId9">
          <objectPr defaultSize="0" autoPict="0" r:id="rId10">
            <anchor moveWithCells="1" sizeWithCells="1">
              <from>
                <xdr:col>21</xdr:col>
                <xdr:colOff>57150</xdr:colOff>
                <xdr:row>3</xdr:row>
                <xdr:rowOff>95250</xdr:rowOff>
              </from>
              <to>
                <xdr:col>21</xdr:col>
                <xdr:colOff>304800</xdr:colOff>
                <xdr:row>3</xdr:row>
                <xdr:rowOff>447675</xdr:rowOff>
              </to>
            </anchor>
          </objectPr>
        </oleObject>
      </mc:Choice>
      <mc:Fallback>
        <oleObject progId="Equation.3" shapeId="79877" r:id="rId9"/>
      </mc:Fallback>
    </mc:AlternateContent>
    <mc:AlternateContent xmlns:mc="http://schemas.openxmlformats.org/markup-compatibility/2006">
      <mc:Choice Requires="x14">
        <oleObject progId="Equation.3" shapeId="79878" r:id="rId11">
          <objectPr defaultSize="0" autoPict="0" r:id="rId12">
            <anchor moveWithCells="1" sizeWithCells="1">
              <from>
                <xdr:col>72</xdr:col>
                <xdr:colOff>38100</xdr:colOff>
                <xdr:row>3</xdr:row>
                <xdr:rowOff>95250</xdr:rowOff>
              </from>
              <to>
                <xdr:col>72</xdr:col>
                <xdr:colOff>304800</xdr:colOff>
                <xdr:row>3</xdr:row>
                <xdr:rowOff>485775</xdr:rowOff>
              </to>
            </anchor>
          </objectPr>
        </oleObject>
      </mc:Choice>
      <mc:Fallback>
        <oleObject progId="Equation.3" shapeId="79878" r:id="rId11"/>
      </mc:Fallback>
    </mc:AlternateContent>
    <mc:AlternateContent xmlns:mc="http://schemas.openxmlformats.org/markup-compatibility/2006">
      <mc:Choice Requires="x14">
        <oleObject progId="Equation.3" shapeId="79879" r:id="rId13">
          <objectPr defaultSize="0" autoPict="0" r:id="rId14">
            <anchor moveWithCells="1" sizeWithCells="1">
              <from>
                <xdr:col>72</xdr:col>
                <xdr:colOff>342900</xdr:colOff>
                <xdr:row>3</xdr:row>
                <xdr:rowOff>76200</xdr:rowOff>
              </from>
              <to>
                <xdr:col>74</xdr:col>
                <xdr:colOff>9525</xdr:colOff>
                <xdr:row>3</xdr:row>
                <xdr:rowOff>466725</xdr:rowOff>
              </to>
            </anchor>
          </objectPr>
        </oleObject>
      </mc:Choice>
      <mc:Fallback>
        <oleObject progId="Equation.3" shapeId="79879" r:id="rId13"/>
      </mc:Fallback>
    </mc:AlternateContent>
    <mc:AlternateContent xmlns:mc="http://schemas.openxmlformats.org/markup-compatibility/2006">
      <mc:Choice Requires="x14">
        <oleObject progId="Equation.3" shapeId="79880" r:id="rId15">
          <objectPr defaultSize="0" autoPict="0" r:id="rId16">
            <anchor moveWithCells="1" sizeWithCells="1">
              <from>
                <xdr:col>75</xdr:col>
                <xdr:colOff>9525</xdr:colOff>
                <xdr:row>3</xdr:row>
                <xdr:rowOff>57150</xdr:rowOff>
              </from>
              <to>
                <xdr:col>76</xdr:col>
                <xdr:colOff>47625</xdr:colOff>
                <xdr:row>3</xdr:row>
                <xdr:rowOff>504825</xdr:rowOff>
              </to>
            </anchor>
          </objectPr>
        </oleObject>
      </mc:Choice>
      <mc:Fallback>
        <oleObject progId="Equation.3" shapeId="79880" r:id="rId15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Da!C34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Da!G34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Da!I34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Werte1!$EF15</f>
        <v>0</v>
      </c>
      <c r="F30" s="449">
        <f>E30/1</f>
        <v>0</v>
      </c>
      <c r="G30" s="450"/>
      <c r="H30" s="448">
        <f>Werte2!EF15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Werte1!$EG15</f>
        <v>0</v>
      </c>
      <c r="F31" s="454">
        <f>E31/3</f>
        <v>0</v>
      </c>
      <c r="G31" s="455"/>
      <c r="H31" s="453">
        <f>Werte2!EG15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Werte1!$EH15</f>
        <v>0</v>
      </c>
      <c r="F32" s="454">
        <f>E32/4</f>
        <v>0</v>
      </c>
      <c r="G32" s="455"/>
      <c r="H32" s="453">
        <f>Werte2!EH15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Werte1!$EI15</f>
        <v>0</v>
      </c>
      <c r="F33" s="459">
        <f>E33/3</f>
        <v>0</v>
      </c>
      <c r="G33" s="460"/>
      <c r="H33" s="458">
        <f>Werte2!EI15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Werte1!EJ15</f>
        <v>0</v>
      </c>
      <c r="F35" s="449">
        <f>E35/7</f>
        <v>0</v>
      </c>
      <c r="G35" s="450"/>
      <c r="H35" s="448">
        <f>Werte2!EJ15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Werte1!EK15</f>
        <v>0</v>
      </c>
      <c r="F36" s="459">
        <f>E36/7</f>
        <v>0</v>
      </c>
      <c r="G36" s="460"/>
      <c r="H36" s="458">
        <f>Werte2!EK15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Werte1!EL15</f>
        <v>0</v>
      </c>
      <c r="F38" s="449">
        <f>E38/3</f>
        <v>0</v>
      </c>
      <c r="G38" s="450"/>
      <c r="H38" s="448">
        <f>Werte2!EL15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Werte1!EM15</f>
        <v>0</v>
      </c>
      <c r="F39" s="454">
        <f>E39/4</f>
        <v>0</v>
      </c>
      <c r="G39" s="455"/>
      <c r="H39" s="453">
        <f>Werte2!EM15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Werte1!EN15</f>
        <v>0</v>
      </c>
      <c r="F40" s="459">
        <f>E40/4</f>
        <v>0</v>
      </c>
      <c r="G40" s="460"/>
      <c r="H40" s="458">
        <f>Werte2!EN15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Werte1!EO15</f>
        <v>0</v>
      </c>
      <c r="F42" s="449">
        <f>E42/6</f>
        <v>0</v>
      </c>
      <c r="G42" s="450"/>
      <c r="H42" s="448">
        <f>Werte2!EO15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Werte1!EP15</f>
        <v>0</v>
      </c>
      <c r="F43" s="454">
        <f>E43/2</f>
        <v>0</v>
      </c>
      <c r="G43" s="455"/>
      <c r="H43" s="453">
        <f>Werte2!EP15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Werte1!EQ15</f>
        <v>0</v>
      </c>
      <c r="F44" s="459">
        <f>E44/3</f>
        <v>0</v>
      </c>
      <c r="G44" s="460"/>
      <c r="H44" s="458">
        <f>Werte2!EQ15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Werte1!ER15</f>
        <v>0</v>
      </c>
      <c r="F46" s="449">
        <f>E46/3</f>
        <v>0</v>
      </c>
      <c r="G46" s="450"/>
      <c r="H46" s="448">
        <f>Werte2!ER15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Werte1!ES15</f>
        <v>0</v>
      </c>
      <c r="F47" s="454">
        <f>E47/2</f>
        <v>0</v>
      </c>
      <c r="G47" s="455"/>
      <c r="H47" s="453">
        <f>Werte2!ES15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Werte1!ET15</f>
        <v>0</v>
      </c>
      <c r="F48" s="459">
        <f>E48/5</f>
        <v>0</v>
      </c>
      <c r="G48" s="460"/>
      <c r="H48" s="458">
        <f>Werte2!ET15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Werte1!EU15</f>
        <v>0</v>
      </c>
      <c r="F50" s="449">
        <f>E50/3</f>
        <v>0</v>
      </c>
      <c r="G50" s="450"/>
      <c r="H50" s="448">
        <f>Werte2!EU15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Werte1!EV15</f>
        <v>0</v>
      </c>
      <c r="F51" s="454">
        <f>E51/2</f>
        <v>0</v>
      </c>
      <c r="G51" s="455"/>
      <c r="H51" s="453">
        <f>Werte2!EV15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Werte1!EW15</f>
        <v>0</v>
      </c>
      <c r="F52" s="459">
        <f>E52/6</f>
        <v>0</v>
      </c>
      <c r="G52" s="460"/>
      <c r="H52" s="458">
        <f>Werte2!EW15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Werte1!EX15</f>
        <v>0</v>
      </c>
      <c r="F54" s="449">
        <f>E54/1</f>
        <v>0</v>
      </c>
      <c r="G54" s="450"/>
      <c r="H54" s="448">
        <f>Werte2!EX15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Werte1!EY15</f>
        <v>0</v>
      </c>
      <c r="F55" s="454">
        <f>E55/1</f>
        <v>0</v>
      </c>
      <c r="G55" s="455"/>
      <c r="H55" s="453">
        <f>Werte2!EY15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Werte1!EZ15</f>
        <v>0</v>
      </c>
      <c r="F56" s="454">
        <f>E56/1</f>
        <v>0</v>
      </c>
      <c r="G56" s="455"/>
      <c r="H56" s="453">
        <f>Werte2!EZ15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Werte1!FA15</f>
        <v>0</v>
      </c>
      <c r="F57" s="454">
        <f>E57/1</f>
        <v>0</v>
      </c>
      <c r="G57" s="455"/>
      <c r="H57" s="453">
        <f>Werte2!FA15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Werte1!FB15</f>
        <v>0</v>
      </c>
      <c r="F58" s="459">
        <f>E58/1</f>
        <v>0</v>
      </c>
      <c r="G58" s="460"/>
      <c r="H58" s="458">
        <f>Werte2!FB15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Werte1!FC15</f>
        <v>0</v>
      </c>
      <c r="F60" s="449">
        <f>E60/3</f>
        <v>0</v>
      </c>
      <c r="G60" s="450"/>
      <c r="H60" s="448">
        <f>Werte2!FC15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Werte1!FD15</f>
        <v>0</v>
      </c>
      <c r="F61" s="454">
        <f>E61/2</f>
        <v>0</v>
      </c>
      <c r="G61" s="455"/>
      <c r="H61" s="453">
        <f>Werte2!FD15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Werte1!FE15</f>
        <v>0</v>
      </c>
      <c r="F62" s="454">
        <f>E62/1</f>
        <v>0</v>
      </c>
      <c r="G62" s="455"/>
      <c r="H62" s="453">
        <f>Werte2!FE15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Werte1!FF15</f>
        <v>0</v>
      </c>
      <c r="F63" s="454">
        <f>E63/3</f>
        <v>0</v>
      </c>
      <c r="G63" s="455"/>
      <c r="H63" s="453">
        <f>Werte2!FF15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Werte1!FG15</f>
        <v>0</v>
      </c>
      <c r="F64" s="459">
        <f>E64/1</f>
        <v>0</v>
      </c>
      <c r="G64" s="460"/>
      <c r="H64" s="458">
        <f>Werte2!FG15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Werte1!FH15</f>
        <v>0</v>
      </c>
      <c r="F66" s="449">
        <f>E66/2.5</f>
        <v>0</v>
      </c>
      <c r="G66" s="450"/>
      <c r="H66" s="448">
        <f>Werte2!FH15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Werte1!FI15</f>
        <v>0</v>
      </c>
      <c r="F67" s="454">
        <f>E67/1.5</f>
        <v>0</v>
      </c>
      <c r="G67" s="455"/>
      <c r="H67" s="453">
        <f>Werte2!FI15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Werte1!FJ15</f>
        <v>0</v>
      </c>
      <c r="F68" s="454">
        <f>E68/1</f>
        <v>0</v>
      </c>
      <c r="G68" s="455"/>
      <c r="H68" s="453">
        <f>Werte2!FJ15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Werte1!FK15</f>
        <v>0</v>
      </c>
      <c r="F69" s="459">
        <f>E69/1.5</f>
        <v>0</v>
      </c>
      <c r="G69" s="460"/>
      <c r="H69" s="458">
        <f>Werte2!FK15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Werte1!FL15</f>
        <v>0</v>
      </c>
      <c r="F71" s="449">
        <f>E71/2</f>
        <v>0</v>
      </c>
      <c r="G71" s="450"/>
      <c r="H71" s="448">
        <f>Werte2!FL15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Werte1!FM15</f>
        <v>0</v>
      </c>
      <c r="F72" s="454">
        <f>E72/3</f>
        <v>0</v>
      </c>
      <c r="G72" s="455"/>
      <c r="H72" s="453">
        <f>Werte2!FM15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Werte1!FN15</f>
        <v>0</v>
      </c>
      <c r="F73" s="459">
        <f>E73/1</f>
        <v>0</v>
      </c>
      <c r="G73" s="460"/>
      <c r="H73" s="458">
        <f>Werte2!FN15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Werte1!FO15</f>
        <v>0</v>
      </c>
      <c r="F75" s="449">
        <f>E75/6</f>
        <v>0</v>
      </c>
      <c r="G75" s="450"/>
      <c r="H75" s="448">
        <f>Werte2!FO15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Werte1!FP15</f>
        <v>0</v>
      </c>
      <c r="F76" s="459">
        <f>E76/1</f>
        <v>0</v>
      </c>
      <c r="G76" s="460"/>
      <c r="H76" s="458">
        <f>Werte2!FP15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Werte1!FQ15</f>
        <v>0</v>
      </c>
      <c r="F78" s="449">
        <f>E78/3</f>
        <v>0</v>
      </c>
      <c r="G78" s="450"/>
      <c r="H78" s="448">
        <f>Werte2!FQ15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Werte1!FR15</f>
        <v>0</v>
      </c>
      <c r="F79" s="475">
        <f>E79/6</f>
        <v>0</v>
      </c>
      <c r="G79" s="476"/>
      <c r="H79" s="474">
        <f>Werte2!FR15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Werte1!$O15</f>
        <v>0</v>
      </c>
      <c r="F86" s="195">
        <f t="shared" ref="F86:F98" si="2">E86/D86</f>
        <v>0</v>
      </c>
      <c r="G86" s="182"/>
      <c r="H86" s="389">
        <f>Werte2!$O15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Werte1!AD15</f>
        <v>0</v>
      </c>
      <c r="F87" s="185">
        <f t="shared" si="2"/>
        <v>0</v>
      </c>
      <c r="G87" s="176"/>
      <c r="H87" s="390">
        <f>Werte2!AD15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Werte1!AP15</f>
        <v>0</v>
      </c>
      <c r="F88" s="185">
        <f t="shared" si="2"/>
        <v>0</v>
      </c>
      <c r="G88" s="176"/>
      <c r="H88" s="390">
        <f>Werte2!AP15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Werte1!BB15</f>
        <v>0</v>
      </c>
      <c r="F89" s="185">
        <f t="shared" si="2"/>
        <v>0</v>
      </c>
      <c r="G89" s="176"/>
      <c r="H89" s="390">
        <f>Werte2!BB15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Werte1!BM15</f>
        <v>0</v>
      </c>
      <c r="F90" s="185">
        <f t="shared" si="2"/>
        <v>0</v>
      </c>
      <c r="G90" s="176"/>
      <c r="H90" s="390">
        <f>Werte2!BM15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Werte1!BY15</f>
        <v>0</v>
      </c>
      <c r="F91" s="185">
        <f t="shared" si="2"/>
        <v>0</v>
      </c>
      <c r="G91" s="176"/>
      <c r="H91" s="390">
        <f>Werte2!BY15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Werte1!DQ15</f>
        <v>0</v>
      </c>
      <c r="F92" s="185">
        <f t="shared" si="2"/>
        <v>0</v>
      </c>
      <c r="G92" s="176"/>
      <c r="H92" s="390">
        <f>Werte2!DQ15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Werte1!EB15</f>
        <v>0</v>
      </c>
      <c r="F93" s="185">
        <f t="shared" si="2"/>
        <v>0</v>
      </c>
      <c r="G93" s="176"/>
      <c r="H93" s="390">
        <f>Werte2!EB15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Werte1!CL15</f>
        <v>0</v>
      </c>
      <c r="F94" s="185">
        <f t="shared" si="2"/>
        <v>0</v>
      </c>
      <c r="G94" s="176"/>
      <c r="H94" s="390">
        <f>Werte2!CL15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Werte1!CS15</f>
        <v>0</v>
      </c>
      <c r="F95" s="185">
        <f t="shared" si="2"/>
        <v>0</v>
      </c>
      <c r="G95" s="176"/>
      <c r="H95" s="390">
        <f>Werte2!CS15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Werte1!DA15</f>
        <v>0</v>
      </c>
      <c r="F96" s="185">
        <f t="shared" si="2"/>
        <v>0</v>
      </c>
      <c r="G96" s="176"/>
      <c r="H96" s="390">
        <f>Werte2!DA15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Werte1!DK15</f>
        <v>0</v>
      </c>
      <c r="F97" s="196">
        <f t="shared" si="2"/>
        <v>0</v>
      </c>
      <c r="G97" s="177"/>
      <c r="H97" s="391">
        <f>Werte2!DK15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/FWD3B30C5dp5imeX16HA/3jR8c6oDQ9X7JlPKK6CGPWeU+ABd4TgAgZpChu0EHcN3MNuuc9cxCWhwWWoMyxuA==" saltValue="y9VvPBboKGDDDr3n10u13A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351" priority="14" stopIfTrue="1" operator="lessThan">
      <formula>$V23</formula>
    </cfRule>
    <cfRule type="cellIs" dxfId="350" priority="15" stopIfTrue="1" operator="greaterThanOrEqual">
      <formula>$V23</formula>
    </cfRule>
  </conditionalFormatting>
  <conditionalFormatting sqref="I86:I98 F86:G98">
    <cfRule type="cellIs" dxfId="349" priority="16" stopIfTrue="1" operator="lessThan">
      <formula>$J86</formula>
    </cfRule>
    <cfRule type="cellIs" dxfId="348" priority="17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347" priority="18" stopIfTrue="1">
      <formula>$M$29="T"</formula>
    </cfRule>
  </conditionalFormatting>
  <conditionalFormatting sqref="F38:F40 F35:F36 F50:F52 F54:F58 F71:F73 F42:F44 F46:F48 F66:F69 F60:F64 F75:F76 F30:F33 F78:F79">
    <cfRule type="cellIs" dxfId="346" priority="10" stopIfTrue="1" operator="greaterThanOrEqual">
      <formula>J30</formula>
    </cfRule>
    <cfRule type="cellIs" dxfId="345" priority="11" stopIfTrue="1" operator="lessThan">
      <formula>J30</formula>
    </cfRule>
  </conditionalFormatting>
  <conditionalFormatting sqref="H80">
    <cfRule type="expression" dxfId="344" priority="4" stopIfTrue="1">
      <formula>$M$29="T"</formula>
    </cfRule>
  </conditionalFormatting>
  <conditionalFormatting sqref="F80">
    <cfRule type="cellIs" dxfId="343" priority="5" stopIfTrue="1" operator="greaterThanOrEqual">
      <formula>J80</formula>
    </cfRule>
    <cfRule type="cellIs" dxfId="342" priority="6" stopIfTrue="1" operator="lessThan">
      <formula>J80</formula>
    </cfRule>
  </conditionalFormatting>
  <conditionalFormatting sqref="I80">
    <cfRule type="expression" dxfId="341" priority="7" stopIfTrue="1">
      <formula>$M$29="T"</formula>
    </cfRule>
    <cfRule type="cellIs" dxfId="340" priority="8" stopIfTrue="1" operator="lessThan">
      <formula>J80</formula>
    </cfRule>
    <cfRule type="cellIs" dxfId="339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338" priority="1" stopIfTrue="1">
      <formula>$M$29="T"</formula>
    </cfRule>
    <cfRule type="cellIs" dxfId="337" priority="2" stopIfTrue="1" operator="lessThan">
      <formula>J30</formula>
    </cfRule>
    <cfRule type="cellIs" dxfId="336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Da!C35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Da!G35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Da!I35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Werte1!$EF16</f>
        <v>0</v>
      </c>
      <c r="F30" s="449">
        <f>E30/1</f>
        <v>0</v>
      </c>
      <c r="G30" s="450"/>
      <c r="H30" s="448">
        <f>Werte2!EF16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Werte1!$EG16</f>
        <v>0</v>
      </c>
      <c r="F31" s="454">
        <f>E31/3</f>
        <v>0</v>
      </c>
      <c r="G31" s="455"/>
      <c r="H31" s="453">
        <f>Werte2!EG16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Werte1!$EH16</f>
        <v>0</v>
      </c>
      <c r="F32" s="454">
        <f>E32/4</f>
        <v>0</v>
      </c>
      <c r="G32" s="455"/>
      <c r="H32" s="453">
        <f>Werte2!EH16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Werte1!$EI16</f>
        <v>0</v>
      </c>
      <c r="F33" s="459">
        <f>E33/3</f>
        <v>0</v>
      </c>
      <c r="G33" s="460"/>
      <c r="H33" s="458">
        <f>Werte2!EI16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Werte1!EJ16</f>
        <v>0</v>
      </c>
      <c r="F35" s="449">
        <f>E35/7</f>
        <v>0</v>
      </c>
      <c r="G35" s="450"/>
      <c r="H35" s="448">
        <f>Werte2!EJ16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Werte1!EK16</f>
        <v>0</v>
      </c>
      <c r="F36" s="459">
        <f>E36/7</f>
        <v>0</v>
      </c>
      <c r="G36" s="460"/>
      <c r="H36" s="458">
        <f>Werte2!EK16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Werte1!EL16</f>
        <v>0</v>
      </c>
      <c r="F38" s="449">
        <f>E38/3</f>
        <v>0</v>
      </c>
      <c r="G38" s="450"/>
      <c r="H38" s="448">
        <f>Werte2!EL16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Werte1!EM16</f>
        <v>0</v>
      </c>
      <c r="F39" s="454">
        <f>E39/4</f>
        <v>0</v>
      </c>
      <c r="G39" s="455"/>
      <c r="H39" s="453">
        <f>Werte2!EM16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Werte1!EN16</f>
        <v>0</v>
      </c>
      <c r="F40" s="459">
        <f>E40/4</f>
        <v>0</v>
      </c>
      <c r="G40" s="460"/>
      <c r="H40" s="458">
        <f>Werte2!EN16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Werte1!EO16</f>
        <v>0</v>
      </c>
      <c r="F42" s="449">
        <f>E42/6</f>
        <v>0</v>
      </c>
      <c r="G42" s="450"/>
      <c r="H42" s="448">
        <f>Werte2!EO16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Werte1!EP16</f>
        <v>0</v>
      </c>
      <c r="F43" s="454">
        <f>E43/2</f>
        <v>0</v>
      </c>
      <c r="G43" s="455"/>
      <c r="H43" s="453">
        <f>Werte2!EP16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Werte1!EQ16</f>
        <v>0</v>
      </c>
      <c r="F44" s="459">
        <f>E44/3</f>
        <v>0</v>
      </c>
      <c r="G44" s="460"/>
      <c r="H44" s="458">
        <f>Werte2!EQ16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Werte1!ER16</f>
        <v>0</v>
      </c>
      <c r="F46" s="449">
        <f>E46/3</f>
        <v>0</v>
      </c>
      <c r="G46" s="450"/>
      <c r="H46" s="448">
        <f>Werte2!ER16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Werte1!ES16</f>
        <v>0</v>
      </c>
      <c r="F47" s="454">
        <f>E47/2</f>
        <v>0</v>
      </c>
      <c r="G47" s="455"/>
      <c r="H47" s="453">
        <f>Werte2!ES16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Werte1!ET16</f>
        <v>0</v>
      </c>
      <c r="F48" s="459">
        <f>E48/5</f>
        <v>0</v>
      </c>
      <c r="G48" s="460"/>
      <c r="H48" s="458">
        <f>Werte2!ET16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Werte1!EU16</f>
        <v>0</v>
      </c>
      <c r="F50" s="449">
        <f>E50/3</f>
        <v>0</v>
      </c>
      <c r="G50" s="450"/>
      <c r="H50" s="448">
        <f>Werte2!EU16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Werte1!EV16</f>
        <v>0</v>
      </c>
      <c r="F51" s="454">
        <f>E51/2</f>
        <v>0</v>
      </c>
      <c r="G51" s="455"/>
      <c r="H51" s="453">
        <f>Werte2!EV16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Werte1!EW16</f>
        <v>0</v>
      </c>
      <c r="F52" s="459">
        <f>E52/6</f>
        <v>0</v>
      </c>
      <c r="G52" s="460"/>
      <c r="H52" s="458">
        <f>Werte2!EW16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Werte1!EX16</f>
        <v>0</v>
      </c>
      <c r="F54" s="449">
        <f>E54/1</f>
        <v>0</v>
      </c>
      <c r="G54" s="450"/>
      <c r="H54" s="448">
        <f>Werte2!EX16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Werte1!EY16</f>
        <v>0</v>
      </c>
      <c r="F55" s="454">
        <f>E55/1</f>
        <v>0</v>
      </c>
      <c r="G55" s="455"/>
      <c r="H55" s="453">
        <f>Werte2!EY16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Werte1!EZ16</f>
        <v>0</v>
      </c>
      <c r="F56" s="454">
        <f>E56/1</f>
        <v>0</v>
      </c>
      <c r="G56" s="455"/>
      <c r="H56" s="453">
        <f>Werte2!EZ16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Werte1!FA16</f>
        <v>0</v>
      </c>
      <c r="F57" s="454">
        <f>E57/1</f>
        <v>0</v>
      </c>
      <c r="G57" s="455"/>
      <c r="H57" s="453">
        <f>Werte2!FA16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Werte1!FB16</f>
        <v>0</v>
      </c>
      <c r="F58" s="459">
        <f>E58/1</f>
        <v>0</v>
      </c>
      <c r="G58" s="460"/>
      <c r="H58" s="458">
        <f>Werte2!FB16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Werte1!FC16</f>
        <v>0</v>
      </c>
      <c r="F60" s="449">
        <f>E60/3</f>
        <v>0</v>
      </c>
      <c r="G60" s="450"/>
      <c r="H60" s="448">
        <f>Werte2!FC16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Werte1!FD16</f>
        <v>0</v>
      </c>
      <c r="F61" s="454">
        <f>E61/2</f>
        <v>0</v>
      </c>
      <c r="G61" s="455"/>
      <c r="H61" s="453">
        <f>Werte2!FD16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Werte1!FE16</f>
        <v>0</v>
      </c>
      <c r="F62" s="454">
        <f>E62/1</f>
        <v>0</v>
      </c>
      <c r="G62" s="455"/>
      <c r="H62" s="453">
        <f>Werte2!FE16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Werte1!FF16</f>
        <v>0</v>
      </c>
      <c r="F63" s="454">
        <f>E63/3</f>
        <v>0</v>
      </c>
      <c r="G63" s="455"/>
      <c r="H63" s="453">
        <f>Werte2!FF16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Werte1!FG16</f>
        <v>0</v>
      </c>
      <c r="F64" s="459">
        <f>E64/1</f>
        <v>0</v>
      </c>
      <c r="G64" s="460"/>
      <c r="H64" s="458">
        <f>Werte2!FG16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Werte1!FH16</f>
        <v>0</v>
      </c>
      <c r="F66" s="449">
        <f>E66/2.5</f>
        <v>0</v>
      </c>
      <c r="G66" s="450"/>
      <c r="H66" s="448">
        <f>Werte2!FH16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Werte1!FI16</f>
        <v>0</v>
      </c>
      <c r="F67" s="454">
        <f>E67/1.5</f>
        <v>0</v>
      </c>
      <c r="G67" s="455"/>
      <c r="H67" s="453">
        <f>Werte2!FI16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Werte1!FJ16</f>
        <v>0</v>
      </c>
      <c r="F68" s="454">
        <f>E68/1</f>
        <v>0</v>
      </c>
      <c r="G68" s="455"/>
      <c r="H68" s="453">
        <f>Werte2!FJ16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Werte1!FK16</f>
        <v>0</v>
      </c>
      <c r="F69" s="459">
        <f>E69/1.5</f>
        <v>0</v>
      </c>
      <c r="G69" s="460"/>
      <c r="H69" s="458">
        <f>Werte2!FK16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Werte1!FL16</f>
        <v>0</v>
      </c>
      <c r="F71" s="449">
        <f>E71/2</f>
        <v>0</v>
      </c>
      <c r="G71" s="450"/>
      <c r="H71" s="448">
        <f>Werte2!FL16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Werte1!FM16</f>
        <v>0</v>
      </c>
      <c r="F72" s="454">
        <f>E72/3</f>
        <v>0</v>
      </c>
      <c r="G72" s="455"/>
      <c r="H72" s="453">
        <f>Werte2!FM16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Werte1!FN16</f>
        <v>0</v>
      </c>
      <c r="F73" s="459">
        <f>E73/1</f>
        <v>0</v>
      </c>
      <c r="G73" s="460"/>
      <c r="H73" s="458">
        <f>Werte2!FN16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Werte1!FO16</f>
        <v>0</v>
      </c>
      <c r="F75" s="449">
        <f>E75/6</f>
        <v>0</v>
      </c>
      <c r="G75" s="450"/>
      <c r="H75" s="448">
        <f>Werte2!FO16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Werte1!FP16</f>
        <v>0</v>
      </c>
      <c r="F76" s="459">
        <f>E76/1</f>
        <v>0</v>
      </c>
      <c r="G76" s="460"/>
      <c r="H76" s="458">
        <f>Werte2!FP16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Werte1!FQ16</f>
        <v>0</v>
      </c>
      <c r="F78" s="449">
        <f>E78/3</f>
        <v>0</v>
      </c>
      <c r="G78" s="450"/>
      <c r="H78" s="448">
        <f>Werte2!FQ16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Werte1!FR16</f>
        <v>0</v>
      </c>
      <c r="F79" s="475">
        <f>E79/6</f>
        <v>0</v>
      </c>
      <c r="G79" s="476"/>
      <c r="H79" s="474">
        <f>Werte2!FR16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Werte1!$O16</f>
        <v>0</v>
      </c>
      <c r="F86" s="195">
        <f t="shared" ref="F86:F98" si="2">E86/D86</f>
        <v>0</v>
      </c>
      <c r="G86" s="182"/>
      <c r="H86" s="389">
        <f>Werte2!$O16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Werte1!AD16</f>
        <v>0</v>
      </c>
      <c r="F87" s="185">
        <f t="shared" si="2"/>
        <v>0</v>
      </c>
      <c r="G87" s="176"/>
      <c r="H87" s="390">
        <f>Werte2!AD16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Werte1!AP16</f>
        <v>0</v>
      </c>
      <c r="F88" s="185">
        <f t="shared" si="2"/>
        <v>0</v>
      </c>
      <c r="G88" s="176"/>
      <c r="H88" s="390">
        <f>Werte2!AP16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Werte1!BB16</f>
        <v>0</v>
      </c>
      <c r="F89" s="185">
        <f t="shared" si="2"/>
        <v>0</v>
      </c>
      <c r="G89" s="176"/>
      <c r="H89" s="390">
        <f>Werte2!BB16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Werte1!BM16</f>
        <v>0</v>
      </c>
      <c r="F90" s="185">
        <f t="shared" si="2"/>
        <v>0</v>
      </c>
      <c r="G90" s="176"/>
      <c r="H90" s="390">
        <f>Werte2!BM16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Werte1!BY16</f>
        <v>0</v>
      </c>
      <c r="F91" s="185">
        <f t="shared" si="2"/>
        <v>0</v>
      </c>
      <c r="G91" s="176"/>
      <c r="H91" s="390">
        <f>Werte2!BY16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Werte1!DQ16</f>
        <v>0</v>
      </c>
      <c r="F92" s="185">
        <f t="shared" si="2"/>
        <v>0</v>
      </c>
      <c r="G92" s="176"/>
      <c r="H92" s="390">
        <f>Werte2!DQ16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Werte1!EB16</f>
        <v>0</v>
      </c>
      <c r="F93" s="185">
        <f t="shared" si="2"/>
        <v>0</v>
      </c>
      <c r="G93" s="176"/>
      <c r="H93" s="390">
        <f>Werte2!EB16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Werte1!CL16</f>
        <v>0</v>
      </c>
      <c r="F94" s="185">
        <f t="shared" si="2"/>
        <v>0</v>
      </c>
      <c r="G94" s="176"/>
      <c r="H94" s="390">
        <f>Werte2!CL16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Werte1!CS16</f>
        <v>0</v>
      </c>
      <c r="F95" s="185">
        <f t="shared" si="2"/>
        <v>0</v>
      </c>
      <c r="G95" s="176"/>
      <c r="H95" s="390">
        <f>Werte2!CS16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Werte1!DA16</f>
        <v>0</v>
      </c>
      <c r="F96" s="185">
        <f t="shared" si="2"/>
        <v>0</v>
      </c>
      <c r="G96" s="176"/>
      <c r="H96" s="390">
        <f>Werte2!DA16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Werte1!DK16</f>
        <v>0</v>
      </c>
      <c r="F97" s="196">
        <f t="shared" si="2"/>
        <v>0</v>
      </c>
      <c r="G97" s="177"/>
      <c r="H97" s="391">
        <f>Werte2!DK16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vpPXncyMvYAqAuYXXiaJ+8b6y4+DEsk0eE9DszeLWHrJ6k1ozU/QJBPHpOzx0HYLNdr7F5LFljNc8+fxEmQ7Rg==" saltValue="uk52PJZqu6B2+/noe4uUCQ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335" priority="14" stopIfTrue="1" operator="lessThan">
      <formula>$V23</formula>
    </cfRule>
    <cfRule type="cellIs" dxfId="334" priority="15" stopIfTrue="1" operator="greaterThanOrEqual">
      <formula>$V23</formula>
    </cfRule>
  </conditionalFormatting>
  <conditionalFormatting sqref="I86:I98 F86:G98">
    <cfRule type="cellIs" dxfId="333" priority="16" stopIfTrue="1" operator="lessThan">
      <formula>$J86</formula>
    </cfRule>
    <cfRule type="cellIs" dxfId="332" priority="17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331" priority="18" stopIfTrue="1">
      <formula>$M$29="T"</formula>
    </cfRule>
  </conditionalFormatting>
  <conditionalFormatting sqref="F38:F40 F35:F36 F50:F52 F54:F58 F71:F73 F42:F44 F46:F48 F66:F69 F60:F64 F75:F76 F30:F33 F78:F79">
    <cfRule type="cellIs" dxfId="330" priority="10" stopIfTrue="1" operator="greaterThanOrEqual">
      <formula>J30</formula>
    </cfRule>
    <cfRule type="cellIs" dxfId="329" priority="11" stopIfTrue="1" operator="lessThan">
      <formula>J30</formula>
    </cfRule>
  </conditionalFormatting>
  <conditionalFormatting sqref="H80">
    <cfRule type="expression" dxfId="328" priority="4" stopIfTrue="1">
      <formula>$M$29="T"</formula>
    </cfRule>
  </conditionalFormatting>
  <conditionalFormatting sqref="F80">
    <cfRule type="cellIs" dxfId="327" priority="5" stopIfTrue="1" operator="greaterThanOrEqual">
      <formula>J80</formula>
    </cfRule>
    <cfRule type="cellIs" dxfId="326" priority="6" stopIfTrue="1" operator="lessThan">
      <formula>J80</formula>
    </cfRule>
  </conditionalFormatting>
  <conditionalFormatting sqref="I80">
    <cfRule type="expression" dxfId="325" priority="7" stopIfTrue="1">
      <formula>$M$29="T"</formula>
    </cfRule>
    <cfRule type="cellIs" dxfId="324" priority="8" stopIfTrue="1" operator="lessThan">
      <formula>J80</formula>
    </cfRule>
    <cfRule type="cellIs" dxfId="323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322" priority="1" stopIfTrue="1">
      <formula>$M$29="T"</formula>
    </cfRule>
    <cfRule type="cellIs" dxfId="321" priority="2" stopIfTrue="1" operator="lessThan">
      <formula>J30</formula>
    </cfRule>
    <cfRule type="cellIs" dxfId="320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zoomScalePageLayoutView="3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Da!C36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Da!G36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Da!I36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590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Werte1!$EF17</f>
        <v>0</v>
      </c>
      <c r="F30" s="449">
        <f>E30/1</f>
        <v>0</v>
      </c>
      <c r="G30" s="450"/>
      <c r="H30" s="448">
        <f>Werte2!EF17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Werte1!$EG17</f>
        <v>0</v>
      </c>
      <c r="F31" s="454">
        <f>E31/3</f>
        <v>0</v>
      </c>
      <c r="G31" s="455"/>
      <c r="H31" s="453">
        <f>Werte2!EG17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Werte1!$EH17</f>
        <v>0</v>
      </c>
      <c r="F32" s="454">
        <f>E32/4</f>
        <v>0</v>
      </c>
      <c r="G32" s="455"/>
      <c r="H32" s="453">
        <f>Werte2!EH17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Werte1!$EI17</f>
        <v>0</v>
      </c>
      <c r="F33" s="459">
        <f>E33/3</f>
        <v>0</v>
      </c>
      <c r="G33" s="460"/>
      <c r="H33" s="458">
        <f>Werte2!EI17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Werte1!EJ17</f>
        <v>0</v>
      </c>
      <c r="F35" s="449">
        <f>E35/7</f>
        <v>0</v>
      </c>
      <c r="G35" s="450"/>
      <c r="H35" s="448">
        <f>Werte2!EJ17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Werte1!EK17</f>
        <v>0</v>
      </c>
      <c r="F36" s="459">
        <f>E36/7</f>
        <v>0</v>
      </c>
      <c r="G36" s="460"/>
      <c r="H36" s="458">
        <f>Werte2!EK17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Werte1!EL17</f>
        <v>0</v>
      </c>
      <c r="F38" s="449">
        <f>E38/3</f>
        <v>0</v>
      </c>
      <c r="G38" s="450"/>
      <c r="H38" s="448">
        <f>Werte2!EL17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Werte1!EM17</f>
        <v>0</v>
      </c>
      <c r="F39" s="454">
        <f>E39/4</f>
        <v>0</v>
      </c>
      <c r="G39" s="455"/>
      <c r="H39" s="453">
        <f>Werte2!EM17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Werte1!EN17</f>
        <v>0</v>
      </c>
      <c r="F40" s="459">
        <f>E40/4</f>
        <v>0</v>
      </c>
      <c r="G40" s="460"/>
      <c r="H40" s="458">
        <f>Werte2!EN17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Werte1!EO17</f>
        <v>0</v>
      </c>
      <c r="F42" s="449">
        <f>E42/6</f>
        <v>0</v>
      </c>
      <c r="G42" s="450"/>
      <c r="H42" s="448">
        <f>Werte2!EO17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Werte1!EP17</f>
        <v>0</v>
      </c>
      <c r="F43" s="454">
        <f>E43/2</f>
        <v>0</v>
      </c>
      <c r="G43" s="455"/>
      <c r="H43" s="453">
        <f>Werte2!EP17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Werte1!EQ17</f>
        <v>0</v>
      </c>
      <c r="F44" s="459">
        <f>E44/3</f>
        <v>0</v>
      </c>
      <c r="G44" s="460"/>
      <c r="H44" s="458">
        <f>Werte2!EQ17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Werte1!ER17</f>
        <v>0</v>
      </c>
      <c r="F46" s="449">
        <f>E46/3</f>
        <v>0</v>
      </c>
      <c r="G46" s="450"/>
      <c r="H46" s="448">
        <f>Werte2!ER17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Werte1!ES17</f>
        <v>0</v>
      </c>
      <c r="F47" s="454">
        <f>E47/2</f>
        <v>0</v>
      </c>
      <c r="G47" s="455"/>
      <c r="H47" s="453">
        <f>Werte2!ES17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Werte1!ET17</f>
        <v>0</v>
      </c>
      <c r="F48" s="459">
        <f>E48/5</f>
        <v>0</v>
      </c>
      <c r="G48" s="460"/>
      <c r="H48" s="458">
        <f>Werte2!ET17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Werte1!EU17</f>
        <v>0</v>
      </c>
      <c r="F50" s="449">
        <f>E50/3</f>
        <v>0</v>
      </c>
      <c r="G50" s="450"/>
      <c r="H50" s="448">
        <f>Werte2!EU17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Werte1!EV17</f>
        <v>0</v>
      </c>
      <c r="F51" s="454">
        <f>E51/2</f>
        <v>0</v>
      </c>
      <c r="G51" s="455"/>
      <c r="H51" s="453">
        <f>Werte2!EV17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Werte1!EW17</f>
        <v>0</v>
      </c>
      <c r="F52" s="459">
        <f>E52/6</f>
        <v>0</v>
      </c>
      <c r="G52" s="460"/>
      <c r="H52" s="458">
        <f>Werte2!EW17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Werte1!EX17</f>
        <v>0</v>
      </c>
      <c r="F54" s="449">
        <f>E54/1</f>
        <v>0</v>
      </c>
      <c r="G54" s="450"/>
      <c r="H54" s="448">
        <f>Werte2!EX17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Werte1!EY17</f>
        <v>0</v>
      </c>
      <c r="F55" s="454">
        <f>E55/1</f>
        <v>0</v>
      </c>
      <c r="G55" s="455"/>
      <c r="H55" s="453">
        <f>Werte2!EY17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Werte1!EZ17</f>
        <v>0</v>
      </c>
      <c r="F56" s="454">
        <f>E56/1</f>
        <v>0</v>
      </c>
      <c r="G56" s="455"/>
      <c r="H56" s="453">
        <f>Werte2!EZ17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Werte1!FA17</f>
        <v>0</v>
      </c>
      <c r="F57" s="454">
        <f>E57/1</f>
        <v>0</v>
      </c>
      <c r="G57" s="455"/>
      <c r="H57" s="453">
        <f>Werte2!FA17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Werte1!FB17</f>
        <v>0</v>
      </c>
      <c r="F58" s="459">
        <f>E58/1</f>
        <v>0</v>
      </c>
      <c r="G58" s="460"/>
      <c r="H58" s="458">
        <f>Werte2!FB17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Werte1!FC17</f>
        <v>0</v>
      </c>
      <c r="F60" s="449">
        <f>E60/3</f>
        <v>0</v>
      </c>
      <c r="G60" s="450"/>
      <c r="H60" s="448">
        <f>Werte2!FC17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Werte1!FD17</f>
        <v>0</v>
      </c>
      <c r="F61" s="454">
        <f>E61/2</f>
        <v>0</v>
      </c>
      <c r="G61" s="455"/>
      <c r="H61" s="453">
        <f>Werte2!FD17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Werte1!FE17</f>
        <v>0</v>
      </c>
      <c r="F62" s="454">
        <f>E62/1</f>
        <v>0</v>
      </c>
      <c r="G62" s="455"/>
      <c r="H62" s="453">
        <f>Werte2!FE17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Werte1!FF17</f>
        <v>0</v>
      </c>
      <c r="F63" s="454">
        <f>E63/3</f>
        <v>0</v>
      </c>
      <c r="G63" s="455"/>
      <c r="H63" s="453">
        <f>Werte2!FF17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Werte1!FG17</f>
        <v>0</v>
      </c>
      <c r="F64" s="459">
        <f>E64/1</f>
        <v>0</v>
      </c>
      <c r="G64" s="460"/>
      <c r="H64" s="458">
        <f>Werte2!FG17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Werte1!FH17</f>
        <v>0</v>
      </c>
      <c r="F66" s="449">
        <f>E66/2.5</f>
        <v>0</v>
      </c>
      <c r="G66" s="450"/>
      <c r="H66" s="448">
        <f>Werte2!FH17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Werte1!FI17</f>
        <v>0</v>
      </c>
      <c r="F67" s="454">
        <f>E67/1.5</f>
        <v>0</v>
      </c>
      <c r="G67" s="455"/>
      <c r="H67" s="453">
        <f>Werte2!FI17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Werte1!FJ17</f>
        <v>0</v>
      </c>
      <c r="F68" s="454">
        <f>E68/1</f>
        <v>0</v>
      </c>
      <c r="G68" s="455"/>
      <c r="H68" s="453">
        <f>Werte2!FJ17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Werte1!FK17</f>
        <v>0</v>
      </c>
      <c r="F69" s="459">
        <f>E69/1.5</f>
        <v>0</v>
      </c>
      <c r="G69" s="460"/>
      <c r="H69" s="458">
        <f>Werte2!FK17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Werte1!FL17</f>
        <v>0</v>
      </c>
      <c r="F71" s="449">
        <f>E71/2</f>
        <v>0</v>
      </c>
      <c r="G71" s="450"/>
      <c r="H71" s="448">
        <f>Werte2!FL17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Werte1!FM17</f>
        <v>0</v>
      </c>
      <c r="F72" s="454">
        <f>E72/3</f>
        <v>0</v>
      </c>
      <c r="G72" s="455"/>
      <c r="H72" s="453">
        <f>Werte2!FM17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Werte1!FN17</f>
        <v>0</v>
      </c>
      <c r="F73" s="459">
        <f>E73/1</f>
        <v>0</v>
      </c>
      <c r="G73" s="460"/>
      <c r="H73" s="458">
        <f>Werte2!FN17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Werte1!FO17</f>
        <v>0</v>
      </c>
      <c r="F75" s="449">
        <f>E75/6</f>
        <v>0</v>
      </c>
      <c r="G75" s="450"/>
      <c r="H75" s="448">
        <f>Werte2!FO17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Werte1!FP17</f>
        <v>0</v>
      </c>
      <c r="F76" s="459">
        <f>E76/1</f>
        <v>0</v>
      </c>
      <c r="G76" s="460"/>
      <c r="H76" s="458">
        <f>Werte2!FP17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Werte1!FQ17</f>
        <v>0</v>
      </c>
      <c r="F78" s="449">
        <f>E78/3</f>
        <v>0</v>
      </c>
      <c r="G78" s="450"/>
      <c r="H78" s="448">
        <f>Werte2!FQ17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Werte1!FR17</f>
        <v>0</v>
      </c>
      <c r="F79" s="475">
        <f>E79/6</f>
        <v>0</v>
      </c>
      <c r="G79" s="476"/>
      <c r="H79" s="474">
        <f>Werte2!FR17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Werte1!$O17</f>
        <v>0</v>
      </c>
      <c r="F86" s="195">
        <f t="shared" ref="F86:F98" si="2">E86/D86</f>
        <v>0</v>
      </c>
      <c r="G86" s="182"/>
      <c r="H86" s="389">
        <f>Werte2!$O17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Werte1!AD17</f>
        <v>0</v>
      </c>
      <c r="F87" s="185">
        <f t="shared" si="2"/>
        <v>0</v>
      </c>
      <c r="G87" s="176"/>
      <c r="H87" s="390">
        <f>Werte2!AD17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Werte1!AP17</f>
        <v>0</v>
      </c>
      <c r="F88" s="185">
        <f t="shared" si="2"/>
        <v>0</v>
      </c>
      <c r="G88" s="176"/>
      <c r="H88" s="390">
        <f>Werte2!AP17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Werte1!BB17</f>
        <v>0</v>
      </c>
      <c r="F89" s="185">
        <f t="shared" si="2"/>
        <v>0</v>
      </c>
      <c r="G89" s="176"/>
      <c r="H89" s="390">
        <f>Werte2!BB17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Werte1!BM17</f>
        <v>0</v>
      </c>
      <c r="F90" s="185">
        <f t="shared" si="2"/>
        <v>0</v>
      </c>
      <c r="G90" s="176"/>
      <c r="H90" s="390">
        <f>Werte2!BM17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Werte1!BY17</f>
        <v>0</v>
      </c>
      <c r="F91" s="185">
        <f t="shared" si="2"/>
        <v>0</v>
      </c>
      <c r="G91" s="176"/>
      <c r="H91" s="390">
        <f>Werte2!BY17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Werte1!DQ17</f>
        <v>0</v>
      </c>
      <c r="F92" s="185">
        <f t="shared" si="2"/>
        <v>0</v>
      </c>
      <c r="G92" s="176"/>
      <c r="H92" s="390">
        <f>Werte2!DQ17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Werte1!EB17</f>
        <v>0</v>
      </c>
      <c r="F93" s="185">
        <f t="shared" si="2"/>
        <v>0</v>
      </c>
      <c r="G93" s="176"/>
      <c r="H93" s="390">
        <f>Werte2!EB17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Werte1!CL17</f>
        <v>0</v>
      </c>
      <c r="F94" s="185">
        <f t="shared" si="2"/>
        <v>0</v>
      </c>
      <c r="G94" s="176"/>
      <c r="H94" s="390">
        <f>Werte2!CL17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Werte1!CS17</f>
        <v>0</v>
      </c>
      <c r="F95" s="185">
        <f t="shared" si="2"/>
        <v>0</v>
      </c>
      <c r="G95" s="176"/>
      <c r="H95" s="390">
        <f>Werte2!CS17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Werte1!DA17</f>
        <v>0</v>
      </c>
      <c r="F96" s="185">
        <f t="shared" si="2"/>
        <v>0</v>
      </c>
      <c r="G96" s="176"/>
      <c r="H96" s="390">
        <f>Werte2!DA17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Werte1!DK17</f>
        <v>0</v>
      </c>
      <c r="F97" s="196">
        <f t="shared" si="2"/>
        <v>0</v>
      </c>
      <c r="G97" s="177"/>
      <c r="H97" s="391">
        <f>Werte2!DK17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BN8mS2ypTsOyM3XSpThPhRqYbX+Y9zy+5CBPYF2rs81MEKSXoln+gQm0xKU/VFc2Wj99N6anfLtRRKoppn+rTQ==" saltValue="Wj/xJg23aNYKhZdhnwARtQ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319" priority="14" stopIfTrue="1" operator="lessThan">
      <formula>$V23</formula>
    </cfRule>
    <cfRule type="cellIs" dxfId="318" priority="15" stopIfTrue="1" operator="greaterThanOrEqual">
      <formula>$V23</formula>
    </cfRule>
  </conditionalFormatting>
  <conditionalFormatting sqref="I86:I98 F86:G98">
    <cfRule type="cellIs" dxfId="317" priority="16" stopIfTrue="1" operator="lessThan">
      <formula>$J86</formula>
    </cfRule>
    <cfRule type="cellIs" dxfId="316" priority="17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315" priority="18" stopIfTrue="1">
      <formula>$M$29="T"</formula>
    </cfRule>
  </conditionalFormatting>
  <conditionalFormatting sqref="F38:F40 F35:F36 F50:F52 F54:F58 F71:F73 F42:F44 F46:F48 F66:F69 F60:F64 F75:F76 F30:F33 F78:F79">
    <cfRule type="cellIs" dxfId="314" priority="10" stopIfTrue="1" operator="greaterThanOrEqual">
      <formula>J30</formula>
    </cfRule>
    <cfRule type="cellIs" dxfId="313" priority="11" stopIfTrue="1" operator="lessThan">
      <formula>J30</formula>
    </cfRule>
  </conditionalFormatting>
  <conditionalFormatting sqref="H80">
    <cfRule type="expression" dxfId="312" priority="4" stopIfTrue="1">
      <formula>$M$29="T"</formula>
    </cfRule>
  </conditionalFormatting>
  <conditionalFormatting sqref="F80">
    <cfRule type="cellIs" dxfId="311" priority="5" stopIfTrue="1" operator="greaterThanOrEqual">
      <formula>J80</formula>
    </cfRule>
    <cfRule type="cellIs" dxfId="310" priority="6" stopIfTrue="1" operator="lessThan">
      <formula>J80</formula>
    </cfRule>
  </conditionalFormatting>
  <conditionalFormatting sqref="I80">
    <cfRule type="expression" dxfId="309" priority="7" stopIfTrue="1">
      <formula>$M$29="T"</formula>
    </cfRule>
    <cfRule type="cellIs" dxfId="308" priority="8" stopIfTrue="1" operator="lessThan">
      <formula>J80</formula>
    </cfRule>
    <cfRule type="cellIs" dxfId="307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306" priority="1" stopIfTrue="1">
      <formula>$M$29="T"</formula>
    </cfRule>
    <cfRule type="cellIs" dxfId="305" priority="2" stopIfTrue="1" operator="lessThan">
      <formula>J30</formula>
    </cfRule>
    <cfRule type="cellIs" dxfId="304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zoomScalePageLayoutView="9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Da!C37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Da!G37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Da!I37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Werte1!$EF18</f>
        <v>0</v>
      </c>
      <c r="F30" s="449">
        <f>E30/1</f>
        <v>0</v>
      </c>
      <c r="G30" s="450"/>
      <c r="H30" s="448">
        <f>Werte2!EF18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Werte1!$EG18</f>
        <v>0</v>
      </c>
      <c r="F31" s="454">
        <f>E31/3</f>
        <v>0</v>
      </c>
      <c r="G31" s="455"/>
      <c r="H31" s="453">
        <f>Werte2!EG6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Werte1!$EH18</f>
        <v>0</v>
      </c>
      <c r="F32" s="454">
        <f>E32/4</f>
        <v>0</v>
      </c>
      <c r="G32" s="455"/>
      <c r="H32" s="453">
        <f>Werte2!EH18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Werte1!$EI18</f>
        <v>0</v>
      </c>
      <c r="F33" s="459">
        <f>E33/3</f>
        <v>0</v>
      </c>
      <c r="G33" s="460"/>
      <c r="H33" s="458">
        <f>Werte2!EI18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Werte1!EJ18</f>
        <v>0</v>
      </c>
      <c r="F35" s="449">
        <f>E35/7</f>
        <v>0</v>
      </c>
      <c r="G35" s="450"/>
      <c r="H35" s="448">
        <f>Werte2!EJ18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Werte1!EK18</f>
        <v>0</v>
      </c>
      <c r="F36" s="459">
        <f>E36/7</f>
        <v>0</v>
      </c>
      <c r="G36" s="460"/>
      <c r="H36" s="458">
        <f>Werte2!EK18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Werte1!EL18</f>
        <v>0</v>
      </c>
      <c r="F38" s="449">
        <f>E38/3</f>
        <v>0</v>
      </c>
      <c r="G38" s="450"/>
      <c r="H38" s="448">
        <f>Werte2!EL18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Werte1!EM18</f>
        <v>0</v>
      </c>
      <c r="F39" s="454">
        <f>E39/4</f>
        <v>0</v>
      </c>
      <c r="G39" s="455"/>
      <c r="H39" s="453">
        <f>Werte2!EM18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Werte1!EN18</f>
        <v>0</v>
      </c>
      <c r="F40" s="459">
        <f>E40/4</f>
        <v>0</v>
      </c>
      <c r="G40" s="460"/>
      <c r="H40" s="458">
        <f>Werte2!EN18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Werte1!EO18</f>
        <v>0</v>
      </c>
      <c r="F42" s="449">
        <f>E42/6</f>
        <v>0</v>
      </c>
      <c r="G42" s="450"/>
      <c r="H42" s="448">
        <f>Werte2!EO18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Werte1!EP18</f>
        <v>0</v>
      </c>
      <c r="F43" s="454">
        <f>E43/2</f>
        <v>0</v>
      </c>
      <c r="G43" s="455"/>
      <c r="H43" s="453">
        <f>Werte2!EP18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Werte1!EQ18</f>
        <v>0</v>
      </c>
      <c r="F44" s="459">
        <f>E44/3</f>
        <v>0</v>
      </c>
      <c r="G44" s="460"/>
      <c r="H44" s="458">
        <f>Werte2!EQ18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Werte1!ER18</f>
        <v>0</v>
      </c>
      <c r="F46" s="449">
        <f>E46/3</f>
        <v>0</v>
      </c>
      <c r="G46" s="450"/>
      <c r="H46" s="448">
        <f>Werte2!ER18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Werte1!ES18</f>
        <v>0</v>
      </c>
      <c r="F47" s="454">
        <f>E47/2</f>
        <v>0</v>
      </c>
      <c r="G47" s="455"/>
      <c r="H47" s="453">
        <f>Werte2!ES18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Werte1!ET18</f>
        <v>0</v>
      </c>
      <c r="F48" s="459">
        <f>E48/5</f>
        <v>0</v>
      </c>
      <c r="G48" s="460"/>
      <c r="H48" s="458">
        <f>Werte2!ET18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Werte1!EU18</f>
        <v>0</v>
      </c>
      <c r="F50" s="449">
        <f>E50/3</f>
        <v>0</v>
      </c>
      <c r="G50" s="450"/>
      <c r="H50" s="448">
        <f>Werte2!EU18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Werte1!EV18</f>
        <v>0</v>
      </c>
      <c r="F51" s="454">
        <f>E51/2</f>
        <v>0</v>
      </c>
      <c r="G51" s="455"/>
      <c r="H51" s="453">
        <f>Werte2!EV18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Werte1!EW18</f>
        <v>0</v>
      </c>
      <c r="F52" s="459">
        <f>E52/6</f>
        <v>0</v>
      </c>
      <c r="G52" s="460"/>
      <c r="H52" s="458">
        <f>Werte2!EW18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Werte1!EX18</f>
        <v>0</v>
      </c>
      <c r="F54" s="449">
        <f>E54/1</f>
        <v>0</v>
      </c>
      <c r="G54" s="450"/>
      <c r="H54" s="448">
        <f>Werte2!EX18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Werte1!EY18</f>
        <v>0</v>
      </c>
      <c r="F55" s="454">
        <f>E55/1</f>
        <v>0</v>
      </c>
      <c r="G55" s="455"/>
      <c r="H55" s="453">
        <f>Werte2!EY18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Werte1!EZ18</f>
        <v>0</v>
      </c>
      <c r="F56" s="454">
        <f>E56/1</f>
        <v>0</v>
      </c>
      <c r="G56" s="455"/>
      <c r="H56" s="453">
        <f>Werte2!EZ18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Werte1!FA18</f>
        <v>0</v>
      </c>
      <c r="F57" s="454">
        <f>E57/1</f>
        <v>0</v>
      </c>
      <c r="G57" s="455"/>
      <c r="H57" s="453">
        <f>Werte2!FA18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Werte1!FB18</f>
        <v>0</v>
      </c>
      <c r="F58" s="459">
        <f>E58/1</f>
        <v>0</v>
      </c>
      <c r="G58" s="460"/>
      <c r="H58" s="458">
        <f>Werte2!FB18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Werte1!FC18</f>
        <v>0</v>
      </c>
      <c r="F60" s="449">
        <f>E60/3</f>
        <v>0</v>
      </c>
      <c r="G60" s="450"/>
      <c r="H60" s="448">
        <f>Werte2!FC18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Werte1!FD18</f>
        <v>0</v>
      </c>
      <c r="F61" s="454">
        <f>E61/2</f>
        <v>0</v>
      </c>
      <c r="G61" s="455"/>
      <c r="H61" s="453">
        <f>Werte2!FD18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Werte1!FE18</f>
        <v>0</v>
      </c>
      <c r="F62" s="454">
        <f>E62/1</f>
        <v>0</v>
      </c>
      <c r="G62" s="455"/>
      <c r="H62" s="453">
        <f>Werte2!FE18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Werte1!FF18</f>
        <v>0</v>
      </c>
      <c r="F63" s="454">
        <f>E63/3</f>
        <v>0</v>
      </c>
      <c r="G63" s="455"/>
      <c r="H63" s="453">
        <f>Werte2!FF18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Werte1!FG18</f>
        <v>0</v>
      </c>
      <c r="F64" s="459">
        <f>E64/1</f>
        <v>0</v>
      </c>
      <c r="G64" s="460"/>
      <c r="H64" s="458">
        <f>Werte2!FG18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Werte1!FH18</f>
        <v>0</v>
      </c>
      <c r="F66" s="449">
        <f>E66/2.5</f>
        <v>0</v>
      </c>
      <c r="G66" s="450"/>
      <c r="H66" s="448">
        <f>Werte2!FH18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Werte1!FI18</f>
        <v>0</v>
      </c>
      <c r="F67" s="454">
        <f>E67/1.5</f>
        <v>0</v>
      </c>
      <c r="G67" s="455"/>
      <c r="H67" s="453">
        <f>Werte2!FI18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Werte1!FJ18</f>
        <v>0</v>
      </c>
      <c r="F68" s="454">
        <f>E68/1</f>
        <v>0</v>
      </c>
      <c r="G68" s="455"/>
      <c r="H68" s="453">
        <f>Werte2!FJ18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Werte1!FK18</f>
        <v>0</v>
      </c>
      <c r="F69" s="459">
        <f>E69/1.5</f>
        <v>0</v>
      </c>
      <c r="G69" s="460"/>
      <c r="H69" s="458">
        <f>Werte2!FK18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Werte1!FL18</f>
        <v>0</v>
      </c>
      <c r="F71" s="449">
        <f>E71/2</f>
        <v>0</v>
      </c>
      <c r="G71" s="450"/>
      <c r="H71" s="448">
        <f>Werte2!FL18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Werte1!FM18</f>
        <v>0</v>
      </c>
      <c r="F72" s="454">
        <f>E72/3</f>
        <v>0</v>
      </c>
      <c r="G72" s="455"/>
      <c r="H72" s="453">
        <f>Werte2!FM18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Werte1!FN18</f>
        <v>0</v>
      </c>
      <c r="F73" s="459">
        <f>E73/1</f>
        <v>0</v>
      </c>
      <c r="G73" s="460"/>
      <c r="H73" s="458">
        <f>Werte2!FN18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Werte1!FO18</f>
        <v>0</v>
      </c>
      <c r="F75" s="449">
        <f>E75/6</f>
        <v>0</v>
      </c>
      <c r="G75" s="450"/>
      <c r="H75" s="448">
        <f>Werte2!FO18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Werte1!FP18</f>
        <v>0</v>
      </c>
      <c r="F76" s="459">
        <f>E76/1</f>
        <v>0</v>
      </c>
      <c r="G76" s="460"/>
      <c r="H76" s="458">
        <f>Werte2!FP18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Werte1!FQ18</f>
        <v>0</v>
      </c>
      <c r="F78" s="449">
        <f>E78/3</f>
        <v>0</v>
      </c>
      <c r="G78" s="450"/>
      <c r="H78" s="448">
        <f>Werte2!FQ18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Werte1!FR18</f>
        <v>0</v>
      </c>
      <c r="F79" s="475">
        <f>E79/6</f>
        <v>0</v>
      </c>
      <c r="G79" s="476"/>
      <c r="H79" s="474">
        <f>Werte2!FR18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Werte1!$O18</f>
        <v>0</v>
      </c>
      <c r="F86" s="195">
        <f t="shared" ref="F86:F98" si="2">E86/D86</f>
        <v>0</v>
      </c>
      <c r="G86" s="182"/>
      <c r="H86" s="389">
        <f>Werte2!$O18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Werte1!AD18</f>
        <v>0</v>
      </c>
      <c r="F87" s="185">
        <f t="shared" si="2"/>
        <v>0</v>
      </c>
      <c r="G87" s="176"/>
      <c r="H87" s="390">
        <f>Werte2!AD18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Werte1!AP18</f>
        <v>0</v>
      </c>
      <c r="F88" s="185">
        <f t="shared" si="2"/>
        <v>0</v>
      </c>
      <c r="G88" s="176"/>
      <c r="H88" s="390">
        <f>Werte2!AP18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Werte1!BB18</f>
        <v>0</v>
      </c>
      <c r="F89" s="185">
        <f t="shared" si="2"/>
        <v>0</v>
      </c>
      <c r="G89" s="176"/>
      <c r="H89" s="390">
        <f>Werte2!BB18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Werte1!BM18</f>
        <v>0</v>
      </c>
      <c r="F90" s="185">
        <f t="shared" si="2"/>
        <v>0</v>
      </c>
      <c r="G90" s="176"/>
      <c r="H90" s="390">
        <f>Werte2!BM18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Werte1!BY18</f>
        <v>0</v>
      </c>
      <c r="F91" s="185">
        <f t="shared" si="2"/>
        <v>0</v>
      </c>
      <c r="G91" s="176"/>
      <c r="H91" s="390">
        <f>Werte2!BY18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Werte1!DQ18</f>
        <v>0</v>
      </c>
      <c r="F92" s="185">
        <f t="shared" si="2"/>
        <v>0</v>
      </c>
      <c r="G92" s="176"/>
      <c r="H92" s="390">
        <f>Werte2!DQ18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Werte1!EB18</f>
        <v>0</v>
      </c>
      <c r="F93" s="185">
        <f t="shared" si="2"/>
        <v>0</v>
      </c>
      <c r="G93" s="176"/>
      <c r="H93" s="390">
        <f>Werte2!EB18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Werte1!CL18</f>
        <v>0</v>
      </c>
      <c r="F94" s="185">
        <f t="shared" si="2"/>
        <v>0</v>
      </c>
      <c r="G94" s="176"/>
      <c r="H94" s="390">
        <f>Werte2!CL18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Werte1!CS18</f>
        <v>0</v>
      </c>
      <c r="F95" s="185">
        <f t="shared" si="2"/>
        <v>0</v>
      </c>
      <c r="G95" s="176"/>
      <c r="H95" s="390">
        <f>Werte2!CS18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Werte1!DA18</f>
        <v>0</v>
      </c>
      <c r="F96" s="185">
        <f t="shared" si="2"/>
        <v>0</v>
      </c>
      <c r="G96" s="176"/>
      <c r="H96" s="390">
        <f>Werte2!DA18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Werte1!DK18</f>
        <v>0</v>
      </c>
      <c r="F97" s="196">
        <f t="shared" si="2"/>
        <v>0</v>
      </c>
      <c r="G97" s="177"/>
      <c r="H97" s="391">
        <f>Werte2!DK18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uOQCs41zBgN9PtUBAMy2KxE7PTJdZhHe2yWfANX2Am6CCJ8YQBYw9JuYiZim1dZ4cmsQIsncbZVZJmy2tza5BQ==" saltValue="4W+NQ2hrf60euwvqPCueJg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303" priority="14" stopIfTrue="1" operator="lessThan">
      <formula>$V23</formula>
    </cfRule>
    <cfRule type="cellIs" dxfId="302" priority="15" stopIfTrue="1" operator="greaterThanOrEqual">
      <formula>$V23</formula>
    </cfRule>
  </conditionalFormatting>
  <conditionalFormatting sqref="I86:I98 F86:G98">
    <cfRule type="cellIs" dxfId="301" priority="16" stopIfTrue="1" operator="lessThan">
      <formula>$J86</formula>
    </cfRule>
    <cfRule type="cellIs" dxfId="300" priority="17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299" priority="18" stopIfTrue="1">
      <formula>$M$29="T"</formula>
    </cfRule>
  </conditionalFormatting>
  <conditionalFormatting sqref="F38:F40 F35:F36 F50:F52 F54:F58 F71:F73 F42:F44 F46:F48 F66:F69 F60:F64 F75:F76 F30:F33 F78:F79">
    <cfRule type="cellIs" dxfId="298" priority="10" stopIfTrue="1" operator="greaterThanOrEqual">
      <formula>J30</formula>
    </cfRule>
    <cfRule type="cellIs" dxfId="297" priority="11" stopIfTrue="1" operator="lessThan">
      <formula>J30</formula>
    </cfRule>
  </conditionalFormatting>
  <conditionalFormatting sqref="H80">
    <cfRule type="expression" dxfId="296" priority="4" stopIfTrue="1">
      <formula>$M$29="T"</formula>
    </cfRule>
  </conditionalFormatting>
  <conditionalFormatting sqref="F80">
    <cfRule type="cellIs" dxfId="295" priority="5" stopIfTrue="1" operator="greaterThanOrEqual">
      <formula>J80</formula>
    </cfRule>
    <cfRule type="cellIs" dxfId="294" priority="6" stopIfTrue="1" operator="lessThan">
      <formula>J80</formula>
    </cfRule>
  </conditionalFormatting>
  <conditionalFormatting sqref="I80">
    <cfRule type="expression" dxfId="293" priority="7" stopIfTrue="1">
      <formula>$M$29="T"</formula>
    </cfRule>
    <cfRule type="cellIs" dxfId="292" priority="8" stopIfTrue="1" operator="lessThan">
      <formula>J80</formula>
    </cfRule>
    <cfRule type="cellIs" dxfId="291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290" priority="1" stopIfTrue="1">
      <formula>$M$29="T"</formula>
    </cfRule>
    <cfRule type="cellIs" dxfId="289" priority="2" stopIfTrue="1" operator="lessThan">
      <formula>J30</formula>
    </cfRule>
    <cfRule type="cellIs" dxfId="288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Da!C38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Da!G38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Da!I38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Werte1!$EF19</f>
        <v>0</v>
      </c>
      <c r="F30" s="449">
        <f>E30/1</f>
        <v>0</v>
      </c>
      <c r="G30" s="450"/>
      <c r="H30" s="448">
        <f>Werte2!EF19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Werte1!$EG19</f>
        <v>0</v>
      </c>
      <c r="F31" s="454">
        <f>E31/3</f>
        <v>0</v>
      </c>
      <c r="G31" s="455"/>
      <c r="H31" s="453">
        <f>Werte2!EG19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Werte1!$EH19</f>
        <v>0</v>
      </c>
      <c r="F32" s="454">
        <f>E32/4</f>
        <v>0</v>
      </c>
      <c r="G32" s="455"/>
      <c r="H32" s="453">
        <f>Werte2!EH19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Werte1!$EI19</f>
        <v>0</v>
      </c>
      <c r="F33" s="459">
        <f>E33/3</f>
        <v>0</v>
      </c>
      <c r="G33" s="460"/>
      <c r="H33" s="458">
        <f>Werte2!EI19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Werte1!EJ19</f>
        <v>0</v>
      </c>
      <c r="F35" s="449">
        <f>E35/7</f>
        <v>0</v>
      </c>
      <c r="G35" s="450"/>
      <c r="H35" s="448">
        <f>Werte2!EJ19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Werte1!EK19</f>
        <v>0</v>
      </c>
      <c r="F36" s="459">
        <f>E36/7</f>
        <v>0</v>
      </c>
      <c r="G36" s="460"/>
      <c r="H36" s="458">
        <f>Werte2!EK19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Werte1!EL19</f>
        <v>0</v>
      </c>
      <c r="F38" s="449">
        <f>E38/3</f>
        <v>0</v>
      </c>
      <c r="G38" s="450"/>
      <c r="H38" s="448">
        <f>Werte2!EL19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Werte1!EM19</f>
        <v>0</v>
      </c>
      <c r="F39" s="454">
        <f>E39/4</f>
        <v>0</v>
      </c>
      <c r="G39" s="455"/>
      <c r="H39" s="453">
        <f>Werte2!EM19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Werte1!EN19</f>
        <v>0</v>
      </c>
      <c r="F40" s="459">
        <f>E40/4</f>
        <v>0</v>
      </c>
      <c r="G40" s="460"/>
      <c r="H40" s="458">
        <f>Werte2!EN19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Werte1!EO19</f>
        <v>0</v>
      </c>
      <c r="F42" s="449">
        <f>E42/6</f>
        <v>0</v>
      </c>
      <c r="G42" s="450"/>
      <c r="H42" s="448">
        <f>Werte2!EO19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Werte1!EP19</f>
        <v>0</v>
      </c>
      <c r="F43" s="454">
        <f>E43/2</f>
        <v>0</v>
      </c>
      <c r="G43" s="455"/>
      <c r="H43" s="453">
        <f>Werte2!EP19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Werte1!EQ19</f>
        <v>0</v>
      </c>
      <c r="F44" s="459">
        <f>E44/3</f>
        <v>0</v>
      </c>
      <c r="G44" s="460"/>
      <c r="H44" s="458">
        <f>Werte2!EQ19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Werte1!ER19</f>
        <v>0</v>
      </c>
      <c r="F46" s="449">
        <f>E46/3</f>
        <v>0</v>
      </c>
      <c r="G46" s="450"/>
      <c r="H46" s="448">
        <f>Werte2!ER19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Werte1!ES19</f>
        <v>0</v>
      </c>
      <c r="F47" s="454">
        <f>E47/2</f>
        <v>0</v>
      </c>
      <c r="G47" s="455"/>
      <c r="H47" s="453">
        <f>Werte2!ES19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Werte1!ET19</f>
        <v>0</v>
      </c>
      <c r="F48" s="459">
        <f>E48/5</f>
        <v>0</v>
      </c>
      <c r="G48" s="460"/>
      <c r="H48" s="458">
        <f>Werte2!ET19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Werte1!EU19</f>
        <v>0</v>
      </c>
      <c r="F50" s="449">
        <f>E50/3</f>
        <v>0</v>
      </c>
      <c r="G50" s="450"/>
      <c r="H50" s="448">
        <f>Werte2!EU19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Werte1!EV19</f>
        <v>0</v>
      </c>
      <c r="F51" s="454">
        <f>E51/2</f>
        <v>0</v>
      </c>
      <c r="G51" s="455"/>
      <c r="H51" s="453">
        <f>Werte2!EV19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Werte1!EW19</f>
        <v>0</v>
      </c>
      <c r="F52" s="459">
        <f>E52/6</f>
        <v>0</v>
      </c>
      <c r="G52" s="460"/>
      <c r="H52" s="458">
        <f>Werte2!EW19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Werte1!EX19</f>
        <v>0</v>
      </c>
      <c r="F54" s="449">
        <f>E54/1</f>
        <v>0</v>
      </c>
      <c r="G54" s="450"/>
      <c r="H54" s="448">
        <f>Werte2!EX19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Werte1!EY19</f>
        <v>0</v>
      </c>
      <c r="F55" s="454">
        <f>E55/1</f>
        <v>0</v>
      </c>
      <c r="G55" s="455"/>
      <c r="H55" s="453">
        <f>Werte2!EY19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Werte1!EZ19</f>
        <v>0</v>
      </c>
      <c r="F56" s="454">
        <f>E56/1</f>
        <v>0</v>
      </c>
      <c r="G56" s="455"/>
      <c r="H56" s="453">
        <f>Werte2!EZ19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Werte1!FA19</f>
        <v>0</v>
      </c>
      <c r="F57" s="454">
        <f>E57/1</f>
        <v>0</v>
      </c>
      <c r="G57" s="455"/>
      <c r="H57" s="453">
        <f>Werte2!FA19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Werte1!FB19</f>
        <v>0</v>
      </c>
      <c r="F58" s="459">
        <f>E58/1</f>
        <v>0</v>
      </c>
      <c r="G58" s="460"/>
      <c r="H58" s="458">
        <f>Werte2!FB19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Werte1!FC19</f>
        <v>0</v>
      </c>
      <c r="F60" s="449">
        <f>E60/3</f>
        <v>0</v>
      </c>
      <c r="G60" s="450"/>
      <c r="H60" s="448">
        <f>Werte2!FC19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Werte1!FD19</f>
        <v>0</v>
      </c>
      <c r="F61" s="454">
        <f>E61/2</f>
        <v>0</v>
      </c>
      <c r="G61" s="455"/>
      <c r="H61" s="453">
        <f>Werte2!FD19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Werte1!FE19</f>
        <v>0</v>
      </c>
      <c r="F62" s="454">
        <f>E62/1</f>
        <v>0</v>
      </c>
      <c r="G62" s="455"/>
      <c r="H62" s="453">
        <f>Werte2!FE19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Werte1!FF19</f>
        <v>0</v>
      </c>
      <c r="F63" s="454">
        <f>E63/3</f>
        <v>0</v>
      </c>
      <c r="G63" s="455"/>
      <c r="H63" s="453">
        <f>Werte2!FF19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Werte1!FG19</f>
        <v>0</v>
      </c>
      <c r="F64" s="459">
        <f>E64/1</f>
        <v>0</v>
      </c>
      <c r="G64" s="460"/>
      <c r="H64" s="458">
        <f>Werte2!FG19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Werte1!FH19</f>
        <v>0</v>
      </c>
      <c r="F66" s="449">
        <f>E66/2.5</f>
        <v>0</v>
      </c>
      <c r="G66" s="450"/>
      <c r="H66" s="448">
        <f>Werte2!FH19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Werte1!FI19</f>
        <v>0</v>
      </c>
      <c r="F67" s="454">
        <f>E67/1.5</f>
        <v>0</v>
      </c>
      <c r="G67" s="455"/>
      <c r="H67" s="453">
        <f>Werte2!FI19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Werte1!FJ19</f>
        <v>0</v>
      </c>
      <c r="F68" s="454">
        <f>E68/1</f>
        <v>0</v>
      </c>
      <c r="G68" s="455"/>
      <c r="H68" s="453">
        <f>Werte2!FJ19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Werte1!FK19</f>
        <v>0</v>
      </c>
      <c r="F69" s="459">
        <f>E69/1.5</f>
        <v>0</v>
      </c>
      <c r="G69" s="460"/>
      <c r="H69" s="458">
        <f>Werte2!FK19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Werte1!FL19</f>
        <v>0</v>
      </c>
      <c r="F71" s="449">
        <f>E71/2</f>
        <v>0</v>
      </c>
      <c r="G71" s="450"/>
      <c r="H71" s="448">
        <f>Werte2!FL19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Werte1!FM19</f>
        <v>0</v>
      </c>
      <c r="F72" s="454">
        <f>E72/3</f>
        <v>0</v>
      </c>
      <c r="G72" s="455"/>
      <c r="H72" s="453">
        <f>Werte2!FM19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Werte1!FN19</f>
        <v>0</v>
      </c>
      <c r="F73" s="459">
        <f>E73/1</f>
        <v>0</v>
      </c>
      <c r="G73" s="460"/>
      <c r="H73" s="458">
        <f>Werte2!FN19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Werte1!FO19</f>
        <v>0</v>
      </c>
      <c r="F75" s="449">
        <f>E75/6</f>
        <v>0</v>
      </c>
      <c r="G75" s="450"/>
      <c r="H75" s="448">
        <f>Werte2!FO19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Werte1!FP19</f>
        <v>0</v>
      </c>
      <c r="F76" s="459">
        <f>E76/1</f>
        <v>0</v>
      </c>
      <c r="G76" s="460"/>
      <c r="H76" s="458">
        <f>Werte2!FP19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Werte1!FQ19</f>
        <v>0</v>
      </c>
      <c r="F78" s="449">
        <f>E78/3</f>
        <v>0</v>
      </c>
      <c r="G78" s="450"/>
      <c r="H78" s="448">
        <f>Werte2!FQ19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Werte1!FR19</f>
        <v>0</v>
      </c>
      <c r="F79" s="475">
        <f>E79/6</f>
        <v>0</v>
      </c>
      <c r="G79" s="476"/>
      <c r="H79" s="474">
        <f>Werte2!FR19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Werte1!$O19</f>
        <v>0</v>
      </c>
      <c r="F86" s="195">
        <f t="shared" ref="F86:F98" si="2">E86/D86</f>
        <v>0</v>
      </c>
      <c r="G86" s="182"/>
      <c r="H86" s="389">
        <f>Werte2!$O19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Werte1!AD19</f>
        <v>0</v>
      </c>
      <c r="F87" s="185">
        <f t="shared" si="2"/>
        <v>0</v>
      </c>
      <c r="G87" s="176"/>
      <c r="H87" s="390">
        <f>Werte2!AD19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Werte1!AP19</f>
        <v>0</v>
      </c>
      <c r="F88" s="185">
        <f t="shared" si="2"/>
        <v>0</v>
      </c>
      <c r="G88" s="176"/>
      <c r="H88" s="390">
        <f>Werte2!AP19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Werte1!BB19</f>
        <v>0</v>
      </c>
      <c r="F89" s="185">
        <f t="shared" si="2"/>
        <v>0</v>
      </c>
      <c r="G89" s="176"/>
      <c r="H89" s="390">
        <f>Werte2!BB19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Werte1!BM19</f>
        <v>0</v>
      </c>
      <c r="F90" s="185">
        <f t="shared" si="2"/>
        <v>0</v>
      </c>
      <c r="G90" s="176"/>
      <c r="H90" s="390">
        <f>Werte2!BM19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Werte1!BY19</f>
        <v>0</v>
      </c>
      <c r="F91" s="185">
        <f t="shared" si="2"/>
        <v>0</v>
      </c>
      <c r="G91" s="176"/>
      <c r="H91" s="390">
        <f>Werte2!BY19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Werte1!DQ19</f>
        <v>0</v>
      </c>
      <c r="F92" s="185">
        <f t="shared" si="2"/>
        <v>0</v>
      </c>
      <c r="G92" s="176"/>
      <c r="H92" s="390">
        <f>Werte2!DQ19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Werte1!EB19</f>
        <v>0</v>
      </c>
      <c r="F93" s="185">
        <f t="shared" si="2"/>
        <v>0</v>
      </c>
      <c r="G93" s="176"/>
      <c r="H93" s="390">
        <f>Werte2!EB19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Werte1!CL19</f>
        <v>0</v>
      </c>
      <c r="F94" s="185">
        <f t="shared" si="2"/>
        <v>0</v>
      </c>
      <c r="G94" s="176"/>
      <c r="H94" s="390">
        <f>Werte2!CL19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Werte1!CS19</f>
        <v>0</v>
      </c>
      <c r="F95" s="185">
        <f t="shared" si="2"/>
        <v>0</v>
      </c>
      <c r="G95" s="176"/>
      <c r="H95" s="390">
        <f>Werte2!CS19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Werte1!DA19</f>
        <v>0</v>
      </c>
      <c r="F96" s="185">
        <f t="shared" si="2"/>
        <v>0</v>
      </c>
      <c r="G96" s="176"/>
      <c r="H96" s="390">
        <f>Werte2!DA19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Werte1!DK19</f>
        <v>0</v>
      </c>
      <c r="F97" s="196">
        <f t="shared" si="2"/>
        <v>0</v>
      </c>
      <c r="G97" s="177"/>
      <c r="H97" s="391">
        <f>Werte2!DK19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tAKeB0wdaI1gL9/d37zXZ+1COMpcwviYHHS+SRQTmiCSbvOQSkNCoy/eaK4HYIlBUMFN1PS86rR1LbRScn2qug==" saltValue="FH2YEiqLcdFqXrAOTMh3fg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287" priority="14" stopIfTrue="1" operator="lessThan">
      <formula>$V23</formula>
    </cfRule>
    <cfRule type="cellIs" dxfId="286" priority="15" stopIfTrue="1" operator="greaterThanOrEqual">
      <formula>$V23</formula>
    </cfRule>
  </conditionalFormatting>
  <conditionalFormatting sqref="I86:I98 F86:G98">
    <cfRule type="cellIs" dxfId="285" priority="16" stopIfTrue="1" operator="lessThan">
      <formula>$J86</formula>
    </cfRule>
    <cfRule type="cellIs" dxfId="284" priority="17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283" priority="18" stopIfTrue="1">
      <formula>$M$29="T"</formula>
    </cfRule>
  </conditionalFormatting>
  <conditionalFormatting sqref="F38:F40 F35:F36 F50:F52 F54:F58 F71:F73 F42:F44 F46:F48 F66:F69 F60:F64 F75:F76 F30:F33 F78:F79">
    <cfRule type="cellIs" dxfId="282" priority="10" stopIfTrue="1" operator="greaterThanOrEqual">
      <formula>J30</formula>
    </cfRule>
    <cfRule type="cellIs" dxfId="281" priority="11" stopIfTrue="1" operator="lessThan">
      <formula>J30</formula>
    </cfRule>
  </conditionalFormatting>
  <conditionalFormatting sqref="H80">
    <cfRule type="expression" dxfId="280" priority="4" stopIfTrue="1">
      <formula>$M$29="T"</formula>
    </cfRule>
  </conditionalFormatting>
  <conditionalFormatting sqref="F80">
    <cfRule type="cellIs" dxfId="279" priority="5" stopIfTrue="1" operator="greaterThanOrEqual">
      <formula>J80</formula>
    </cfRule>
    <cfRule type="cellIs" dxfId="278" priority="6" stopIfTrue="1" operator="lessThan">
      <formula>J80</formula>
    </cfRule>
  </conditionalFormatting>
  <conditionalFormatting sqref="I80">
    <cfRule type="expression" dxfId="277" priority="7" stopIfTrue="1">
      <formula>$M$29="T"</formula>
    </cfRule>
    <cfRule type="cellIs" dxfId="276" priority="8" stopIfTrue="1" operator="lessThan">
      <formula>J80</formula>
    </cfRule>
    <cfRule type="cellIs" dxfId="275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274" priority="1" stopIfTrue="1">
      <formula>$M$29="T"</formula>
    </cfRule>
    <cfRule type="cellIs" dxfId="273" priority="2" stopIfTrue="1" operator="lessThan">
      <formula>J30</formula>
    </cfRule>
    <cfRule type="cellIs" dxfId="272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Da!C39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Da!G39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Da!I39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Werte1!$EF20</f>
        <v>0</v>
      </c>
      <c r="F30" s="449">
        <f>E30/1</f>
        <v>0</v>
      </c>
      <c r="G30" s="450"/>
      <c r="H30" s="448">
        <f>Werte2!EF20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Werte1!$EG20</f>
        <v>0</v>
      </c>
      <c r="F31" s="454">
        <f>E31/3</f>
        <v>0</v>
      </c>
      <c r="G31" s="455"/>
      <c r="H31" s="453">
        <f>Werte2!EG20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Werte1!$EH20</f>
        <v>0</v>
      </c>
      <c r="F32" s="454">
        <f>E32/4</f>
        <v>0</v>
      </c>
      <c r="G32" s="455"/>
      <c r="H32" s="453">
        <f>Werte2!EH20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Werte1!$EI20</f>
        <v>0</v>
      </c>
      <c r="F33" s="459">
        <f>E33/3</f>
        <v>0</v>
      </c>
      <c r="G33" s="460"/>
      <c r="H33" s="458">
        <f>Werte2!EI20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Werte1!EJ20</f>
        <v>0</v>
      </c>
      <c r="F35" s="449">
        <f>E35/7</f>
        <v>0</v>
      </c>
      <c r="G35" s="450"/>
      <c r="H35" s="448">
        <f>Werte2!EJ20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Werte1!EK20</f>
        <v>0</v>
      </c>
      <c r="F36" s="459">
        <f>E36/7</f>
        <v>0</v>
      </c>
      <c r="G36" s="460"/>
      <c r="H36" s="458">
        <f>Werte2!EK20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Werte1!EL20</f>
        <v>0</v>
      </c>
      <c r="F38" s="449">
        <f>E38/3</f>
        <v>0</v>
      </c>
      <c r="G38" s="450"/>
      <c r="H38" s="448">
        <f>Werte2!EL20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Werte1!EM20</f>
        <v>0</v>
      </c>
      <c r="F39" s="454">
        <f>E39/4</f>
        <v>0</v>
      </c>
      <c r="G39" s="455"/>
      <c r="H39" s="453">
        <f>Werte2!EM20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Werte1!EN20</f>
        <v>0</v>
      </c>
      <c r="F40" s="459">
        <f>E40/4</f>
        <v>0</v>
      </c>
      <c r="G40" s="460"/>
      <c r="H40" s="458">
        <f>Werte2!EN20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Werte1!EO20</f>
        <v>0</v>
      </c>
      <c r="F42" s="449">
        <f>E42/6</f>
        <v>0</v>
      </c>
      <c r="G42" s="450"/>
      <c r="H42" s="448">
        <f>Werte2!EO20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Werte1!EP20</f>
        <v>0</v>
      </c>
      <c r="F43" s="454">
        <f>E43/2</f>
        <v>0</v>
      </c>
      <c r="G43" s="455"/>
      <c r="H43" s="453">
        <f>Werte2!EP20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Werte1!EQ20</f>
        <v>0</v>
      </c>
      <c r="F44" s="459">
        <f>E44/3</f>
        <v>0</v>
      </c>
      <c r="G44" s="460"/>
      <c r="H44" s="458">
        <f>Werte2!EQ20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Werte1!ER20</f>
        <v>0</v>
      </c>
      <c r="F46" s="449">
        <f>E46/3</f>
        <v>0</v>
      </c>
      <c r="G46" s="450"/>
      <c r="H46" s="448">
        <f>Werte2!ER20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Werte1!ES20</f>
        <v>0</v>
      </c>
      <c r="F47" s="454">
        <f>E47/2</f>
        <v>0</v>
      </c>
      <c r="G47" s="455"/>
      <c r="H47" s="453">
        <f>Werte2!ES20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Werte1!ET20</f>
        <v>0</v>
      </c>
      <c r="F48" s="459">
        <f>E48/5</f>
        <v>0</v>
      </c>
      <c r="G48" s="460"/>
      <c r="H48" s="458">
        <f>Werte2!ET20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Werte1!EU20</f>
        <v>0</v>
      </c>
      <c r="F50" s="449">
        <f>E50/3</f>
        <v>0</v>
      </c>
      <c r="G50" s="450"/>
      <c r="H50" s="448">
        <f>Werte2!EU20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Werte1!EV20</f>
        <v>0</v>
      </c>
      <c r="F51" s="454">
        <f>E51/2</f>
        <v>0</v>
      </c>
      <c r="G51" s="455"/>
      <c r="H51" s="453">
        <f>Werte2!EV20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Werte1!EW20</f>
        <v>0</v>
      </c>
      <c r="F52" s="459">
        <f>E52/6</f>
        <v>0</v>
      </c>
      <c r="G52" s="460"/>
      <c r="H52" s="458">
        <f>Werte2!EW20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Werte1!EX20</f>
        <v>0</v>
      </c>
      <c r="F54" s="449">
        <f>E54/1</f>
        <v>0</v>
      </c>
      <c r="G54" s="450"/>
      <c r="H54" s="448">
        <f>Werte2!EX20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Werte1!EY20</f>
        <v>0</v>
      </c>
      <c r="F55" s="454">
        <f>E55/1</f>
        <v>0</v>
      </c>
      <c r="G55" s="455"/>
      <c r="H55" s="453">
        <f>Werte2!EY20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Werte1!EZ20</f>
        <v>0</v>
      </c>
      <c r="F56" s="454">
        <f>E56/1</f>
        <v>0</v>
      </c>
      <c r="G56" s="455"/>
      <c r="H56" s="453">
        <f>Werte2!EZ20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Werte1!FA20</f>
        <v>0</v>
      </c>
      <c r="F57" s="454">
        <f>E57/1</f>
        <v>0</v>
      </c>
      <c r="G57" s="455"/>
      <c r="H57" s="453">
        <f>Werte2!FA20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Werte1!FB20</f>
        <v>0</v>
      </c>
      <c r="F58" s="459">
        <f>E58/1</f>
        <v>0</v>
      </c>
      <c r="G58" s="460"/>
      <c r="H58" s="458">
        <f>Werte2!FB20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Werte1!FC20</f>
        <v>0</v>
      </c>
      <c r="F60" s="449">
        <f>E60/3</f>
        <v>0</v>
      </c>
      <c r="G60" s="450"/>
      <c r="H60" s="448">
        <f>Werte2!FC20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Werte1!FD20</f>
        <v>0</v>
      </c>
      <c r="F61" s="454">
        <f>E61/2</f>
        <v>0</v>
      </c>
      <c r="G61" s="455"/>
      <c r="H61" s="453">
        <f>Werte2!FD20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Werte1!FE20</f>
        <v>0</v>
      </c>
      <c r="F62" s="454">
        <f>E62/1</f>
        <v>0</v>
      </c>
      <c r="G62" s="455"/>
      <c r="H62" s="453">
        <f>Werte2!FE20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Werte1!FF20</f>
        <v>0</v>
      </c>
      <c r="F63" s="454">
        <f>E63/3</f>
        <v>0</v>
      </c>
      <c r="G63" s="455"/>
      <c r="H63" s="453">
        <f>Werte2!FF20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Werte1!FG20</f>
        <v>0</v>
      </c>
      <c r="F64" s="459">
        <f>E64/1</f>
        <v>0</v>
      </c>
      <c r="G64" s="460"/>
      <c r="H64" s="458">
        <f>Werte2!FG20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Werte1!FH20</f>
        <v>0</v>
      </c>
      <c r="F66" s="449">
        <f>E66/2.5</f>
        <v>0</v>
      </c>
      <c r="G66" s="450"/>
      <c r="H66" s="448">
        <f>Werte2!FH20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Werte1!FI20</f>
        <v>0</v>
      </c>
      <c r="F67" s="454">
        <f>E67/1.5</f>
        <v>0</v>
      </c>
      <c r="G67" s="455"/>
      <c r="H67" s="453">
        <f>Werte2!FI20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Werte1!FJ20</f>
        <v>0</v>
      </c>
      <c r="F68" s="454">
        <f>E68/1</f>
        <v>0</v>
      </c>
      <c r="G68" s="455"/>
      <c r="H68" s="453">
        <f>Werte2!FJ20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Werte1!FK20</f>
        <v>0</v>
      </c>
      <c r="F69" s="459">
        <f>E69/1.5</f>
        <v>0</v>
      </c>
      <c r="G69" s="460"/>
      <c r="H69" s="458">
        <f>Werte2!FK20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Werte1!FL20</f>
        <v>0</v>
      </c>
      <c r="F71" s="449">
        <f>E71/2</f>
        <v>0</v>
      </c>
      <c r="G71" s="450"/>
      <c r="H71" s="448">
        <f>Werte2!FL20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Werte1!FM20</f>
        <v>0</v>
      </c>
      <c r="F72" s="454">
        <f>E72/3</f>
        <v>0</v>
      </c>
      <c r="G72" s="455"/>
      <c r="H72" s="453">
        <f>Werte2!FM20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Werte1!FN20</f>
        <v>0</v>
      </c>
      <c r="F73" s="459">
        <f>E73/1</f>
        <v>0</v>
      </c>
      <c r="G73" s="460"/>
      <c r="H73" s="458">
        <f>Werte2!FN20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Werte1!FO20</f>
        <v>0</v>
      </c>
      <c r="F75" s="449">
        <f>E75/6</f>
        <v>0</v>
      </c>
      <c r="G75" s="450"/>
      <c r="H75" s="448">
        <f>Werte2!FO20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Werte1!FP20</f>
        <v>0</v>
      </c>
      <c r="F76" s="459">
        <f>E76/1</f>
        <v>0</v>
      </c>
      <c r="G76" s="460"/>
      <c r="H76" s="458">
        <f>Werte2!FP20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Werte1!FQ20</f>
        <v>0</v>
      </c>
      <c r="F78" s="449">
        <f>E78/3</f>
        <v>0</v>
      </c>
      <c r="G78" s="450"/>
      <c r="H78" s="448">
        <f>Werte2!FQ20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Werte1!FR20</f>
        <v>0</v>
      </c>
      <c r="F79" s="475">
        <f>E79/6</f>
        <v>0</v>
      </c>
      <c r="G79" s="476"/>
      <c r="H79" s="474">
        <f>Werte2!FR20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Werte1!$O20</f>
        <v>0</v>
      </c>
      <c r="F86" s="195">
        <f t="shared" ref="F86:F98" si="2">E86/D86</f>
        <v>0</v>
      </c>
      <c r="G86" s="182"/>
      <c r="H86" s="389">
        <f>Werte2!$O20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Werte1!AD20</f>
        <v>0</v>
      </c>
      <c r="F87" s="185">
        <f t="shared" si="2"/>
        <v>0</v>
      </c>
      <c r="G87" s="176"/>
      <c r="H87" s="390">
        <f>Werte2!AD20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Werte1!AP20</f>
        <v>0</v>
      </c>
      <c r="F88" s="185">
        <f t="shared" si="2"/>
        <v>0</v>
      </c>
      <c r="G88" s="176"/>
      <c r="H88" s="390">
        <f>Werte2!AP20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Werte1!BB20</f>
        <v>0</v>
      </c>
      <c r="F89" s="185">
        <f t="shared" si="2"/>
        <v>0</v>
      </c>
      <c r="G89" s="176"/>
      <c r="H89" s="390">
        <f>Werte2!BB20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Werte1!BM20</f>
        <v>0</v>
      </c>
      <c r="F90" s="185">
        <f t="shared" si="2"/>
        <v>0</v>
      </c>
      <c r="G90" s="176"/>
      <c r="H90" s="390">
        <f>Werte2!BM20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Werte1!BY20</f>
        <v>0</v>
      </c>
      <c r="F91" s="185">
        <f t="shared" si="2"/>
        <v>0</v>
      </c>
      <c r="G91" s="176"/>
      <c r="H91" s="390">
        <f>Werte2!BY20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Werte1!DQ20</f>
        <v>0</v>
      </c>
      <c r="F92" s="185">
        <f t="shared" si="2"/>
        <v>0</v>
      </c>
      <c r="G92" s="176"/>
      <c r="H92" s="390">
        <f>Werte2!DQ20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Werte1!EB20</f>
        <v>0</v>
      </c>
      <c r="F93" s="185">
        <f t="shared" si="2"/>
        <v>0</v>
      </c>
      <c r="G93" s="176"/>
      <c r="H93" s="390">
        <f>Werte2!EB20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Werte1!CL20</f>
        <v>0</v>
      </c>
      <c r="F94" s="185">
        <f t="shared" si="2"/>
        <v>0</v>
      </c>
      <c r="G94" s="176"/>
      <c r="H94" s="390">
        <f>Werte2!CL20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Werte1!CS20</f>
        <v>0</v>
      </c>
      <c r="F95" s="185">
        <f t="shared" si="2"/>
        <v>0</v>
      </c>
      <c r="G95" s="176"/>
      <c r="H95" s="390">
        <f>Werte2!CS20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Werte1!DA20</f>
        <v>0</v>
      </c>
      <c r="F96" s="185">
        <f t="shared" si="2"/>
        <v>0</v>
      </c>
      <c r="G96" s="176"/>
      <c r="H96" s="390">
        <f>Werte2!DA20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Werte1!DK20</f>
        <v>0</v>
      </c>
      <c r="F97" s="196">
        <f t="shared" si="2"/>
        <v>0</v>
      </c>
      <c r="G97" s="177"/>
      <c r="H97" s="391">
        <f>Werte2!DK20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pbTHCf1EN2WXLvqKRRoEX3qNWQfAV0TEKeh/Mf2ViWXexQGt7NiuQNVXmP1joauQl8Fj5W16nF8XbkqkEWPXBw==" saltValue="Fdq7+lVQ0ZbADGfwSUQLmg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271" priority="14" stopIfTrue="1" operator="lessThan">
      <formula>$V23</formula>
    </cfRule>
    <cfRule type="cellIs" dxfId="270" priority="15" stopIfTrue="1" operator="greaterThanOrEqual">
      <formula>$V23</formula>
    </cfRule>
  </conditionalFormatting>
  <conditionalFormatting sqref="I86:I98 F86:G98">
    <cfRule type="cellIs" dxfId="269" priority="16" stopIfTrue="1" operator="lessThan">
      <formula>$J86</formula>
    </cfRule>
    <cfRule type="cellIs" dxfId="268" priority="17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267" priority="18" stopIfTrue="1">
      <formula>$M$29="T"</formula>
    </cfRule>
  </conditionalFormatting>
  <conditionalFormatting sqref="F38:F40 F35:F36 F50:F52 F54:F58 F71:F73 F42:F44 F46:F48 F66:F69 F60:F64 F75:F76 F30:F33 F78:F79">
    <cfRule type="cellIs" dxfId="266" priority="10" stopIfTrue="1" operator="greaterThanOrEqual">
      <formula>J30</formula>
    </cfRule>
    <cfRule type="cellIs" dxfId="265" priority="11" stopIfTrue="1" operator="lessThan">
      <formula>J30</formula>
    </cfRule>
  </conditionalFormatting>
  <conditionalFormatting sqref="H80">
    <cfRule type="expression" dxfId="264" priority="4" stopIfTrue="1">
      <formula>$M$29="T"</formula>
    </cfRule>
  </conditionalFormatting>
  <conditionalFormatting sqref="F80">
    <cfRule type="cellIs" dxfId="263" priority="5" stopIfTrue="1" operator="greaterThanOrEqual">
      <formula>J80</formula>
    </cfRule>
    <cfRule type="cellIs" dxfId="262" priority="6" stopIfTrue="1" operator="lessThan">
      <formula>J80</formula>
    </cfRule>
  </conditionalFormatting>
  <conditionalFormatting sqref="I80">
    <cfRule type="expression" dxfId="261" priority="7" stopIfTrue="1">
      <formula>$M$29="T"</formula>
    </cfRule>
    <cfRule type="cellIs" dxfId="260" priority="8" stopIfTrue="1" operator="lessThan">
      <formula>J80</formula>
    </cfRule>
    <cfRule type="cellIs" dxfId="259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258" priority="1" stopIfTrue="1">
      <formula>$M$29="T"</formula>
    </cfRule>
    <cfRule type="cellIs" dxfId="257" priority="2" stopIfTrue="1" operator="lessThan">
      <formula>J30</formula>
    </cfRule>
    <cfRule type="cellIs" dxfId="256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Da!C40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Da!G40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Da!I40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Werte1!$EF21</f>
        <v>0</v>
      </c>
      <c r="F30" s="449">
        <f>E30/1</f>
        <v>0</v>
      </c>
      <c r="G30" s="450"/>
      <c r="H30" s="448">
        <f>Werte2!EF21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Werte1!$EG21</f>
        <v>0</v>
      </c>
      <c r="F31" s="454">
        <f>E31/3</f>
        <v>0</v>
      </c>
      <c r="G31" s="455"/>
      <c r="H31" s="453">
        <f>Werte2!EG21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Werte1!$EH21</f>
        <v>0</v>
      </c>
      <c r="F32" s="454">
        <f>E32/4</f>
        <v>0</v>
      </c>
      <c r="G32" s="455"/>
      <c r="H32" s="453">
        <f>Werte2!EH21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Werte1!$EI21</f>
        <v>0</v>
      </c>
      <c r="F33" s="459">
        <f>E33/3</f>
        <v>0</v>
      </c>
      <c r="G33" s="460"/>
      <c r="H33" s="458">
        <f>Werte2!EI21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Werte1!EJ21</f>
        <v>0</v>
      </c>
      <c r="F35" s="449">
        <f>E35/7</f>
        <v>0</v>
      </c>
      <c r="G35" s="450"/>
      <c r="H35" s="448">
        <f>Werte2!EJ21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Werte1!EK21</f>
        <v>0</v>
      </c>
      <c r="F36" s="459">
        <f>E36/7</f>
        <v>0</v>
      </c>
      <c r="G36" s="460"/>
      <c r="H36" s="458">
        <f>Werte2!EK21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Werte1!EL21</f>
        <v>0</v>
      </c>
      <c r="F38" s="449">
        <f>E38/3</f>
        <v>0</v>
      </c>
      <c r="G38" s="450"/>
      <c r="H38" s="448">
        <f>Werte2!EL21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Werte1!EM21</f>
        <v>0</v>
      </c>
      <c r="F39" s="454">
        <f>E39/4</f>
        <v>0</v>
      </c>
      <c r="G39" s="455"/>
      <c r="H39" s="453">
        <f>Werte2!EM21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Werte1!EN21</f>
        <v>0</v>
      </c>
      <c r="F40" s="459">
        <f>E40/4</f>
        <v>0</v>
      </c>
      <c r="G40" s="460"/>
      <c r="H40" s="458">
        <f>Werte2!EN21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Werte1!EO21</f>
        <v>0</v>
      </c>
      <c r="F42" s="449">
        <f>E42/6</f>
        <v>0</v>
      </c>
      <c r="G42" s="450"/>
      <c r="H42" s="448">
        <f>Werte2!EO21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Werte1!EP21</f>
        <v>0</v>
      </c>
      <c r="F43" s="454">
        <f>E43/2</f>
        <v>0</v>
      </c>
      <c r="G43" s="455"/>
      <c r="H43" s="453">
        <f>Werte2!EP21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Werte1!EQ21</f>
        <v>0</v>
      </c>
      <c r="F44" s="459">
        <f>E44/3</f>
        <v>0</v>
      </c>
      <c r="G44" s="460"/>
      <c r="H44" s="458">
        <f>Werte2!EQ21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Werte1!ER21</f>
        <v>0</v>
      </c>
      <c r="F46" s="449">
        <f>E46/3</f>
        <v>0</v>
      </c>
      <c r="G46" s="450"/>
      <c r="H46" s="448">
        <f>Werte2!ER21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Werte1!ES21</f>
        <v>0</v>
      </c>
      <c r="F47" s="454">
        <f>E47/2</f>
        <v>0</v>
      </c>
      <c r="G47" s="455"/>
      <c r="H47" s="453">
        <f>Werte2!ES21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Werte1!ET21</f>
        <v>0</v>
      </c>
      <c r="F48" s="459">
        <f>E48/5</f>
        <v>0</v>
      </c>
      <c r="G48" s="460"/>
      <c r="H48" s="458">
        <f>Werte2!ET21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Werte1!EU21</f>
        <v>0</v>
      </c>
      <c r="F50" s="449">
        <f>E50/3</f>
        <v>0</v>
      </c>
      <c r="G50" s="450"/>
      <c r="H50" s="448">
        <f>Werte2!EU21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Werte1!EV21</f>
        <v>0</v>
      </c>
      <c r="F51" s="454">
        <f>E51/2</f>
        <v>0</v>
      </c>
      <c r="G51" s="455"/>
      <c r="H51" s="453">
        <f>Werte2!EV21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Werte1!EW21</f>
        <v>0</v>
      </c>
      <c r="F52" s="459">
        <f>E52/6</f>
        <v>0</v>
      </c>
      <c r="G52" s="460"/>
      <c r="H52" s="458">
        <f>Werte2!EW21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Werte1!EX21</f>
        <v>0</v>
      </c>
      <c r="F54" s="449">
        <f>E54/1</f>
        <v>0</v>
      </c>
      <c r="G54" s="450"/>
      <c r="H54" s="448">
        <f>Werte2!EX21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Werte1!EY21</f>
        <v>0</v>
      </c>
      <c r="F55" s="454">
        <f>E55/1</f>
        <v>0</v>
      </c>
      <c r="G55" s="455"/>
      <c r="H55" s="453">
        <f>Werte2!EY21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Werte1!EZ21</f>
        <v>0</v>
      </c>
      <c r="F56" s="454">
        <f>E56/1</f>
        <v>0</v>
      </c>
      <c r="G56" s="455"/>
      <c r="H56" s="453">
        <f>Werte2!EZ21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Werte1!FA21</f>
        <v>0</v>
      </c>
      <c r="F57" s="454">
        <f>E57/1</f>
        <v>0</v>
      </c>
      <c r="G57" s="455"/>
      <c r="H57" s="453">
        <f>Werte2!FA21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Werte1!FB21</f>
        <v>0</v>
      </c>
      <c r="F58" s="459">
        <f>E58/1</f>
        <v>0</v>
      </c>
      <c r="G58" s="460"/>
      <c r="H58" s="458">
        <f>Werte2!FB21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Werte1!FC21</f>
        <v>0</v>
      </c>
      <c r="F60" s="449">
        <f>E60/3</f>
        <v>0</v>
      </c>
      <c r="G60" s="450"/>
      <c r="H60" s="448">
        <f>Werte2!FC21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Werte1!FD21</f>
        <v>0</v>
      </c>
      <c r="F61" s="454">
        <f>E61/2</f>
        <v>0</v>
      </c>
      <c r="G61" s="455"/>
      <c r="H61" s="453">
        <f>Werte2!FD21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Werte1!FE21</f>
        <v>0</v>
      </c>
      <c r="F62" s="454">
        <f>E62/1</f>
        <v>0</v>
      </c>
      <c r="G62" s="455"/>
      <c r="H62" s="453">
        <f>Werte2!FE21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Werte1!FF21</f>
        <v>0</v>
      </c>
      <c r="F63" s="454">
        <f>E63/3</f>
        <v>0</v>
      </c>
      <c r="G63" s="455"/>
      <c r="H63" s="453">
        <f>Werte2!FF21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Werte1!FG21</f>
        <v>0</v>
      </c>
      <c r="F64" s="459">
        <f>E64/1</f>
        <v>0</v>
      </c>
      <c r="G64" s="460"/>
      <c r="H64" s="458">
        <f>Werte2!FG21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Werte1!FH21</f>
        <v>0</v>
      </c>
      <c r="F66" s="449">
        <f>E66/2.5</f>
        <v>0</v>
      </c>
      <c r="G66" s="450"/>
      <c r="H66" s="448">
        <f>Werte2!FH21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Werte1!FI21</f>
        <v>0</v>
      </c>
      <c r="F67" s="454">
        <f>E67/1.5</f>
        <v>0</v>
      </c>
      <c r="G67" s="455"/>
      <c r="H67" s="453">
        <f>Werte2!FI21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Werte1!FJ21</f>
        <v>0</v>
      </c>
      <c r="F68" s="454">
        <f>E68/1</f>
        <v>0</v>
      </c>
      <c r="G68" s="455"/>
      <c r="H68" s="453">
        <f>Werte2!FJ21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Werte1!FK21</f>
        <v>0</v>
      </c>
      <c r="F69" s="459">
        <f>E69/1.5</f>
        <v>0</v>
      </c>
      <c r="G69" s="460"/>
      <c r="H69" s="458">
        <f>Werte2!FK21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Werte1!FL21</f>
        <v>0</v>
      </c>
      <c r="F71" s="449">
        <f>E71/2</f>
        <v>0</v>
      </c>
      <c r="G71" s="450"/>
      <c r="H71" s="448">
        <f>Werte2!FL21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Werte1!FM21</f>
        <v>0</v>
      </c>
      <c r="F72" s="454">
        <f>E72/3</f>
        <v>0</v>
      </c>
      <c r="G72" s="455"/>
      <c r="H72" s="453">
        <f>Werte2!FM21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Werte1!FN21</f>
        <v>0</v>
      </c>
      <c r="F73" s="459">
        <f>E73/1</f>
        <v>0</v>
      </c>
      <c r="G73" s="460"/>
      <c r="H73" s="458">
        <f>Werte2!FN21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Werte1!FO21</f>
        <v>0</v>
      </c>
      <c r="F75" s="449">
        <f>E75/6</f>
        <v>0</v>
      </c>
      <c r="G75" s="450"/>
      <c r="H75" s="448">
        <f>Werte2!FO21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Werte1!FP21</f>
        <v>0</v>
      </c>
      <c r="F76" s="459">
        <f>E76/1</f>
        <v>0</v>
      </c>
      <c r="G76" s="460"/>
      <c r="H76" s="458">
        <f>Werte2!FP21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Werte1!FQ21</f>
        <v>0</v>
      </c>
      <c r="F78" s="449">
        <f>E78/3</f>
        <v>0</v>
      </c>
      <c r="G78" s="450"/>
      <c r="H78" s="448">
        <f>Werte2!FQ21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Werte1!FR21</f>
        <v>0</v>
      </c>
      <c r="F79" s="475">
        <f>E79/6</f>
        <v>0</v>
      </c>
      <c r="G79" s="476"/>
      <c r="H79" s="474">
        <f>Werte2!FR21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Werte1!$O21</f>
        <v>0</v>
      </c>
      <c r="F86" s="195">
        <f t="shared" ref="F86:F98" si="2">E86/D86</f>
        <v>0</v>
      </c>
      <c r="G86" s="182"/>
      <c r="H86" s="389">
        <f>Werte2!$O21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Werte1!AD21</f>
        <v>0</v>
      </c>
      <c r="F87" s="185">
        <f t="shared" si="2"/>
        <v>0</v>
      </c>
      <c r="G87" s="176"/>
      <c r="H87" s="390">
        <f>Werte2!AD21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Werte1!AP21</f>
        <v>0</v>
      </c>
      <c r="F88" s="185">
        <f t="shared" si="2"/>
        <v>0</v>
      </c>
      <c r="G88" s="176"/>
      <c r="H88" s="390">
        <f>Werte2!AP21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Werte1!BB21</f>
        <v>0</v>
      </c>
      <c r="F89" s="185">
        <f t="shared" si="2"/>
        <v>0</v>
      </c>
      <c r="G89" s="176"/>
      <c r="H89" s="390">
        <f>Werte2!BB21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Werte1!BM21</f>
        <v>0</v>
      </c>
      <c r="F90" s="185">
        <f t="shared" si="2"/>
        <v>0</v>
      </c>
      <c r="G90" s="176"/>
      <c r="H90" s="390">
        <f>Werte2!BM21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Werte1!BY21</f>
        <v>0</v>
      </c>
      <c r="F91" s="185">
        <f t="shared" si="2"/>
        <v>0</v>
      </c>
      <c r="G91" s="176"/>
      <c r="H91" s="390">
        <f>Werte2!BY21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Werte1!DQ21</f>
        <v>0</v>
      </c>
      <c r="F92" s="185">
        <f t="shared" si="2"/>
        <v>0</v>
      </c>
      <c r="G92" s="176"/>
      <c r="H92" s="390">
        <f>Werte2!DQ21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Werte1!EB21</f>
        <v>0</v>
      </c>
      <c r="F93" s="185">
        <f t="shared" si="2"/>
        <v>0</v>
      </c>
      <c r="G93" s="176"/>
      <c r="H93" s="390">
        <f>Werte2!EB21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Werte1!CL21</f>
        <v>0</v>
      </c>
      <c r="F94" s="185">
        <f t="shared" si="2"/>
        <v>0</v>
      </c>
      <c r="G94" s="176"/>
      <c r="H94" s="390">
        <f>Werte2!CL21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Werte1!CS21</f>
        <v>0</v>
      </c>
      <c r="F95" s="185">
        <f t="shared" si="2"/>
        <v>0</v>
      </c>
      <c r="G95" s="176"/>
      <c r="H95" s="390">
        <f>Werte2!CS21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Werte1!DA21</f>
        <v>0</v>
      </c>
      <c r="F96" s="185">
        <f t="shared" si="2"/>
        <v>0</v>
      </c>
      <c r="G96" s="176"/>
      <c r="H96" s="390">
        <f>Werte2!DA21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Werte1!DK21</f>
        <v>0</v>
      </c>
      <c r="F97" s="196">
        <f t="shared" si="2"/>
        <v>0</v>
      </c>
      <c r="G97" s="177"/>
      <c r="H97" s="391">
        <f>Werte2!DK21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+Mu7fuEtCrSUqyUGdNQCG5Kxg5dXmmzt5znGXihwRLbBBYp6OrRy3JO3GoPRVdATGhz4DJxysxRippevy94J/w==" saltValue="6djuwXgkgt0ic9hqCuPbNg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255" priority="12" stopIfTrue="1" operator="lessThan">
      <formula>$V23</formula>
    </cfRule>
    <cfRule type="cellIs" dxfId="254" priority="13" stopIfTrue="1" operator="greaterThanOrEqual">
      <formula>$V23</formula>
    </cfRule>
  </conditionalFormatting>
  <conditionalFormatting sqref="I86:I98 F86:G98">
    <cfRule type="cellIs" dxfId="253" priority="14" stopIfTrue="1" operator="lessThan">
      <formula>$J86</formula>
    </cfRule>
    <cfRule type="cellIs" dxfId="252" priority="15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251" priority="16" stopIfTrue="1">
      <formula>$M$29="T"</formula>
    </cfRule>
  </conditionalFormatting>
  <conditionalFormatting sqref="F38:F40 F35:F36 F50:F52 F54:F58 F71:F73 F42:F44 F46:F48 F66:F69 F60:F64 F75:F76 F30:F33 F78:F79">
    <cfRule type="cellIs" dxfId="250" priority="10" stopIfTrue="1" operator="greaterThanOrEqual">
      <formula>J30</formula>
    </cfRule>
    <cfRule type="cellIs" dxfId="249" priority="11" stopIfTrue="1" operator="lessThan">
      <formula>J30</formula>
    </cfRule>
  </conditionalFormatting>
  <conditionalFormatting sqref="H80">
    <cfRule type="expression" dxfId="248" priority="4" stopIfTrue="1">
      <formula>$M$29="T"</formula>
    </cfRule>
  </conditionalFormatting>
  <conditionalFormatting sqref="F80">
    <cfRule type="cellIs" dxfId="247" priority="5" stopIfTrue="1" operator="greaterThanOrEqual">
      <formula>J80</formula>
    </cfRule>
    <cfRule type="cellIs" dxfId="246" priority="6" stopIfTrue="1" operator="lessThan">
      <formula>J80</formula>
    </cfRule>
  </conditionalFormatting>
  <conditionalFormatting sqref="I80">
    <cfRule type="expression" dxfId="245" priority="7" stopIfTrue="1">
      <formula>$M$29="T"</formula>
    </cfRule>
    <cfRule type="cellIs" dxfId="244" priority="8" stopIfTrue="1" operator="lessThan">
      <formula>J80</formula>
    </cfRule>
    <cfRule type="cellIs" dxfId="243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242" priority="1" stopIfTrue="1">
      <formula>$M$29="T"</formula>
    </cfRule>
    <cfRule type="cellIs" dxfId="241" priority="2" stopIfTrue="1" operator="lessThan">
      <formula>J30</formula>
    </cfRule>
    <cfRule type="cellIs" dxfId="240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Da!C41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Da!G41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Da!I41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Werte1!$EF22</f>
        <v>0</v>
      </c>
      <c r="F30" s="449">
        <f>E30/1</f>
        <v>0</v>
      </c>
      <c r="G30" s="450"/>
      <c r="H30" s="448">
        <f>Werte2!EF22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Werte1!$EG22</f>
        <v>0</v>
      </c>
      <c r="F31" s="454">
        <f>E31/3</f>
        <v>0</v>
      </c>
      <c r="G31" s="455"/>
      <c r="H31" s="453">
        <f>Werte2!EG22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Werte1!$EH22</f>
        <v>0</v>
      </c>
      <c r="F32" s="454">
        <f>E32/4</f>
        <v>0</v>
      </c>
      <c r="G32" s="455"/>
      <c r="H32" s="453">
        <f>Werte2!EH22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Werte1!$EI22</f>
        <v>0</v>
      </c>
      <c r="F33" s="459">
        <f>E33/3</f>
        <v>0</v>
      </c>
      <c r="G33" s="460"/>
      <c r="H33" s="458">
        <f>Werte2!EI22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Werte1!EJ22</f>
        <v>0</v>
      </c>
      <c r="F35" s="449">
        <f>E35/7</f>
        <v>0</v>
      </c>
      <c r="G35" s="450"/>
      <c r="H35" s="448">
        <f>Werte2!EJ22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Werte1!EK22</f>
        <v>0</v>
      </c>
      <c r="F36" s="459">
        <f>E36/7</f>
        <v>0</v>
      </c>
      <c r="G36" s="460"/>
      <c r="H36" s="458">
        <f>Werte2!EK22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Werte1!EL22</f>
        <v>0</v>
      </c>
      <c r="F38" s="449">
        <f>E38/3</f>
        <v>0</v>
      </c>
      <c r="G38" s="450"/>
      <c r="H38" s="448">
        <f>Werte2!EL22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Werte1!EM22</f>
        <v>0</v>
      </c>
      <c r="F39" s="454">
        <f>E39/4</f>
        <v>0</v>
      </c>
      <c r="G39" s="455"/>
      <c r="H39" s="453">
        <f>Werte2!EM22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Werte1!EN22</f>
        <v>0</v>
      </c>
      <c r="F40" s="459">
        <f>E40/4</f>
        <v>0</v>
      </c>
      <c r="G40" s="460"/>
      <c r="H40" s="458">
        <f>Werte2!EN22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Werte1!EO22</f>
        <v>0</v>
      </c>
      <c r="F42" s="449">
        <f>E42/6</f>
        <v>0</v>
      </c>
      <c r="G42" s="450"/>
      <c r="H42" s="448">
        <f>Werte2!EO22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Werte1!EP22</f>
        <v>0</v>
      </c>
      <c r="F43" s="454">
        <f>E43/2</f>
        <v>0</v>
      </c>
      <c r="G43" s="455"/>
      <c r="H43" s="453">
        <f>Werte2!EP22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Werte1!EQ22</f>
        <v>0</v>
      </c>
      <c r="F44" s="459">
        <f>E44/3</f>
        <v>0</v>
      </c>
      <c r="G44" s="460"/>
      <c r="H44" s="458">
        <f>Werte2!EQ22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Werte1!ER22</f>
        <v>0</v>
      </c>
      <c r="F46" s="449">
        <f>E46/3</f>
        <v>0</v>
      </c>
      <c r="G46" s="450"/>
      <c r="H46" s="448">
        <f>Werte2!ER22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Werte1!ES22</f>
        <v>0</v>
      </c>
      <c r="F47" s="454">
        <f>E47/2</f>
        <v>0</v>
      </c>
      <c r="G47" s="455"/>
      <c r="H47" s="453">
        <f>Werte2!ES22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Werte1!ET22</f>
        <v>0</v>
      </c>
      <c r="F48" s="459">
        <f>E48/5</f>
        <v>0</v>
      </c>
      <c r="G48" s="460"/>
      <c r="H48" s="458">
        <f>Werte2!ET22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Werte1!EU22</f>
        <v>0</v>
      </c>
      <c r="F50" s="449">
        <f>E50/3</f>
        <v>0</v>
      </c>
      <c r="G50" s="450"/>
      <c r="H50" s="448">
        <f>Werte2!EU22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Werte1!EV22</f>
        <v>0</v>
      </c>
      <c r="F51" s="454">
        <f>E51/2</f>
        <v>0</v>
      </c>
      <c r="G51" s="455"/>
      <c r="H51" s="453">
        <f>Werte2!EV22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Werte1!EW22</f>
        <v>0</v>
      </c>
      <c r="F52" s="459">
        <f>E52/6</f>
        <v>0</v>
      </c>
      <c r="G52" s="460"/>
      <c r="H52" s="458">
        <f>Werte2!EW22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Werte1!EX22</f>
        <v>0</v>
      </c>
      <c r="F54" s="449">
        <f>E54/1</f>
        <v>0</v>
      </c>
      <c r="G54" s="450"/>
      <c r="H54" s="448">
        <f>Werte2!EX22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Werte1!EY22</f>
        <v>0</v>
      </c>
      <c r="F55" s="454">
        <f>E55/1</f>
        <v>0</v>
      </c>
      <c r="G55" s="455"/>
      <c r="H55" s="453">
        <f>Werte2!EY22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Werte1!EZ22</f>
        <v>0</v>
      </c>
      <c r="F56" s="454">
        <f>E56/1</f>
        <v>0</v>
      </c>
      <c r="G56" s="455"/>
      <c r="H56" s="453">
        <f>Werte2!EZ22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Werte1!FA22</f>
        <v>0</v>
      </c>
      <c r="F57" s="454">
        <f>E57/1</f>
        <v>0</v>
      </c>
      <c r="G57" s="455"/>
      <c r="H57" s="453">
        <f>Werte2!FA22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Werte1!FB22</f>
        <v>0</v>
      </c>
      <c r="F58" s="459">
        <f>E58/1</f>
        <v>0</v>
      </c>
      <c r="G58" s="460"/>
      <c r="H58" s="458">
        <f>Werte2!FB22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Werte1!FC22</f>
        <v>0</v>
      </c>
      <c r="F60" s="449">
        <f>E60/3</f>
        <v>0</v>
      </c>
      <c r="G60" s="450"/>
      <c r="H60" s="448">
        <f>Werte2!FC22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Werte1!FD22</f>
        <v>0</v>
      </c>
      <c r="F61" s="454">
        <f>E61/2</f>
        <v>0</v>
      </c>
      <c r="G61" s="455"/>
      <c r="H61" s="453">
        <f>Werte2!FD22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Werte1!FE22</f>
        <v>0</v>
      </c>
      <c r="F62" s="454">
        <f>E62/1</f>
        <v>0</v>
      </c>
      <c r="G62" s="455"/>
      <c r="H62" s="453">
        <f>Werte2!FE22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Werte1!FF22</f>
        <v>0</v>
      </c>
      <c r="F63" s="454">
        <f>E63/3</f>
        <v>0</v>
      </c>
      <c r="G63" s="455"/>
      <c r="H63" s="453">
        <f>Werte2!FF22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Werte1!FG22</f>
        <v>0</v>
      </c>
      <c r="F64" s="459">
        <f>E64/1</f>
        <v>0</v>
      </c>
      <c r="G64" s="460"/>
      <c r="H64" s="458">
        <f>Werte2!FG22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Werte1!FH22</f>
        <v>0</v>
      </c>
      <c r="F66" s="449">
        <f>E66/2.5</f>
        <v>0</v>
      </c>
      <c r="G66" s="450"/>
      <c r="H66" s="448">
        <f>Werte2!FH22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Werte1!FI22</f>
        <v>0</v>
      </c>
      <c r="F67" s="454">
        <f>E67/1.5</f>
        <v>0</v>
      </c>
      <c r="G67" s="455"/>
      <c r="H67" s="453">
        <f>Werte2!FI22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Werte1!FJ22</f>
        <v>0</v>
      </c>
      <c r="F68" s="454">
        <f>E68/1</f>
        <v>0</v>
      </c>
      <c r="G68" s="455"/>
      <c r="H68" s="453">
        <f>Werte2!FJ22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Werte1!FK22</f>
        <v>0</v>
      </c>
      <c r="F69" s="459">
        <f>E69/1.5</f>
        <v>0</v>
      </c>
      <c r="G69" s="460"/>
      <c r="H69" s="458">
        <f>Werte2!FK22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Werte1!FL22</f>
        <v>0</v>
      </c>
      <c r="F71" s="449">
        <f>E71/2</f>
        <v>0</v>
      </c>
      <c r="G71" s="450"/>
      <c r="H71" s="448">
        <f>Werte2!FL22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Werte1!FM22</f>
        <v>0</v>
      </c>
      <c r="F72" s="454">
        <f>E72/3</f>
        <v>0</v>
      </c>
      <c r="G72" s="455"/>
      <c r="H72" s="453">
        <f>Werte2!FM22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Werte1!FN22</f>
        <v>0</v>
      </c>
      <c r="F73" s="459">
        <f>E73/1</f>
        <v>0</v>
      </c>
      <c r="G73" s="460"/>
      <c r="H73" s="458">
        <f>Werte2!FN22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Werte1!FO22</f>
        <v>0</v>
      </c>
      <c r="F75" s="449">
        <f>E75/6</f>
        <v>0</v>
      </c>
      <c r="G75" s="450"/>
      <c r="H75" s="448">
        <f>Werte2!FO22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Werte1!FP22</f>
        <v>0</v>
      </c>
      <c r="F76" s="459">
        <f>E76/1</f>
        <v>0</v>
      </c>
      <c r="G76" s="460"/>
      <c r="H76" s="458">
        <f>Werte2!FP22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Werte1!FQ22</f>
        <v>0</v>
      </c>
      <c r="F78" s="449">
        <f>E78/3</f>
        <v>0</v>
      </c>
      <c r="G78" s="450"/>
      <c r="H78" s="448">
        <f>Werte2!FQ22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Werte1!FR22</f>
        <v>0</v>
      </c>
      <c r="F79" s="475">
        <f>E79/6</f>
        <v>0</v>
      </c>
      <c r="G79" s="476"/>
      <c r="H79" s="474">
        <f>Werte2!FR22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Werte1!$O22</f>
        <v>0</v>
      </c>
      <c r="F86" s="195">
        <f t="shared" ref="F86:F98" si="2">E86/D86</f>
        <v>0</v>
      </c>
      <c r="G86" s="182"/>
      <c r="H86" s="389">
        <f>Werte2!$O22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Werte1!AD22</f>
        <v>0</v>
      </c>
      <c r="F87" s="185">
        <f t="shared" si="2"/>
        <v>0</v>
      </c>
      <c r="G87" s="176"/>
      <c r="H87" s="390">
        <f>Werte2!AD22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Werte1!AP22</f>
        <v>0</v>
      </c>
      <c r="F88" s="185">
        <f t="shared" si="2"/>
        <v>0</v>
      </c>
      <c r="G88" s="176"/>
      <c r="H88" s="390">
        <f>Werte2!AP22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Werte1!BB22</f>
        <v>0</v>
      </c>
      <c r="F89" s="185">
        <f t="shared" si="2"/>
        <v>0</v>
      </c>
      <c r="G89" s="176"/>
      <c r="H89" s="390">
        <f>Werte2!BB22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Werte1!BM22</f>
        <v>0</v>
      </c>
      <c r="F90" s="185">
        <f t="shared" si="2"/>
        <v>0</v>
      </c>
      <c r="G90" s="176"/>
      <c r="H90" s="390">
        <f>Werte2!BM22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Werte1!BY22</f>
        <v>0</v>
      </c>
      <c r="F91" s="185">
        <f t="shared" si="2"/>
        <v>0</v>
      </c>
      <c r="G91" s="176"/>
      <c r="H91" s="390">
        <f>Werte2!BY22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Werte1!DQ22</f>
        <v>0</v>
      </c>
      <c r="F92" s="185">
        <f t="shared" si="2"/>
        <v>0</v>
      </c>
      <c r="G92" s="176"/>
      <c r="H92" s="390">
        <f>Werte2!DQ22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Werte1!EB22</f>
        <v>0</v>
      </c>
      <c r="F93" s="185">
        <f t="shared" si="2"/>
        <v>0</v>
      </c>
      <c r="G93" s="176"/>
      <c r="H93" s="390">
        <f>Werte2!EB22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Werte1!CL22</f>
        <v>0</v>
      </c>
      <c r="F94" s="185">
        <f t="shared" si="2"/>
        <v>0</v>
      </c>
      <c r="G94" s="176"/>
      <c r="H94" s="390">
        <f>Werte2!CL22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Werte1!CS22</f>
        <v>0</v>
      </c>
      <c r="F95" s="185">
        <f t="shared" si="2"/>
        <v>0</v>
      </c>
      <c r="G95" s="176"/>
      <c r="H95" s="390">
        <f>Werte2!CS22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Werte1!DA22</f>
        <v>0</v>
      </c>
      <c r="F96" s="185">
        <f t="shared" si="2"/>
        <v>0</v>
      </c>
      <c r="G96" s="176"/>
      <c r="H96" s="390">
        <f>Werte2!DA22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Werte1!DK22</f>
        <v>0</v>
      </c>
      <c r="F97" s="196">
        <f t="shared" si="2"/>
        <v>0</v>
      </c>
      <c r="G97" s="177"/>
      <c r="H97" s="391">
        <f>Werte2!DK22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m0YWhdpvC5XaSe79YkUhFk8i8iM6qUZCufH9Bu4vjFnWhGE9DASvveBQW/ToJaCnANjuUPytvFMRvSSbkIGSUg==" saltValue="HrLwIP0DQk+2k2EMHsQHJA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239" priority="12" stopIfTrue="1" operator="lessThan">
      <formula>$V23</formula>
    </cfRule>
    <cfRule type="cellIs" dxfId="238" priority="13" stopIfTrue="1" operator="greaterThanOrEqual">
      <formula>$V23</formula>
    </cfRule>
  </conditionalFormatting>
  <conditionalFormatting sqref="I86:I98 F86:G98">
    <cfRule type="cellIs" dxfId="237" priority="14" stopIfTrue="1" operator="lessThan">
      <formula>$J86</formula>
    </cfRule>
    <cfRule type="cellIs" dxfId="236" priority="15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235" priority="16" stopIfTrue="1">
      <formula>$M$29="T"</formula>
    </cfRule>
  </conditionalFormatting>
  <conditionalFormatting sqref="F38:F40 F35:F36 F50:F52 F54:F58 F71:F73 F42:F44 F46:F48 F66:F69 F60:F64 F75:F76 F30:F33 F78:F79">
    <cfRule type="cellIs" dxfId="234" priority="10" stopIfTrue="1" operator="greaterThanOrEqual">
      <formula>J30</formula>
    </cfRule>
    <cfRule type="cellIs" dxfId="233" priority="11" stopIfTrue="1" operator="lessThan">
      <formula>J30</formula>
    </cfRule>
  </conditionalFormatting>
  <conditionalFormatting sqref="H80">
    <cfRule type="expression" dxfId="232" priority="4" stopIfTrue="1">
      <formula>$M$29="T"</formula>
    </cfRule>
  </conditionalFormatting>
  <conditionalFormatting sqref="F80">
    <cfRule type="cellIs" dxfId="231" priority="5" stopIfTrue="1" operator="greaterThanOrEqual">
      <formula>J80</formula>
    </cfRule>
    <cfRule type="cellIs" dxfId="230" priority="6" stopIfTrue="1" operator="lessThan">
      <formula>J80</formula>
    </cfRule>
  </conditionalFormatting>
  <conditionalFormatting sqref="I80">
    <cfRule type="expression" dxfId="229" priority="7" stopIfTrue="1">
      <formula>$M$29="T"</formula>
    </cfRule>
    <cfRule type="cellIs" dxfId="228" priority="8" stopIfTrue="1" operator="lessThan">
      <formula>J80</formula>
    </cfRule>
    <cfRule type="cellIs" dxfId="227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226" priority="1" stopIfTrue="1">
      <formula>$M$29="T"</formula>
    </cfRule>
    <cfRule type="cellIs" dxfId="225" priority="2" stopIfTrue="1" operator="lessThan">
      <formula>J30</formula>
    </cfRule>
    <cfRule type="cellIs" dxfId="224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7" sqref="B27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Da!C42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Da!G42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Da!I42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Werte1!$EF23</f>
        <v>0</v>
      </c>
      <c r="F30" s="449">
        <f>E30/1</f>
        <v>0</v>
      </c>
      <c r="G30" s="450"/>
      <c r="H30" s="448">
        <f>Werte2!EF23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Werte1!$EG23</f>
        <v>0</v>
      </c>
      <c r="F31" s="454">
        <f>E31/3</f>
        <v>0</v>
      </c>
      <c r="G31" s="455"/>
      <c r="H31" s="453">
        <f>Werte2!EG23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Werte1!$EH23</f>
        <v>0</v>
      </c>
      <c r="F32" s="454">
        <f>E32/4</f>
        <v>0</v>
      </c>
      <c r="G32" s="455"/>
      <c r="H32" s="453">
        <f>Werte2!EH23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Werte1!$EI23</f>
        <v>0</v>
      </c>
      <c r="F33" s="459">
        <f>E33/3</f>
        <v>0</v>
      </c>
      <c r="G33" s="460"/>
      <c r="H33" s="458">
        <f>Werte2!EI23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Werte1!EJ23</f>
        <v>0</v>
      </c>
      <c r="F35" s="449">
        <f>E35/7</f>
        <v>0</v>
      </c>
      <c r="G35" s="450"/>
      <c r="H35" s="448">
        <f>Werte2!EJ23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Werte1!EK23</f>
        <v>0</v>
      </c>
      <c r="F36" s="459">
        <f>E36/7</f>
        <v>0</v>
      </c>
      <c r="G36" s="460"/>
      <c r="H36" s="458">
        <f>Werte2!EK23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Werte1!EL23</f>
        <v>0</v>
      </c>
      <c r="F38" s="449">
        <f>E38/3</f>
        <v>0</v>
      </c>
      <c r="G38" s="450"/>
      <c r="H38" s="448">
        <f>Werte2!EL23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Werte1!EM23</f>
        <v>0</v>
      </c>
      <c r="F39" s="454">
        <f>E39/4</f>
        <v>0</v>
      </c>
      <c r="G39" s="455"/>
      <c r="H39" s="453">
        <f>Werte2!EM23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Werte1!EN23</f>
        <v>0</v>
      </c>
      <c r="F40" s="459">
        <f>E40/4</f>
        <v>0</v>
      </c>
      <c r="G40" s="460"/>
      <c r="H40" s="458">
        <f>Werte2!EN23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Werte1!EO23</f>
        <v>0</v>
      </c>
      <c r="F42" s="449">
        <f>E42/6</f>
        <v>0</v>
      </c>
      <c r="G42" s="450"/>
      <c r="H42" s="448">
        <f>Werte2!EO23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Werte1!EP23</f>
        <v>0</v>
      </c>
      <c r="F43" s="454">
        <f>E43/2</f>
        <v>0</v>
      </c>
      <c r="G43" s="455"/>
      <c r="H43" s="453">
        <f>Werte2!EP23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Werte1!EQ23</f>
        <v>0</v>
      </c>
      <c r="F44" s="459">
        <f>E44/3</f>
        <v>0</v>
      </c>
      <c r="G44" s="460"/>
      <c r="H44" s="458">
        <f>Werte2!EQ23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Werte1!ER23</f>
        <v>0</v>
      </c>
      <c r="F46" s="449">
        <f>E46/3</f>
        <v>0</v>
      </c>
      <c r="G46" s="450"/>
      <c r="H46" s="448">
        <f>Werte2!ER23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Werte1!ES23</f>
        <v>0</v>
      </c>
      <c r="F47" s="454">
        <f>E47/2</f>
        <v>0</v>
      </c>
      <c r="G47" s="455"/>
      <c r="H47" s="453">
        <f>Werte2!ES23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Werte1!ET23</f>
        <v>0</v>
      </c>
      <c r="F48" s="459">
        <f>E48/5</f>
        <v>0</v>
      </c>
      <c r="G48" s="460"/>
      <c r="H48" s="458">
        <f>Werte2!ET23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Werte1!EU23</f>
        <v>0</v>
      </c>
      <c r="F50" s="449">
        <f>E50/3</f>
        <v>0</v>
      </c>
      <c r="G50" s="450"/>
      <c r="H50" s="448">
        <f>Werte2!EU23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Werte1!EV23</f>
        <v>0</v>
      </c>
      <c r="F51" s="454">
        <f>E51/2</f>
        <v>0</v>
      </c>
      <c r="G51" s="455"/>
      <c r="H51" s="453">
        <f>Werte2!EV23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Werte1!EW23</f>
        <v>0</v>
      </c>
      <c r="F52" s="459">
        <f>E52/6</f>
        <v>0</v>
      </c>
      <c r="G52" s="460"/>
      <c r="H52" s="458">
        <f>Werte2!EW23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Werte1!EX23</f>
        <v>0</v>
      </c>
      <c r="F54" s="449">
        <f>E54/1</f>
        <v>0</v>
      </c>
      <c r="G54" s="450"/>
      <c r="H54" s="448">
        <f>Werte2!EX23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Werte1!EY23</f>
        <v>0</v>
      </c>
      <c r="F55" s="454">
        <f>E55/1</f>
        <v>0</v>
      </c>
      <c r="G55" s="455"/>
      <c r="H55" s="453">
        <f>Werte2!EY23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Werte1!EZ23</f>
        <v>0</v>
      </c>
      <c r="F56" s="454">
        <f>E56/1</f>
        <v>0</v>
      </c>
      <c r="G56" s="455"/>
      <c r="H56" s="453">
        <f>Werte2!EZ23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Werte1!FA23</f>
        <v>0</v>
      </c>
      <c r="F57" s="454">
        <f>E57/1</f>
        <v>0</v>
      </c>
      <c r="G57" s="455"/>
      <c r="H57" s="453">
        <f>Werte2!FA23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Werte1!FB23</f>
        <v>0</v>
      </c>
      <c r="F58" s="459">
        <f>E58/1</f>
        <v>0</v>
      </c>
      <c r="G58" s="460"/>
      <c r="H58" s="458">
        <f>Werte2!FB23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Werte1!FC23</f>
        <v>0</v>
      </c>
      <c r="F60" s="449">
        <f>E60/3</f>
        <v>0</v>
      </c>
      <c r="G60" s="450"/>
      <c r="H60" s="448">
        <f>Werte2!FC23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Werte1!FD23</f>
        <v>0</v>
      </c>
      <c r="F61" s="454">
        <f>E61/2</f>
        <v>0</v>
      </c>
      <c r="G61" s="455"/>
      <c r="H61" s="453">
        <f>Werte2!FD23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Werte1!FE23</f>
        <v>0</v>
      </c>
      <c r="F62" s="454">
        <f>E62/1</f>
        <v>0</v>
      </c>
      <c r="G62" s="455"/>
      <c r="H62" s="453">
        <f>Werte2!FE23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Werte1!FF23</f>
        <v>0</v>
      </c>
      <c r="F63" s="454">
        <f>E63/3</f>
        <v>0</v>
      </c>
      <c r="G63" s="455"/>
      <c r="H63" s="453">
        <f>Werte2!FF23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Werte1!FG23</f>
        <v>0</v>
      </c>
      <c r="F64" s="459">
        <f>E64/1</f>
        <v>0</v>
      </c>
      <c r="G64" s="460"/>
      <c r="H64" s="458">
        <f>Werte2!FG23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Werte1!FH23</f>
        <v>0</v>
      </c>
      <c r="F66" s="449">
        <f>E66/2.5</f>
        <v>0</v>
      </c>
      <c r="G66" s="450"/>
      <c r="H66" s="448">
        <f>Werte2!FH23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Werte1!FI23</f>
        <v>0</v>
      </c>
      <c r="F67" s="454">
        <f>E67/1.5</f>
        <v>0</v>
      </c>
      <c r="G67" s="455"/>
      <c r="H67" s="453">
        <f>Werte2!FI23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Werte1!FJ23</f>
        <v>0</v>
      </c>
      <c r="F68" s="454">
        <f>E68/1</f>
        <v>0</v>
      </c>
      <c r="G68" s="455"/>
      <c r="H68" s="453">
        <f>Werte2!FJ23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Werte1!FK23</f>
        <v>0</v>
      </c>
      <c r="F69" s="459">
        <f>E69/1.5</f>
        <v>0</v>
      </c>
      <c r="G69" s="460"/>
      <c r="H69" s="458">
        <f>Werte2!FK23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Werte1!FL23</f>
        <v>0</v>
      </c>
      <c r="F71" s="449">
        <f>E71/2</f>
        <v>0</v>
      </c>
      <c r="G71" s="450"/>
      <c r="H71" s="448">
        <f>Werte2!FL23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Werte1!FM23</f>
        <v>0</v>
      </c>
      <c r="F72" s="454">
        <f>E72/3</f>
        <v>0</v>
      </c>
      <c r="G72" s="455"/>
      <c r="H72" s="453">
        <f>Werte2!FM23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Werte1!FN23</f>
        <v>0</v>
      </c>
      <c r="F73" s="459">
        <f>E73/1</f>
        <v>0</v>
      </c>
      <c r="G73" s="460"/>
      <c r="H73" s="458">
        <f>Werte2!FN23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Werte1!FO23</f>
        <v>0</v>
      </c>
      <c r="F75" s="449">
        <f>E75/6</f>
        <v>0</v>
      </c>
      <c r="G75" s="450"/>
      <c r="H75" s="448">
        <f>Werte2!FO23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Werte1!FP23</f>
        <v>0</v>
      </c>
      <c r="F76" s="459">
        <f>E76/1</f>
        <v>0</v>
      </c>
      <c r="G76" s="460"/>
      <c r="H76" s="458">
        <f>Werte2!FP23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Werte1!FQ23</f>
        <v>0</v>
      </c>
      <c r="F78" s="449">
        <f>E78/3</f>
        <v>0</v>
      </c>
      <c r="G78" s="450"/>
      <c r="H78" s="448">
        <f>Werte2!FQ23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Werte1!FR23</f>
        <v>0</v>
      </c>
      <c r="F79" s="475">
        <f>E79/6</f>
        <v>0</v>
      </c>
      <c r="G79" s="476"/>
      <c r="H79" s="474">
        <f>Werte2!FR23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Werte1!$O23</f>
        <v>0</v>
      </c>
      <c r="F86" s="195">
        <f t="shared" ref="F86:F98" si="2">E86/D86</f>
        <v>0</v>
      </c>
      <c r="G86" s="182"/>
      <c r="H86" s="389">
        <f>Werte2!$O23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Werte1!AD23</f>
        <v>0</v>
      </c>
      <c r="F87" s="185">
        <f t="shared" si="2"/>
        <v>0</v>
      </c>
      <c r="G87" s="176"/>
      <c r="H87" s="390">
        <f>Werte2!AD23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Werte1!AP23</f>
        <v>0</v>
      </c>
      <c r="F88" s="185">
        <f t="shared" si="2"/>
        <v>0</v>
      </c>
      <c r="G88" s="176"/>
      <c r="H88" s="390">
        <f>Werte2!AP23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Werte1!BB23</f>
        <v>0</v>
      </c>
      <c r="F89" s="185">
        <f t="shared" si="2"/>
        <v>0</v>
      </c>
      <c r="G89" s="176"/>
      <c r="H89" s="390">
        <f>Werte2!BB23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Werte1!BM23</f>
        <v>0</v>
      </c>
      <c r="F90" s="185">
        <f t="shared" si="2"/>
        <v>0</v>
      </c>
      <c r="G90" s="176"/>
      <c r="H90" s="390">
        <f>Werte2!BM23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Werte1!BY23</f>
        <v>0</v>
      </c>
      <c r="F91" s="185">
        <f t="shared" si="2"/>
        <v>0</v>
      </c>
      <c r="G91" s="176"/>
      <c r="H91" s="390">
        <f>Werte2!BY23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Werte1!DQ23</f>
        <v>0</v>
      </c>
      <c r="F92" s="185">
        <f t="shared" si="2"/>
        <v>0</v>
      </c>
      <c r="G92" s="176"/>
      <c r="H92" s="390">
        <f>Werte2!DQ23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Werte1!EB23</f>
        <v>0</v>
      </c>
      <c r="F93" s="185">
        <f t="shared" si="2"/>
        <v>0</v>
      </c>
      <c r="G93" s="176"/>
      <c r="H93" s="390">
        <f>Werte2!EB23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Werte1!CL23</f>
        <v>0</v>
      </c>
      <c r="F94" s="185">
        <f t="shared" si="2"/>
        <v>0</v>
      </c>
      <c r="G94" s="176"/>
      <c r="H94" s="390">
        <f>Werte2!CL23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Werte1!CS23</f>
        <v>0</v>
      </c>
      <c r="F95" s="185">
        <f t="shared" si="2"/>
        <v>0</v>
      </c>
      <c r="G95" s="176"/>
      <c r="H95" s="390">
        <f>Werte2!CS23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Werte1!DA23</f>
        <v>0</v>
      </c>
      <c r="F96" s="185">
        <f t="shared" si="2"/>
        <v>0</v>
      </c>
      <c r="G96" s="176"/>
      <c r="H96" s="390">
        <f>Werte2!DA23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Werte1!DK23</f>
        <v>0</v>
      </c>
      <c r="F97" s="196">
        <f t="shared" si="2"/>
        <v>0</v>
      </c>
      <c r="G97" s="177"/>
      <c r="H97" s="391">
        <f>Werte2!DK23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hPmN5HvMGMZbaK5MpwC/ILEABVSdc78FqHpG8rijn+DOJrhn1iWQJKezX9Sks6dVHSN4ieWKawUutWBYUKUpQA==" saltValue="Lj0Eg4KrCSgkDylWUr55FA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223" priority="12" stopIfTrue="1" operator="lessThan">
      <formula>$V23</formula>
    </cfRule>
    <cfRule type="cellIs" dxfId="222" priority="13" stopIfTrue="1" operator="greaterThanOrEqual">
      <formula>$V23</formula>
    </cfRule>
  </conditionalFormatting>
  <conditionalFormatting sqref="I86:I98 F86:G98">
    <cfRule type="cellIs" dxfId="221" priority="14" stopIfTrue="1" operator="lessThan">
      <formula>$J86</formula>
    </cfRule>
    <cfRule type="cellIs" dxfId="220" priority="15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219" priority="16" stopIfTrue="1">
      <formula>$M$29="T"</formula>
    </cfRule>
  </conditionalFormatting>
  <conditionalFormatting sqref="F38:F40 F35:F36 F50:F52 F54:F58 F71:F73 F42:F44 F46:F48 F66:F69 F60:F64 F75:F76 F30:F33 F78:F79">
    <cfRule type="cellIs" dxfId="218" priority="10" stopIfTrue="1" operator="greaterThanOrEqual">
      <formula>J30</formula>
    </cfRule>
    <cfRule type="cellIs" dxfId="217" priority="11" stopIfTrue="1" operator="lessThan">
      <formula>J30</formula>
    </cfRule>
  </conditionalFormatting>
  <conditionalFormatting sqref="H80">
    <cfRule type="expression" dxfId="216" priority="4" stopIfTrue="1">
      <formula>$M$29="T"</formula>
    </cfRule>
  </conditionalFormatting>
  <conditionalFormatting sqref="F80">
    <cfRule type="cellIs" dxfId="215" priority="5" stopIfTrue="1" operator="greaterThanOrEqual">
      <formula>J80</formula>
    </cfRule>
    <cfRule type="cellIs" dxfId="214" priority="6" stopIfTrue="1" operator="lessThan">
      <formula>J80</formula>
    </cfRule>
  </conditionalFormatting>
  <conditionalFormatting sqref="I80">
    <cfRule type="expression" dxfId="213" priority="7" stopIfTrue="1">
      <formula>$M$29="T"</formula>
    </cfRule>
    <cfRule type="cellIs" dxfId="212" priority="8" stopIfTrue="1" operator="lessThan">
      <formula>J80</formula>
    </cfRule>
    <cfRule type="cellIs" dxfId="211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210" priority="1" stopIfTrue="1">
      <formula>$M$29="T"</formula>
    </cfRule>
    <cfRule type="cellIs" dxfId="209" priority="2" stopIfTrue="1" operator="lessThan">
      <formula>J30</formula>
    </cfRule>
    <cfRule type="cellIs" dxfId="208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Da!C43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Da!G43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Da!I43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Werte1!$EF24</f>
        <v>0</v>
      </c>
      <c r="F30" s="449">
        <f>E30/1</f>
        <v>0</v>
      </c>
      <c r="G30" s="450"/>
      <c r="H30" s="448">
        <f>Werte2!EF24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Werte1!$EG24</f>
        <v>0</v>
      </c>
      <c r="F31" s="454">
        <f>E31/3</f>
        <v>0</v>
      </c>
      <c r="G31" s="455"/>
      <c r="H31" s="453">
        <f>Werte2!EG24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Werte1!$EH24</f>
        <v>0</v>
      </c>
      <c r="F32" s="454">
        <f>E32/4</f>
        <v>0</v>
      </c>
      <c r="G32" s="455"/>
      <c r="H32" s="453">
        <f>Werte2!EH24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Werte1!$EI24</f>
        <v>0</v>
      </c>
      <c r="F33" s="459">
        <f>E33/3</f>
        <v>0</v>
      </c>
      <c r="G33" s="460"/>
      <c r="H33" s="458">
        <f>Werte2!EI24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Werte1!EJ24</f>
        <v>0</v>
      </c>
      <c r="F35" s="449">
        <f>E35/7</f>
        <v>0</v>
      </c>
      <c r="G35" s="450"/>
      <c r="H35" s="448">
        <f>Werte2!EJ24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Werte1!EK24</f>
        <v>0</v>
      </c>
      <c r="F36" s="459">
        <f>E36/7</f>
        <v>0</v>
      </c>
      <c r="G36" s="460"/>
      <c r="H36" s="458">
        <f>Werte2!EK24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Werte1!EL24</f>
        <v>0</v>
      </c>
      <c r="F38" s="449">
        <f>E38/3</f>
        <v>0</v>
      </c>
      <c r="G38" s="450"/>
      <c r="H38" s="448">
        <f>Werte2!EL24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Werte1!EM24</f>
        <v>0</v>
      </c>
      <c r="F39" s="454">
        <f>E39/4</f>
        <v>0</v>
      </c>
      <c r="G39" s="455"/>
      <c r="H39" s="453">
        <f>Werte2!EM24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Werte1!EN24</f>
        <v>0</v>
      </c>
      <c r="F40" s="459">
        <f>E40/4</f>
        <v>0</v>
      </c>
      <c r="G40" s="460"/>
      <c r="H40" s="458">
        <f>Werte2!EN24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Werte1!EO24</f>
        <v>0</v>
      </c>
      <c r="F42" s="449">
        <f>E42/6</f>
        <v>0</v>
      </c>
      <c r="G42" s="450"/>
      <c r="H42" s="448">
        <f>Werte2!EO24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Werte1!EP24</f>
        <v>0</v>
      </c>
      <c r="F43" s="454">
        <f>E43/2</f>
        <v>0</v>
      </c>
      <c r="G43" s="455"/>
      <c r="H43" s="453">
        <f>Werte2!EP24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Werte1!EQ24</f>
        <v>0</v>
      </c>
      <c r="F44" s="459">
        <f>E44/3</f>
        <v>0</v>
      </c>
      <c r="G44" s="460"/>
      <c r="H44" s="458">
        <f>Werte2!EQ24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Werte1!ER24</f>
        <v>0</v>
      </c>
      <c r="F46" s="449">
        <f>E46/3</f>
        <v>0</v>
      </c>
      <c r="G46" s="450"/>
      <c r="H46" s="448">
        <f>Werte2!ER24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Werte1!ES24</f>
        <v>0</v>
      </c>
      <c r="F47" s="454">
        <f>E47/2</f>
        <v>0</v>
      </c>
      <c r="G47" s="455"/>
      <c r="H47" s="453">
        <f>Werte2!ES24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Werte1!ET24</f>
        <v>0</v>
      </c>
      <c r="F48" s="459">
        <f>E48/5</f>
        <v>0</v>
      </c>
      <c r="G48" s="460"/>
      <c r="H48" s="458">
        <f>Werte2!ET24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Werte1!EU24</f>
        <v>0</v>
      </c>
      <c r="F50" s="449">
        <f>E50/3</f>
        <v>0</v>
      </c>
      <c r="G50" s="450"/>
      <c r="H50" s="448">
        <f>Werte2!EU24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Werte1!EV24</f>
        <v>0</v>
      </c>
      <c r="F51" s="454">
        <f>E51/2</f>
        <v>0</v>
      </c>
      <c r="G51" s="455"/>
      <c r="H51" s="453">
        <f>Werte2!EV24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Werte1!EW24</f>
        <v>0</v>
      </c>
      <c r="F52" s="459">
        <f>E52/6</f>
        <v>0</v>
      </c>
      <c r="G52" s="460"/>
      <c r="H52" s="458">
        <f>Werte2!EW24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Werte1!EX24</f>
        <v>0</v>
      </c>
      <c r="F54" s="449">
        <f>E54/1</f>
        <v>0</v>
      </c>
      <c r="G54" s="450"/>
      <c r="H54" s="448">
        <f>Werte2!EX24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Werte1!EY24</f>
        <v>0</v>
      </c>
      <c r="F55" s="454">
        <f>E55/1</f>
        <v>0</v>
      </c>
      <c r="G55" s="455"/>
      <c r="H55" s="453">
        <f>Werte2!EY24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Werte1!EZ24</f>
        <v>0</v>
      </c>
      <c r="F56" s="454">
        <f>E56/1</f>
        <v>0</v>
      </c>
      <c r="G56" s="455"/>
      <c r="H56" s="453">
        <f>Werte2!EZ24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Werte1!FA24</f>
        <v>0</v>
      </c>
      <c r="F57" s="454">
        <f>E57/1</f>
        <v>0</v>
      </c>
      <c r="G57" s="455"/>
      <c r="H57" s="453">
        <f>Werte2!FA24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Werte1!FB24</f>
        <v>0</v>
      </c>
      <c r="F58" s="459">
        <f>E58/1</f>
        <v>0</v>
      </c>
      <c r="G58" s="460"/>
      <c r="H58" s="458">
        <f>Werte2!FB24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Werte1!FC24</f>
        <v>0</v>
      </c>
      <c r="F60" s="449">
        <f>E60/3</f>
        <v>0</v>
      </c>
      <c r="G60" s="450"/>
      <c r="H60" s="448">
        <f>Werte2!FC24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Werte1!FD24</f>
        <v>0</v>
      </c>
      <c r="F61" s="454">
        <f>E61/2</f>
        <v>0</v>
      </c>
      <c r="G61" s="455"/>
      <c r="H61" s="453">
        <f>Werte2!FD24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Werte1!FE24</f>
        <v>0</v>
      </c>
      <c r="F62" s="454">
        <f>E62/1</f>
        <v>0</v>
      </c>
      <c r="G62" s="455"/>
      <c r="H62" s="453">
        <f>Werte2!FE24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Werte1!FF24</f>
        <v>0</v>
      </c>
      <c r="F63" s="454">
        <f>E63/3</f>
        <v>0</v>
      </c>
      <c r="G63" s="455"/>
      <c r="H63" s="453">
        <f>Werte2!FF24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Werte1!FG24</f>
        <v>0</v>
      </c>
      <c r="F64" s="459">
        <f>E64/1</f>
        <v>0</v>
      </c>
      <c r="G64" s="460"/>
      <c r="H64" s="458">
        <f>Werte2!FG24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Werte1!FH24</f>
        <v>0</v>
      </c>
      <c r="F66" s="449">
        <f>E66/2.5</f>
        <v>0</v>
      </c>
      <c r="G66" s="450"/>
      <c r="H66" s="448">
        <f>Werte2!FH24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Werte1!FI24</f>
        <v>0</v>
      </c>
      <c r="F67" s="454">
        <f>E67/1.5</f>
        <v>0</v>
      </c>
      <c r="G67" s="455"/>
      <c r="H67" s="453">
        <f>Werte2!FI24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Werte1!FJ24</f>
        <v>0</v>
      </c>
      <c r="F68" s="454">
        <f>E68/1</f>
        <v>0</v>
      </c>
      <c r="G68" s="455"/>
      <c r="H68" s="453">
        <f>Werte2!FJ24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Werte1!FK24</f>
        <v>0</v>
      </c>
      <c r="F69" s="459">
        <f>E69/1.5</f>
        <v>0</v>
      </c>
      <c r="G69" s="460"/>
      <c r="H69" s="458">
        <f>Werte2!FK24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Werte1!FL24</f>
        <v>0</v>
      </c>
      <c r="F71" s="449">
        <f>E71/2</f>
        <v>0</v>
      </c>
      <c r="G71" s="450"/>
      <c r="H71" s="448">
        <f>Werte2!FL24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Werte1!FM24</f>
        <v>0</v>
      </c>
      <c r="F72" s="454">
        <f>E72/3</f>
        <v>0</v>
      </c>
      <c r="G72" s="455"/>
      <c r="H72" s="453">
        <f>Werte2!FM24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Werte1!FN24</f>
        <v>0</v>
      </c>
      <c r="F73" s="459">
        <f>E73/1</f>
        <v>0</v>
      </c>
      <c r="G73" s="460"/>
      <c r="H73" s="458">
        <f>Werte2!FN24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Werte1!FO24</f>
        <v>0</v>
      </c>
      <c r="F75" s="449">
        <f>E75/6</f>
        <v>0</v>
      </c>
      <c r="G75" s="450"/>
      <c r="H75" s="448">
        <f>Werte2!FO24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Werte1!FP24</f>
        <v>0</v>
      </c>
      <c r="F76" s="459">
        <f>E76/1</f>
        <v>0</v>
      </c>
      <c r="G76" s="460"/>
      <c r="H76" s="458">
        <f>Werte2!FP24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Werte1!FQ24</f>
        <v>0</v>
      </c>
      <c r="F78" s="449">
        <f>E78/3</f>
        <v>0</v>
      </c>
      <c r="G78" s="450"/>
      <c r="H78" s="448">
        <f>Werte2!FQ24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Werte1!FR24</f>
        <v>0</v>
      </c>
      <c r="F79" s="475">
        <f>E79/6</f>
        <v>0</v>
      </c>
      <c r="G79" s="476"/>
      <c r="H79" s="474">
        <f>Werte2!FR24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Werte1!$O24</f>
        <v>0</v>
      </c>
      <c r="F86" s="195">
        <f t="shared" ref="F86:F98" si="2">E86/D86</f>
        <v>0</v>
      </c>
      <c r="G86" s="182"/>
      <c r="H86" s="389">
        <f>Werte2!$O24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Werte1!AD24</f>
        <v>0</v>
      </c>
      <c r="F87" s="185">
        <f t="shared" si="2"/>
        <v>0</v>
      </c>
      <c r="G87" s="176"/>
      <c r="H87" s="390">
        <f>Werte2!AD24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Werte1!AP24</f>
        <v>0</v>
      </c>
      <c r="F88" s="185">
        <f t="shared" si="2"/>
        <v>0</v>
      </c>
      <c r="G88" s="176"/>
      <c r="H88" s="390">
        <f>Werte2!AP24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Werte1!BB24</f>
        <v>0</v>
      </c>
      <c r="F89" s="185">
        <f t="shared" si="2"/>
        <v>0</v>
      </c>
      <c r="G89" s="176"/>
      <c r="H89" s="390">
        <f>Werte2!BB24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Werte1!BM24</f>
        <v>0</v>
      </c>
      <c r="F90" s="185">
        <f t="shared" si="2"/>
        <v>0</v>
      </c>
      <c r="G90" s="176"/>
      <c r="H90" s="390">
        <f>Werte2!BM24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Werte1!BY24</f>
        <v>0</v>
      </c>
      <c r="F91" s="185">
        <f t="shared" si="2"/>
        <v>0</v>
      </c>
      <c r="G91" s="176"/>
      <c r="H91" s="390">
        <f>Werte2!BY24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Werte1!DQ24</f>
        <v>0</v>
      </c>
      <c r="F92" s="185">
        <f t="shared" si="2"/>
        <v>0</v>
      </c>
      <c r="G92" s="176"/>
      <c r="H92" s="390">
        <f>Werte2!DQ24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Werte1!EB24</f>
        <v>0</v>
      </c>
      <c r="F93" s="185">
        <f t="shared" si="2"/>
        <v>0</v>
      </c>
      <c r="G93" s="176"/>
      <c r="H93" s="390">
        <f>Werte2!EB24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Werte1!CL24</f>
        <v>0</v>
      </c>
      <c r="F94" s="185">
        <f t="shared" si="2"/>
        <v>0</v>
      </c>
      <c r="G94" s="176"/>
      <c r="H94" s="390">
        <f>Werte2!CL24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Werte1!CS24</f>
        <v>0</v>
      </c>
      <c r="F95" s="185">
        <f t="shared" si="2"/>
        <v>0</v>
      </c>
      <c r="G95" s="176"/>
      <c r="H95" s="390">
        <f>Werte2!CS24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Werte1!DA24</f>
        <v>0</v>
      </c>
      <c r="F96" s="185">
        <f t="shared" si="2"/>
        <v>0</v>
      </c>
      <c r="G96" s="176"/>
      <c r="H96" s="390">
        <f>Werte2!DA24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Werte1!DK24</f>
        <v>0</v>
      </c>
      <c r="F97" s="196">
        <f t="shared" si="2"/>
        <v>0</v>
      </c>
      <c r="G97" s="177"/>
      <c r="H97" s="391">
        <f>Werte2!DK24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Z4Bu9EFh3zmSbiVQQiI8H8whbwdOm9eWtw+DMC+LlcnnmdoN+WU07DxfvH1MrVnKGjIL0FNXRz+U9jFYi+XlCQ==" saltValue="GHVFDOavHoL//o3pPo687A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207" priority="12" stopIfTrue="1" operator="lessThan">
      <formula>$V23</formula>
    </cfRule>
    <cfRule type="cellIs" dxfId="206" priority="13" stopIfTrue="1" operator="greaterThanOrEqual">
      <formula>$V23</formula>
    </cfRule>
  </conditionalFormatting>
  <conditionalFormatting sqref="I86:I98 F86:G98">
    <cfRule type="cellIs" dxfId="205" priority="14" stopIfTrue="1" operator="lessThan">
      <formula>$J86</formula>
    </cfRule>
    <cfRule type="cellIs" dxfId="204" priority="15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203" priority="16" stopIfTrue="1">
      <formula>$M$29="T"</formula>
    </cfRule>
  </conditionalFormatting>
  <conditionalFormatting sqref="F38:F40 F35:F36 F50:F52 F54:F58 F71:F73 F42:F44 F46:F48 F66:F69 F60:F64 F75:F76 F30:F33 F78:F79">
    <cfRule type="cellIs" dxfId="202" priority="10" stopIfTrue="1" operator="greaterThanOrEqual">
      <formula>J30</formula>
    </cfRule>
    <cfRule type="cellIs" dxfId="201" priority="11" stopIfTrue="1" operator="lessThan">
      <formula>J30</formula>
    </cfRule>
  </conditionalFormatting>
  <conditionalFormatting sqref="H80">
    <cfRule type="expression" dxfId="200" priority="4" stopIfTrue="1">
      <formula>$M$29="T"</formula>
    </cfRule>
  </conditionalFormatting>
  <conditionalFormatting sqref="F80">
    <cfRule type="cellIs" dxfId="199" priority="5" stopIfTrue="1" operator="greaterThanOrEqual">
      <formula>J80</formula>
    </cfRule>
    <cfRule type="cellIs" dxfId="198" priority="6" stopIfTrue="1" operator="lessThan">
      <formula>J80</formula>
    </cfRule>
  </conditionalFormatting>
  <conditionalFormatting sqref="I80">
    <cfRule type="expression" dxfId="197" priority="7" stopIfTrue="1">
      <formula>$M$29="T"</formula>
    </cfRule>
    <cfRule type="cellIs" dxfId="196" priority="8" stopIfTrue="1" operator="lessThan">
      <formula>J80</formula>
    </cfRule>
    <cfRule type="cellIs" dxfId="195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194" priority="1" stopIfTrue="1">
      <formula>$M$29="T"</formula>
    </cfRule>
    <cfRule type="cellIs" dxfId="193" priority="2" stopIfTrue="1" operator="lessThan">
      <formula>J30</formula>
    </cfRule>
    <cfRule type="cellIs" dxfId="192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tabColor indexed="51"/>
    <outlinePr applyStyles="1" summaryBelow="0" summaryRight="0"/>
  </sheetPr>
  <dimension ref="A1:AT45"/>
  <sheetViews>
    <sheetView view="pageBreakPreview" zoomScale="90" zoomScaleNormal="92" zoomScaleSheetLayoutView="90" workbookViewId="0">
      <pane xSplit="4" ySplit="4" topLeftCell="E5" activePane="bottomRight" state="frozen"/>
      <selection pane="topRight" activeCell="E1" sqref="E1"/>
      <selection pane="bottomLeft" activeCell="A6" sqref="A6"/>
      <selection pane="bottomRight" activeCell="C39" sqref="C39"/>
    </sheetView>
  </sheetViews>
  <sheetFormatPr baseColWidth="10" defaultRowHeight="12.75" x14ac:dyDescent="0.2"/>
  <cols>
    <col min="1" max="1" width="3.7109375" customWidth="1"/>
    <col min="2" max="2" width="23.85546875" customWidth="1"/>
    <col min="3" max="3" width="13.7109375" style="39" customWidth="1"/>
    <col min="4" max="4" width="4.28515625" style="4" hidden="1" customWidth="1"/>
    <col min="5" max="5" width="13.7109375" style="7" customWidth="1"/>
    <col min="6" max="6" width="6.7109375" style="7" customWidth="1"/>
    <col min="7" max="7" width="9.140625" style="4" customWidth="1"/>
    <col min="8" max="8" width="10.42578125" customWidth="1"/>
    <col min="9" max="9" width="10.140625" customWidth="1"/>
    <col min="10" max="10" width="8.28515625" customWidth="1"/>
    <col min="11" max="12" width="8.140625" customWidth="1"/>
    <col min="13" max="13" width="10.5703125" customWidth="1"/>
    <col min="14" max="14" width="9.7109375" customWidth="1"/>
    <col min="15" max="15" width="8.42578125" customWidth="1"/>
    <col min="16" max="16" width="13.85546875" customWidth="1"/>
    <col min="17" max="17" width="9.28515625" customWidth="1"/>
    <col min="18" max="18" width="7.28515625" customWidth="1"/>
    <col min="19" max="20" width="3.140625" style="635" customWidth="1"/>
    <col min="21" max="21" width="7" style="636" customWidth="1"/>
    <col min="22" max="22" width="7" style="637" customWidth="1"/>
    <col min="23" max="23" width="7.7109375" style="636" customWidth="1"/>
    <col min="24" max="24" width="6.7109375" style="636" customWidth="1"/>
    <col min="25" max="25" width="7" style="636" customWidth="1"/>
    <col min="26" max="26" width="7.140625" style="636" customWidth="1"/>
    <col min="27" max="27" width="8.140625" style="636" customWidth="1"/>
    <col min="28" max="28" width="8.42578125" style="636" customWidth="1"/>
    <col min="29" max="29" width="7" style="636" customWidth="1"/>
    <col min="30" max="30" width="7.42578125" style="636" customWidth="1"/>
    <col min="31" max="31" width="8.5703125" style="636" customWidth="1"/>
    <col min="32" max="32" width="7.42578125" style="636" customWidth="1"/>
    <col min="33" max="33" width="11.42578125" style="636"/>
    <col min="37" max="37" width="5.5703125" style="636" customWidth="1"/>
  </cols>
  <sheetData>
    <row r="1" spans="1:46" ht="21" thickBot="1" x14ac:dyDescent="0.35">
      <c r="A1" s="47" t="s">
        <v>34</v>
      </c>
      <c r="B1" s="46"/>
      <c r="E1" s="78"/>
      <c r="G1" s="78" t="s">
        <v>75</v>
      </c>
      <c r="I1" s="692" t="s">
        <v>3</v>
      </c>
      <c r="J1" s="692"/>
      <c r="K1" s="695">
        <f>Da!C22</f>
        <v>0</v>
      </c>
      <c r="L1" s="695"/>
      <c r="N1" s="24" t="s">
        <v>4</v>
      </c>
      <c r="O1" s="48">
        <f>Da!I8</f>
        <v>0</v>
      </c>
      <c r="Q1" s="591"/>
      <c r="R1" s="591"/>
      <c r="AK1" s="52"/>
      <c r="AL1" s="52"/>
      <c r="AM1" s="52"/>
      <c r="AN1" s="52"/>
      <c r="AO1" s="52"/>
      <c r="AP1" s="52"/>
      <c r="AQ1" s="52"/>
      <c r="AR1" s="52"/>
      <c r="AS1" s="52"/>
      <c r="AT1" s="52"/>
    </row>
    <row r="2" spans="1:46" s="147" customFormat="1" ht="18.75" customHeight="1" thickBot="1" x14ac:dyDescent="0.3">
      <c r="B2" s="696" t="str">
        <f>Da!I11</f>
        <v>RS 10</v>
      </c>
      <c r="C2" s="514" t="s">
        <v>32</v>
      </c>
      <c r="D2" s="243"/>
      <c r="E2" s="223"/>
      <c r="F2" s="223"/>
      <c r="G2" s="512">
        <f>(IF($B$2=Da!$O$20,Pro!$F$56)+IF($B$2=Da!$O$21,Pro!$H$56)+IF($B$2=Da!$O$22,Pro!$J$56)+IF($B$2=Da!$O$23,Pro!$L$56)+IF($B$2=Da!$O$24,Pro!$N$56))</f>
        <v>0.81818181818181823</v>
      </c>
      <c r="H2" s="512">
        <f>(IF($B$2=Da!$O$20,Pro!$F$57)+IF($B$2=Da!$O$21,Pro!$H$57)+IF($B$2=Da!$O$22,Pro!$J$57)+IF($B$2=Da!$O$23,Pro!$L$57)+IF($B$2=Da!$O$24,Pro!$N$57))</f>
        <v>0.5714285714285714</v>
      </c>
      <c r="I2" s="512">
        <f>(IF($B$2=Da!$O$20,Pro!$F$58)+IF($B$2=Da!$O$21,Pro!$H$58)+IF($B$2=Da!$O$22,Pro!$J$58)+IF($B$2=Da!$O$23,Pro!$L$58)+IF($B$2=Da!$O$24,Pro!$N$58))</f>
        <v>0.81818181818181823</v>
      </c>
      <c r="J2" s="512">
        <f>(IF($B$2=Da!$O$20,Pro!$F$59)+IF($B$2=Da!$O$21,Pro!$H$59)+IF($B$2=Da!$O$22,Pro!$J$59)+IF($B$2=Da!$O$23,Pro!$L$59)+IF($B$2=Da!$O$24,Pro!$N$59))</f>
        <v>0.45454545454545453</v>
      </c>
      <c r="K2" s="512">
        <f>(IF($B$2=Da!$O$20,Pro!$F$60)+IF($B$2=Da!$O$21,Pro!$H$60)+IF($B$2=Da!$O$22,Pro!$J$60)+IF($B$2=Da!$O$23,Pro!$L$60)+IF($B$2=Da!$O$24,Pro!$N$60))</f>
        <v>0.7</v>
      </c>
      <c r="L2" s="512">
        <f>(IF($B$2=Da!$O$20,Pro!$F$61)+IF($B$2=Da!$O$21,Pro!$H$61)+IF($B$2=Da!$O$22,Pro!$J$61)+IF($B$2=Da!$O$23,Pro!$L$61)+IF($B$2=Da!$O$24,Pro!$N$61))</f>
        <v>0.72727272727272729</v>
      </c>
      <c r="M2" s="512">
        <f>(IF($B$2=Da!$O$20,Pro!$F$64)+IF($B$2=Da!$O$21,Pro!$H$64)+IF($B$2=Da!$O$22,Pro!$J$64)+IF($B$2=Da!$O$23,Pro!$L$64)+IF($B$2=Da!$O$24,Pro!$N$64))</f>
        <v>0.76923076923076927</v>
      </c>
      <c r="N2" s="512">
        <f>(IF($B$2=Da!$O$20,Pro!$F$65)+IF($B$2=Da!$O$21,Pro!$H$65)+IF($B$2=Da!$O$22,Pro!$J$65)+IF($B$2=Da!$O$23,Pro!$L$65)+IF($B$2=Da!$O$24,Pro!$N$65))</f>
        <v>0.5</v>
      </c>
      <c r="O2" s="512">
        <f>(IF($B$2=Da!$O$20,Pro!$F$66)+IF($B$2=Da!$O$21,Pro!$H$66)+IF($B$2=Da!$O$22,Pro!$J$66)+IF($B$2=Da!$O$23,Pro!$L$66)+IF($B$2=Da!$O$24,Pro!$N$66))</f>
        <v>0.5</v>
      </c>
      <c r="P2" s="512">
        <f>(IF($B$2=Da!$O$20,Pro!$F$67)+IF($B$2=Da!$O$21,Pro!$H$67)+IF($B$2=Da!$O$22,Pro!$J$67)+IF($B$2=Da!$O$23,Pro!$L$67)+IF($B$2=Da!$O$24,Pro!$N$67))</f>
        <v>0.33333333333333331</v>
      </c>
      <c r="Q2" s="512">
        <f>(IF($B$2=Da!$O$20,Pro!$F$62)+IF($B$2=Da!$O$21,Pro!$H$62)+IF($B$2=Da!$O$22,Pro!$J$62)+IF($B$2=Da!$O$23,Pro!$L$62)+IF($B$2=Da!$O$24,Pro!$N$62))</f>
        <v>0.8</v>
      </c>
      <c r="R2" s="512">
        <f>(IF($B$2=Da!$O$20,Pro!$F$63)+IF($B$2=Da!$O$21,Pro!$H$63)+IF($B$2=Da!$O$22,Pro!$J$63)+IF($B$2=Da!$O$23,Pro!$L$63)+IF($B$2=Da!$O$24,Pro!$N$63))</f>
        <v>0.7</v>
      </c>
      <c r="S2" s="638"/>
      <c r="T2" s="638"/>
      <c r="U2" s="638"/>
      <c r="V2" s="640"/>
      <c r="W2" s="641"/>
      <c r="X2" s="641"/>
      <c r="Y2" s="641"/>
      <c r="Z2" s="641"/>
      <c r="AA2" s="641"/>
      <c r="AB2" s="641"/>
      <c r="AC2" s="641"/>
      <c r="AD2" s="641"/>
      <c r="AE2" s="641"/>
      <c r="AF2" s="641"/>
      <c r="AG2" s="641"/>
      <c r="AK2" s="242"/>
      <c r="AL2" s="242"/>
      <c r="AM2" s="242"/>
      <c r="AN2" s="242"/>
      <c r="AO2" s="242"/>
      <c r="AP2" s="242"/>
      <c r="AQ2" s="242"/>
      <c r="AR2" s="242"/>
      <c r="AS2" s="242"/>
      <c r="AT2" s="242"/>
    </row>
    <row r="3" spans="1:46" s="147" customFormat="1" ht="16.7" customHeight="1" thickBot="1" x14ac:dyDescent="0.3">
      <c r="B3" s="697"/>
      <c r="C3" s="513">
        <f>(IF($B$2=Da!$O$20,Pro!$F$68)+IF($B$2=Da!$O$21,Pro!$H$68)+IF($B$2=Da!$O$22,Pro!$J$68)+IF($B$2=Da!$O$23,Pro!$L$68)+IF($B$2=Da!$O$24,Pro!$N$68))</f>
        <v>0.64125560538116588</v>
      </c>
      <c r="D3" s="260"/>
      <c r="E3" s="698" t="s">
        <v>74</v>
      </c>
      <c r="F3" s="698" t="s">
        <v>57</v>
      </c>
      <c r="G3" s="693" t="str">
        <f>Pro!B56</f>
        <v>Grundrechenarten</v>
      </c>
      <c r="H3" s="693" t="str">
        <f>Pro!B57</f>
        <v>Wurzeln und Potenzen</v>
      </c>
      <c r="I3" s="693" t="str">
        <f>Pro!B58</f>
        <v xml:space="preserve">Klammerrechnung </v>
      </c>
      <c r="J3" s="693" t="str">
        <f>Pro!B59</f>
        <v>Binome</v>
      </c>
      <c r="K3" s="693" t="str">
        <f>Pro!B60</f>
        <v>Bruchrechnen I</v>
      </c>
      <c r="L3" s="693" t="str">
        <f>Pro!B61</f>
        <v>Bruchrechnen II</v>
      </c>
      <c r="M3" s="693" t="str">
        <f>Pro!B64</f>
        <v>Koordinatensystem</v>
      </c>
      <c r="N3" s="693" t="str">
        <f>Pro!B65</f>
        <v>lineare Gleichungen</v>
      </c>
      <c r="O3" s="693" t="str">
        <f>Pro!B66</f>
        <v>lineare Funktionen</v>
      </c>
      <c r="P3" s="693" t="str">
        <f>Pro!B67</f>
        <v>quadratische Funktionen</v>
      </c>
      <c r="Q3" s="693" t="str">
        <f>Pro!B62</f>
        <v>Dreisatz + Protentrechnen</v>
      </c>
      <c r="R3" s="693" t="str">
        <f>Pro!B63</f>
        <v>Maße</v>
      </c>
      <c r="S3" s="642"/>
      <c r="T3" s="642"/>
      <c r="U3" s="641"/>
      <c r="V3" s="643"/>
      <c r="W3" s="641"/>
      <c r="X3" s="641"/>
      <c r="Y3" s="641"/>
      <c r="Z3" s="641"/>
      <c r="AA3" s="641"/>
      <c r="AB3" s="641"/>
      <c r="AC3" s="641"/>
      <c r="AD3" s="641"/>
      <c r="AE3" s="641"/>
      <c r="AF3" s="641"/>
      <c r="AG3" s="641"/>
      <c r="AK3" s="242"/>
      <c r="AL3" s="242"/>
      <c r="AM3" s="242"/>
      <c r="AN3" s="242"/>
      <c r="AO3" s="242"/>
      <c r="AP3" s="242"/>
      <c r="AQ3" s="242"/>
      <c r="AR3" s="242"/>
      <c r="AS3" s="242"/>
      <c r="AT3" s="242"/>
    </row>
    <row r="4" spans="1:46" s="147" customFormat="1" ht="30.75" customHeight="1" thickBot="1" x14ac:dyDescent="0.3">
      <c r="B4" s="225" t="s">
        <v>53</v>
      </c>
      <c r="C4" s="245" t="s">
        <v>64</v>
      </c>
      <c r="D4" s="259"/>
      <c r="E4" s="699"/>
      <c r="F4" s="699"/>
      <c r="G4" s="694"/>
      <c r="H4" s="694"/>
      <c r="I4" s="694"/>
      <c r="J4" s="694"/>
      <c r="K4" s="694"/>
      <c r="L4" s="694"/>
      <c r="M4" s="694"/>
      <c r="N4" s="694"/>
      <c r="O4" s="694"/>
      <c r="P4" s="694"/>
      <c r="Q4" s="694"/>
      <c r="R4" s="694"/>
      <c r="S4" s="642"/>
      <c r="T4" s="642"/>
      <c r="U4" s="641"/>
      <c r="V4" s="644"/>
      <c r="W4" s="645"/>
      <c r="X4" s="645"/>
      <c r="Y4" s="645"/>
      <c r="Z4" s="645"/>
      <c r="AA4" s="641"/>
      <c r="AB4" s="641"/>
      <c r="AC4" s="641"/>
      <c r="AD4" s="641"/>
      <c r="AE4" s="645"/>
      <c r="AF4" s="645"/>
      <c r="AG4" s="641"/>
      <c r="AK4" s="242"/>
      <c r="AL4" s="242"/>
      <c r="AM4" s="242"/>
      <c r="AN4" s="242"/>
      <c r="AO4" s="242"/>
      <c r="AP4" s="242"/>
      <c r="AQ4" s="242"/>
      <c r="AR4" s="242"/>
      <c r="AS4" s="242"/>
      <c r="AT4" s="242"/>
    </row>
    <row r="5" spans="1:46" s="147" customFormat="1" ht="16.7" customHeight="1" x14ac:dyDescent="0.25">
      <c r="A5" s="226">
        <v>1</v>
      </c>
      <c r="B5" s="227">
        <f>Werte1!B5</f>
        <v>0</v>
      </c>
      <c r="C5" s="228">
        <f>'S1'!$F$98</f>
        <v>0</v>
      </c>
      <c r="D5" s="229" t="str">
        <f t="shared" ref="D5:D36" si="0">IF(C5&lt;($C$3-($C$3*$C$39)),"FB","")</f>
        <v>FB</v>
      </c>
      <c r="E5" s="237" t="str">
        <f>Da!G24</f>
        <v>Realschulabschluss</v>
      </c>
      <c r="F5" s="230">
        <f>Da!I24</f>
        <v>0</v>
      </c>
      <c r="G5" s="236">
        <f>'S1'!$F$86</f>
        <v>0</v>
      </c>
      <c r="H5" s="236">
        <f>'S1'!$F$87</f>
        <v>0</v>
      </c>
      <c r="I5" s="236">
        <f>'S1'!$F$88</f>
        <v>0</v>
      </c>
      <c r="J5" s="236">
        <f>'S1'!$F$89</f>
        <v>0</v>
      </c>
      <c r="K5" s="236">
        <f>'S1'!$F$90</f>
        <v>0</v>
      </c>
      <c r="L5" s="236">
        <f>'S1'!$F$91</f>
        <v>0</v>
      </c>
      <c r="M5" s="236">
        <f>'S1'!$F$94</f>
        <v>0</v>
      </c>
      <c r="N5" s="236">
        <f>'S1'!$F$95</f>
        <v>0</v>
      </c>
      <c r="O5" s="236">
        <f>'S1'!$F$96</f>
        <v>0</v>
      </c>
      <c r="P5" s="236">
        <f>'S1'!$F$97</f>
        <v>0</v>
      </c>
      <c r="Q5" s="236">
        <f>'S1'!$F$92</f>
        <v>0</v>
      </c>
      <c r="R5" s="236">
        <f>'S1'!$F$93</f>
        <v>0</v>
      </c>
      <c r="S5" s="642" t="str">
        <f t="shared" ref="S5:S36" si="1">IF(B5=0,"S","")</f>
        <v>S</v>
      </c>
      <c r="T5" s="642" t="str">
        <f>IF(B5=0,"S","")</f>
        <v>S</v>
      </c>
      <c r="U5" s="646">
        <f t="shared" ref="U5:Z5" si="2">IF($D5="FB",G5,"")</f>
        <v>0</v>
      </c>
      <c r="V5" s="646">
        <f t="shared" si="2"/>
        <v>0</v>
      </c>
      <c r="W5" s="646">
        <f t="shared" si="2"/>
        <v>0</v>
      </c>
      <c r="X5" s="646">
        <f t="shared" si="2"/>
        <v>0</v>
      </c>
      <c r="Y5" s="646">
        <f t="shared" si="2"/>
        <v>0</v>
      </c>
      <c r="Z5" s="646">
        <f t="shared" si="2"/>
        <v>0</v>
      </c>
      <c r="AA5" s="646">
        <f t="shared" ref="AA5:AA36" si="3">IF($D5="FB",M5,"")</f>
        <v>0</v>
      </c>
      <c r="AB5" s="646">
        <f t="shared" ref="AB5:AB36" si="4">IF($D5="FB",N5,"")</f>
        <v>0</v>
      </c>
      <c r="AC5" s="646">
        <f t="shared" ref="AC5:AC36" si="5">IF($D5="FB",O5,"")</f>
        <v>0</v>
      </c>
      <c r="AD5" s="646">
        <f t="shared" ref="AD5:AD36" si="6">IF($D5="FB",P5,"")</f>
        <v>0</v>
      </c>
      <c r="AE5" s="646">
        <f t="shared" ref="AE5:AE36" si="7">IF($D5="FB",Q5,"")</f>
        <v>0</v>
      </c>
      <c r="AF5" s="646">
        <f t="shared" ref="AF5:AF36" si="8">IF($D5="FB",R5,"")</f>
        <v>0</v>
      </c>
      <c r="AG5" s="641"/>
      <c r="AK5" s="242"/>
      <c r="AL5" s="242"/>
      <c r="AM5" s="242"/>
      <c r="AN5" s="242"/>
      <c r="AO5" s="242"/>
      <c r="AP5" s="242"/>
      <c r="AQ5" s="242"/>
      <c r="AR5" s="242"/>
      <c r="AS5" s="242"/>
      <c r="AT5" s="242"/>
    </row>
    <row r="6" spans="1:46" s="147" customFormat="1" ht="16.7" customHeight="1" x14ac:dyDescent="0.25">
      <c r="A6" s="226">
        <v>2</v>
      </c>
      <c r="B6" s="231">
        <f>Werte1!B6</f>
        <v>0</v>
      </c>
      <c r="C6" s="228">
        <f>'S2'!$F$98</f>
        <v>0</v>
      </c>
      <c r="D6" s="229" t="str">
        <f t="shared" si="0"/>
        <v>FB</v>
      </c>
      <c r="E6" s="237" t="str">
        <f>Da!G25</f>
        <v>Realschulabschluss</v>
      </c>
      <c r="F6" s="230">
        <f>Da!I25</f>
        <v>0</v>
      </c>
      <c r="G6" s="236">
        <f>'S2'!$F$86</f>
        <v>0</v>
      </c>
      <c r="H6" s="236">
        <f>'S2'!$F$87</f>
        <v>0</v>
      </c>
      <c r="I6" s="236">
        <f>'S2'!$F$88</f>
        <v>0</v>
      </c>
      <c r="J6" s="236">
        <f>'S2'!$F$89</f>
        <v>0</v>
      </c>
      <c r="K6" s="236">
        <f>'S2'!$F$90</f>
        <v>0</v>
      </c>
      <c r="L6" s="236">
        <f>'S2'!$F$91</f>
        <v>0</v>
      </c>
      <c r="M6" s="236">
        <f>'S2'!$F$94</f>
        <v>0</v>
      </c>
      <c r="N6" s="236">
        <f>'S2'!$F$95</f>
        <v>0</v>
      </c>
      <c r="O6" s="236">
        <f>'S2'!$F$96</f>
        <v>0</v>
      </c>
      <c r="P6" s="236">
        <f>'S2'!$F$97</f>
        <v>0</v>
      </c>
      <c r="Q6" s="236">
        <f>'S2'!$F$92</f>
        <v>0</v>
      </c>
      <c r="R6" s="236">
        <f>'S2'!$F$93</f>
        <v>0</v>
      </c>
      <c r="S6" s="642" t="str">
        <f t="shared" si="1"/>
        <v>S</v>
      </c>
      <c r="T6" s="642" t="str">
        <f t="shared" ref="T6:T36" si="9">IF(B6=0,"S","")</f>
        <v>S</v>
      </c>
      <c r="U6" s="646">
        <f t="shared" ref="U6:U36" si="10">IF($D6="FB",G6,"")</f>
        <v>0</v>
      </c>
      <c r="V6" s="646">
        <f t="shared" ref="V6:V16" si="11">IF($D6="FB",H6,"")</f>
        <v>0</v>
      </c>
      <c r="W6" s="646">
        <f t="shared" ref="W6:W16" si="12">IF($D6="FB",I6,"")</f>
        <v>0</v>
      </c>
      <c r="X6" s="646">
        <f t="shared" ref="X6:X16" si="13">IF($D6="FB",J6,"")</f>
        <v>0</v>
      </c>
      <c r="Y6" s="646">
        <f t="shared" ref="Y6:Y16" si="14">IF($D6="FB",K6,"")</f>
        <v>0</v>
      </c>
      <c r="Z6" s="646">
        <f t="shared" ref="Z6:Z16" si="15">IF($D6="FB",L6,"")</f>
        <v>0</v>
      </c>
      <c r="AA6" s="646">
        <f t="shared" si="3"/>
        <v>0</v>
      </c>
      <c r="AB6" s="646">
        <f t="shared" si="4"/>
        <v>0</v>
      </c>
      <c r="AC6" s="646">
        <f t="shared" si="5"/>
        <v>0</v>
      </c>
      <c r="AD6" s="646">
        <f t="shared" si="6"/>
        <v>0</v>
      </c>
      <c r="AE6" s="646">
        <f t="shared" si="7"/>
        <v>0</v>
      </c>
      <c r="AF6" s="646">
        <f t="shared" si="8"/>
        <v>0</v>
      </c>
      <c r="AG6" s="641"/>
      <c r="AK6" s="242"/>
      <c r="AL6" s="242"/>
      <c r="AM6" s="242"/>
      <c r="AN6" s="242"/>
      <c r="AO6" s="242"/>
      <c r="AP6" s="242"/>
      <c r="AQ6" s="242"/>
      <c r="AR6" s="242"/>
      <c r="AS6" s="242"/>
      <c r="AT6" s="242"/>
    </row>
    <row r="7" spans="1:46" s="147" customFormat="1" ht="16.7" customHeight="1" x14ac:dyDescent="0.25">
      <c r="A7" s="226">
        <v>3</v>
      </c>
      <c r="B7" s="231">
        <f>Werte1!B7</f>
        <v>0</v>
      </c>
      <c r="C7" s="228">
        <f>'S3'!$F$98</f>
        <v>0</v>
      </c>
      <c r="D7" s="229" t="str">
        <f t="shared" si="0"/>
        <v>FB</v>
      </c>
      <c r="E7" s="237" t="str">
        <f>Da!G26</f>
        <v>Realschulabschluss</v>
      </c>
      <c r="F7" s="230">
        <f>Da!I26</f>
        <v>0</v>
      </c>
      <c r="G7" s="236">
        <f>'S3'!$F$86</f>
        <v>0</v>
      </c>
      <c r="H7" s="236">
        <f>'S3'!$F$87</f>
        <v>0</v>
      </c>
      <c r="I7" s="236">
        <f>'S3'!$F$88</f>
        <v>0</v>
      </c>
      <c r="J7" s="236">
        <f>'S3'!$F$89</f>
        <v>0</v>
      </c>
      <c r="K7" s="236">
        <f>'S3'!$F$90</f>
        <v>0</v>
      </c>
      <c r="L7" s="236">
        <f>'S3'!$F$91</f>
        <v>0</v>
      </c>
      <c r="M7" s="236">
        <f>'S3'!$F$94</f>
        <v>0</v>
      </c>
      <c r="N7" s="236">
        <f>'S3'!$F$95</f>
        <v>0</v>
      </c>
      <c r="O7" s="236">
        <f>'S3'!$F$96</f>
        <v>0</v>
      </c>
      <c r="P7" s="236">
        <f>'S3'!$F$97</f>
        <v>0</v>
      </c>
      <c r="Q7" s="236">
        <f>'S3'!$F$92</f>
        <v>0</v>
      </c>
      <c r="R7" s="236">
        <f>'S3'!$F$93</f>
        <v>0</v>
      </c>
      <c r="S7" s="642" t="str">
        <f t="shared" si="1"/>
        <v>S</v>
      </c>
      <c r="T7" s="642" t="str">
        <f t="shared" si="9"/>
        <v>S</v>
      </c>
      <c r="U7" s="646">
        <f t="shared" si="10"/>
        <v>0</v>
      </c>
      <c r="V7" s="646">
        <f t="shared" si="11"/>
        <v>0</v>
      </c>
      <c r="W7" s="646">
        <f t="shared" si="12"/>
        <v>0</v>
      </c>
      <c r="X7" s="646">
        <f t="shared" si="13"/>
        <v>0</v>
      </c>
      <c r="Y7" s="646">
        <f t="shared" si="14"/>
        <v>0</v>
      </c>
      <c r="Z7" s="646">
        <f t="shared" si="15"/>
        <v>0</v>
      </c>
      <c r="AA7" s="646">
        <f t="shared" si="3"/>
        <v>0</v>
      </c>
      <c r="AB7" s="646">
        <f t="shared" si="4"/>
        <v>0</v>
      </c>
      <c r="AC7" s="646">
        <f t="shared" si="5"/>
        <v>0</v>
      </c>
      <c r="AD7" s="646">
        <f t="shared" si="6"/>
        <v>0</v>
      </c>
      <c r="AE7" s="646">
        <f t="shared" si="7"/>
        <v>0</v>
      </c>
      <c r="AF7" s="646">
        <f t="shared" si="8"/>
        <v>0</v>
      </c>
      <c r="AG7" s="641"/>
      <c r="AK7" s="242"/>
      <c r="AL7" s="242"/>
      <c r="AM7" s="242"/>
      <c r="AN7" s="242"/>
      <c r="AO7" s="242"/>
      <c r="AP7" s="242"/>
      <c r="AQ7" s="242"/>
      <c r="AR7" s="242"/>
      <c r="AS7" s="242"/>
      <c r="AT7" s="242"/>
    </row>
    <row r="8" spans="1:46" s="147" customFormat="1" ht="16.7" customHeight="1" x14ac:dyDescent="0.25">
      <c r="A8" s="226">
        <v>4</v>
      </c>
      <c r="B8" s="231">
        <f>Werte1!B8</f>
        <v>0</v>
      </c>
      <c r="C8" s="228">
        <f>'S4'!$F$98</f>
        <v>0</v>
      </c>
      <c r="D8" s="229" t="str">
        <f t="shared" si="0"/>
        <v>FB</v>
      </c>
      <c r="E8" s="237" t="str">
        <f>Da!G27</f>
        <v>Realschulabschluss</v>
      </c>
      <c r="F8" s="230">
        <f>Da!I27</f>
        <v>0</v>
      </c>
      <c r="G8" s="236">
        <f>'S4'!$F$86</f>
        <v>0</v>
      </c>
      <c r="H8" s="236">
        <f>'S4'!$F$87</f>
        <v>0</v>
      </c>
      <c r="I8" s="236">
        <f>'S4'!$F$88</f>
        <v>0</v>
      </c>
      <c r="J8" s="236">
        <f>'S4'!$F$89</f>
        <v>0</v>
      </c>
      <c r="K8" s="236">
        <f>'S4'!$F$90</f>
        <v>0</v>
      </c>
      <c r="L8" s="236">
        <f>'S4'!$F$91</f>
        <v>0</v>
      </c>
      <c r="M8" s="236">
        <f>'S4'!$F$94</f>
        <v>0</v>
      </c>
      <c r="N8" s="236">
        <f>'S4'!$F$95</f>
        <v>0</v>
      </c>
      <c r="O8" s="236">
        <f>'S4'!$F$96</f>
        <v>0</v>
      </c>
      <c r="P8" s="236">
        <f>'S4'!$F$97</f>
        <v>0</v>
      </c>
      <c r="Q8" s="236">
        <f>'S4'!$F$92</f>
        <v>0</v>
      </c>
      <c r="R8" s="236">
        <f>'S4'!$F$93</f>
        <v>0</v>
      </c>
      <c r="S8" s="642" t="str">
        <f t="shared" si="1"/>
        <v>S</v>
      </c>
      <c r="T8" s="642" t="str">
        <f t="shared" si="9"/>
        <v>S</v>
      </c>
      <c r="U8" s="646">
        <f t="shared" si="10"/>
        <v>0</v>
      </c>
      <c r="V8" s="646">
        <f t="shared" si="11"/>
        <v>0</v>
      </c>
      <c r="W8" s="646">
        <f t="shared" si="12"/>
        <v>0</v>
      </c>
      <c r="X8" s="646">
        <f t="shared" si="13"/>
        <v>0</v>
      </c>
      <c r="Y8" s="646">
        <f t="shared" si="14"/>
        <v>0</v>
      </c>
      <c r="Z8" s="646">
        <f t="shared" si="15"/>
        <v>0</v>
      </c>
      <c r="AA8" s="646">
        <f t="shared" si="3"/>
        <v>0</v>
      </c>
      <c r="AB8" s="646">
        <f t="shared" si="4"/>
        <v>0</v>
      </c>
      <c r="AC8" s="646">
        <f t="shared" si="5"/>
        <v>0</v>
      </c>
      <c r="AD8" s="646">
        <f t="shared" si="6"/>
        <v>0</v>
      </c>
      <c r="AE8" s="646">
        <f t="shared" si="7"/>
        <v>0</v>
      </c>
      <c r="AF8" s="646">
        <f t="shared" si="8"/>
        <v>0</v>
      </c>
      <c r="AG8" s="641"/>
      <c r="AK8" s="242"/>
      <c r="AL8" s="242"/>
      <c r="AM8" s="242"/>
      <c r="AN8" s="242"/>
      <c r="AO8" s="242"/>
      <c r="AP8" s="242"/>
      <c r="AQ8" s="242"/>
      <c r="AR8" s="242"/>
      <c r="AS8" s="242"/>
      <c r="AT8" s="242"/>
    </row>
    <row r="9" spans="1:46" s="147" customFormat="1" ht="16.7" customHeight="1" x14ac:dyDescent="0.25">
      <c r="A9" s="226">
        <v>5</v>
      </c>
      <c r="B9" s="231">
        <f>Werte1!B9</f>
        <v>0</v>
      </c>
      <c r="C9" s="228">
        <f>'S5'!$F$98</f>
        <v>0</v>
      </c>
      <c r="D9" s="229" t="str">
        <f t="shared" si="0"/>
        <v>FB</v>
      </c>
      <c r="E9" s="237" t="str">
        <f>Da!G28</f>
        <v>Realschulabschluss</v>
      </c>
      <c r="F9" s="230">
        <f>Da!I28</f>
        <v>0</v>
      </c>
      <c r="G9" s="236">
        <f>'S5'!$F$86</f>
        <v>0</v>
      </c>
      <c r="H9" s="236">
        <f>'S5'!$F$87</f>
        <v>0</v>
      </c>
      <c r="I9" s="236">
        <f>'S5'!$F$88</f>
        <v>0</v>
      </c>
      <c r="J9" s="236">
        <f>'S5'!$F$89</f>
        <v>0</v>
      </c>
      <c r="K9" s="236">
        <f>'S5'!$F$90</f>
        <v>0</v>
      </c>
      <c r="L9" s="236">
        <f>'S5'!$F$91</f>
        <v>0</v>
      </c>
      <c r="M9" s="236">
        <f>'S5'!$F$94</f>
        <v>0</v>
      </c>
      <c r="N9" s="236">
        <f>'S5'!$F$95</f>
        <v>0</v>
      </c>
      <c r="O9" s="236">
        <f>'S5'!$F$96</f>
        <v>0</v>
      </c>
      <c r="P9" s="236">
        <f>'S5'!$F$97</f>
        <v>0</v>
      </c>
      <c r="Q9" s="236">
        <f>'S5'!$F$92</f>
        <v>0</v>
      </c>
      <c r="R9" s="236">
        <f>'S5'!$F$93</f>
        <v>0</v>
      </c>
      <c r="S9" s="642" t="str">
        <f t="shared" si="1"/>
        <v>S</v>
      </c>
      <c r="T9" s="642" t="str">
        <f t="shared" si="9"/>
        <v>S</v>
      </c>
      <c r="U9" s="646">
        <f t="shared" si="10"/>
        <v>0</v>
      </c>
      <c r="V9" s="646">
        <f t="shared" si="11"/>
        <v>0</v>
      </c>
      <c r="W9" s="646">
        <f t="shared" si="12"/>
        <v>0</v>
      </c>
      <c r="X9" s="646">
        <f t="shared" si="13"/>
        <v>0</v>
      </c>
      <c r="Y9" s="646">
        <f t="shared" si="14"/>
        <v>0</v>
      </c>
      <c r="Z9" s="646">
        <f t="shared" si="15"/>
        <v>0</v>
      </c>
      <c r="AA9" s="646">
        <f t="shared" si="3"/>
        <v>0</v>
      </c>
      <c r="AB9" s="646">
        <f t="shared" si="4"/>
        <v>0</v>
      </c>
      <c r="AC9" s="646">
        <f t="shared" si="5"/>
        <v>0</v>
      </c>
      <c r="AD9" s="646">
        <f t="shared" si="6"/>
        <v>0</v>
      </c>
      <c r="AE9" s="646">
        <f t="shared" si="7"/>
        <v>0</v>
      </c>
      <c r="AF9" s="646">
        <f t="shared" si="8"/>
        <v>0</v>
      </c>
      <c r="AG9" s="641"/>
      <c r="AK9" s="242"/>
      <c r="AL9" s="242"/>
      <c r="AM9" s="242"/>
      <c r="AN9" s="242"/>
      <c r="AO9" s="242"/>
      <c r="AP9" s="242"/>
      <c r="AQ9" s="242"/>
      <c r="AR9" s="242"/>
      <c r="AS9" s="242"/>
      <c r="AT9" s="242"/>
    </row>
    <row r="10" spans="1:46" s="147" customFormat="1" ht="16.7" customHeight="1" x14ac:dyDescent="0.25">
      <c r="A10" s="226">
        <v>6</v>
      </c>
      <c r="B10" s="231">
        <f>Werte1!B10</f>
        <v>0</v>
      </c>
      <c r="C10" s="228">
        <f>'S6'!$F$98</f>
        <v>0</v>
      </c>
      <c r="D10" s="229" t="str">
        <f t="shared" si="0"/>
        <v>FB</v>
      </c>
      <c r="E10" s="237" t="str">
        <f>Da!G29</f>
        <v>Realschulabschluss</v>
      </c>
      <c r="F10" s="230">
        <f>Da!I29</f>
        <v>0</v>
      </c>
      <c r="G10" s="236">
        <f>'S6'!$F$86</f>
        <v>0</v>
      </c>
      <c r="H10" s="236">
        <f>'S6'!$F$87</f>
        <v>0</v>
      </c>
      <c r="I10" s="236">
        <f>'S6'!$F$88</f>
        <v>0</v>
      </c>
      <c r="J10" s="236">
        <f>'S6'!$F$89</f>
        <v>0</v>
      </c>
      <c r="K10" s="236">
        <f>'S6'!$F$90</f>
        <v>0</v>
      </c>
      <c r="L10" s="236">
        <f>'S6'!$F$91</f>
        <v>0</v>
      </c>
      <c r="M10" s="236">
        <f>'S6'!$F$94</f>
        <v>0</v>
      </c>
      <c r="N10" s="236">
        <f>'S6'!$F$95</f>
        <v>0</v>
      </c>
      <c r="O10" s="236">
        <f>'S6'!$F$96</f>
        <v>0</v>
      </c>
      <c r="P10" s="236">
        <f>'S6'!$F$97</f>
        <v>0</v>
      </c>
      <c r="Q10" s="236">
        <f>'S6'!$F$92</f>
        <v>0</v>
      </c>
      <c r="R10" s="236">
        <f>'S6'!$F$93</f>
        <v>0</v>
      </c>
      <c r="S10" s="642" t="str">
        <f t="shared" si="1"/>
        <v>S</v>
      </c>
      <c r="T10" s="642" t="str">
        <f t="shared" si="9"/>
        <v>S</v>
      </c>
      <c r="U10" s="646">
        <f t="shared" si="10"/>
        <v>0</v>
      </c>
      <c r="V10" s="646">
        <f t="shared" si="11"/>
        <v>0</v>
      </c>
      <c r="W10" s="646">
        <f t="shared" si="12"/>
        <v>0</v>
      </c>
      <c r="X10" s="646">
        <f t="shared" si="13"/>
        <v>0</v>
      </c>
      <c r="Y10" s="646">
        <f t="shared" si="14"/>
        <v>0</v>
      </c>
      <c r="Z10" s="646">
        <f t="shared" si="15"/>
        <v>0</v>
      </c>
      <c r="AA10" s="646">
        <f t="shared" si="3"/>
        <v>0</v>
      </c>
      <c r="AB10" s="646">
        <f t="shared" si="4"/>
        <v>0</v>
      </c>
      <c r="AC10" s="646">
        <f t="shared" si="5"/>
        <v>0</v>
      </c>
      <c r="AD10" s="646">
        <f t="shared" si="6"/>
        <v>0</v>
      </c>
      <c r="AE10" s="646">
        <f t="shared" si="7"/>
        <v>0</v>
      </c>
      <c r="AF10" s="646">
        <f t="shared" si="8"/>
        <v>0</v>
      </c>
      <c r="AG10" s="641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</row>
    <row r="11" spans="1:46" s="147" customFormat="1" ht="16.7" customHeight="1" x14ac:dyDescent="0.25">
      <c r="A11" s="226">
        <v>7</v>
      </c>
      <c r="B11" s="231">
        <f>Werte1!B11</f>
        <v>0</v>
      </c>
      <c r="C11" s="228">
        <f>'S7'!$F$98</f>
        <v>0</v>
      </c>
      <c r="D11" s="229" t="str">
        <f t="shared" si="0"/>
        <v>FB</v>
      </c>
      <c r="E11" s="237" t="str">
        <f>Da!G30</f>
        <v>Realschulabschluss</v>
      </c>
      <c r="F11" s="230">
        <f>Da!I30</f>
        <v>0</v>
      </c>
      <c r="G11" s="236">
        <f>'S7'!$F$86</f>
        <v>0</v>
      </c>
      <c r="H11" s="236">
        <f>'S7'!$F$87</f>
        <v>0</v>
      </c>
      <c r="I11" s="236">
        <f>'S7'!$F$88</f>
        <v>0</v>
      </c>
      <c r="J11" s="236">
        <f>'S7'!$F$89</f>
        <v>0</v>
      </c>
      <c r="K11" s="236">
        <f>'S7'!$F$90</f>
        <v>0</v>
      </c>
      <c r="L11" s="236">
        <f>'S7'!$F$91</f>
        <v>0</v>
      </c>
      <c r="M11" s="236">
        <f>'S7'!$F$94</f>
        <v>0</v>
      </c>
      <c r="N11" s="236">
        <f>'S7'!$F$95</f>
        <v>0</v>
      </c>
      <c r="O11" s="236">
        <f>'S7'!$F$96</f>
        <v>0</v>
      </c>
      <c r="P11" s="236">
        <f>'S7'!$F$97</f>
        <v>0</v>
      </c>
      <c r="Q11" s="236">
        <f>'S7'!$F$92</f>
        <v>0</v>
      </c>
      <c r="R11" s="236">
        <f>'S7'!$F$93</f>
        <v>0</v>
      </c>
      <c r="S11" s="642" t="str">
        <f t="shared" si="1"/>
        <v>S</v>
      </c>
      <c r="T11" s="642" t="str">
        <f t="shared" si="9"/>
        <v>S</v>
      </c>
      <c r="U11" s="646">
        <f t="shared" si="10"/>
        <v>0</v>
      </c>
      <c r="V11" s="646">
        <f t="shared" si="11"/>
        <v>0</v>
      </c>
      <c r="W11" s="646">
        <f t="shared" si="12"/>
        <v>0</v>
      </c>
      <c r="X11" s="646">
        <f t="shared" si="13"/>
        <v>0</v>
      </c>
      <c r="Y11" s="646">
        <f t="shared" si="14"/>
        <v>0</v>
      </c>
      <c r="Z11" s="646">
        <f t="shared" si="15"/>
        <v>0</v>
      </c>
      <c r="AA11" s="646">
        <f t="shared" si="3"/>
        <v>0</v>
      </c>
      <c r="AB11" s="646">
        <f t="shared" si="4"/>
        <v>0</v>
      </c>
      <c r="AC11" s="646">
        <f t="shared" si="5"/>
        <v>0</v>
      </c>
      <c r="AD11" s="646">
        <f t="shared" si="6"/>
        <v>0</v>
      </c>
      <c r="AE11" s="646">
        <f t="shared" si="7"/>
        <v>0</v>
      </c>
      <c r="AF11" s="646">
        <f t="shared" si="8"/>
        <v>0</v>
      </c>
      <c r="AG11" s="641"/>
      <c r="AK11" s="242"/>
      <c r="AL11" s="242"/>
      <c r="AM11" s="242"/>
      <c r="AN11" s="242"/>
      <c r="AO11" s="242"/>
      <c r="AP11" s="242"/>
      <c r="AQ11" s="242"/>
      <c r="AR11" s="242"/>
      <c r="AS11" s="242"/>
      <c r="AT11" s="242"/>
    </row>
    <row r="12" spans="1:46" s="147" customFormat="1" ht="16.7" customHeight="1" x14ac:dyDescent="0.25">
      <c r="A12" s="226">
        <v>8</v>
      </c>
      <c r="B12" s="231">
        <f>Werte1!B12</f>
        <v>0</v>
      </c>
      <c r="C12" s="228">
        <f>'S8'!$F$98</f>
        <v>0</v>
      </c>
      <c r="D12" s="229" t="str">
        <f t="shared" si="0"/>
        <v>FB</v>
      </c>
      <c r="E12" s="237" t="str">
        <f>Da!G31</f>
        <v>Realschulabschluss</v>
      </c>
      <c r="F12" s="230">
        <f>Da!I31</f>
        <v>0</v>
      </c>
      <c r="G12" s="236">
        <f>'S8'!$F$86</f>
        <v>0</v>
      </c>
      <c r="H12" s="236">
        <f>'S8'!$F$87</f>
        <v>0</v>
      </c>
      <c r="I12" s="236">
        <f>'S8'!$F$88</f>
        <v>0</v>
      </c>
      <c r="J12" s="236">
        <f>'S8'!$F$89</f>
        <v>0</v>
      </c>
      <c r="K12" s="236">
        <f>'S8'!$F$90</f>
        <v>0</v>
      </c>
      <c r="L12" s="236">
        <f>'S8'!$F$91</f>
        <v>0</v>
      </c>
      <c r="M12" s="236">
        <f>'S8'!$F$94</f>
        <v>0</v>
      </c>
      <c r="N12" s="236">
        <f>'S8'!$F$95</f>
        <v>0</v>
      </c>
      <c r="O12" s="236">
        <f>'S8'!$F$96</f>
        <v>0</v>
      </c>
      <c r="P12" s="236">
        <f>'S8'!$F$97</f>
        <v>0</v>
      </c>
      <c r="Q12" s="236">
        <f>'S8'!$F$92</f>
        <v>0</v>
      </c>
      <c r="R12" s="236">
        <f>'S8'!$F$93</f>
        <v>0</v>
      </c>
      <c r="S12" s="642" t="str">
        <f t="shared" si="1"/>
        <v>S</v>
      </c>
      <c r="T12" s="642" t="str">
        <f t="shared" si="9"/>
        <v>S</v>
      </c>
      <c r="U12" s="646">
        <f t="shared" si="10"/>
        <v>0</v>
      </c>
      <c r="V12" s="646">
        <f t="shared" si="11"/>
        <v>0</v>
      </c>
      <c r="W12" s="646">
        <f t="shared" si="12"/>
        <v>0</v>
      </c>
      <c r="X12" s="646">
        <f t="shared" si="13"/>
        <v>0</v>
      </c>
      <c r="Y12" s="646">
        <f t="shared" si="14"/>
        <v>0</v>
      </c>
      <c r="Z12" s="646">
        <f t="shared" si="15"/>
        <v>0</v>
      </c>
      <c r="AA12" s="646">
        <f t="shared" si="3"/>
        <v>0</v>
      </c>
      <c r="AB12" s="646">
        <f t="shared" si="4"/>
        <v>0</v>
      </c>
      <c r="AC12" s="646">
        <f t="shared" si="5"/>
        <v>0</v>
      </c>
      <c r="AD12" s="646">
        <f t="shared" si="6"/>
        <v>0</v>
      </c>
      <c r="AE12" s="646">
        <f t="shared" si="7"/>
        <v>0</v>
      </c>
      <c r="AF12" s="646">
        <f t="shared" si="8"/>
        <v>0</v>
      </c>
      <c r="AG12" s="641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</row>
    <row r="13" spans="1:46" s="147" customFormat="1" ht="16.7" customHeight="1" x14ac:dyDescent="0.25">
      <c r="A13" s="226">
        <v>9</v>
      </c>
      <c r="B13" s="231">
        <f>Werte1!B13</f>
        <v>0</v>
      </c>
      <c r="C13" s="228">
        <f>'S9'!$F$98</f>
        <v>0</v>
      </c>
      <c r="D13" s="229" t="str">
        <f t="shared" si="0"/>
        <v>FB</v>
      </c>
      <c r="E13" s="237" t="str">
        <f>Da!G32</f>
        <v>Realschulabschluss</v>
      </c>
      <c r="F13" s="230">
        <f>Da!I32</f>
        <v>0</v>
      </c>
      <c r="G13" s="236">
        <f>'S9'!$F$86</f>
        <v>0</v>
      </c>
      <c r="H13" s="236">
        <f>'S9'!$F$87</f>
        <v>0</v>
      </c>
      <c r="I13" s="236">
        <f>'S9'!$F$88</f>
        <v>0</v>
      </c>
      <c r="J13" s="236">
        <f>'S9'!$F$89</f>
        <v>0</v>
      </c>
      <c r="K13" s="236">
        <f>'S9'!$F$90</f>
        <v>0</v>
      </c>
      <c r="L13" s="236">
        <f>'S9'!$F$91</f>
        <v>0</v>
      </c>
      <c r="M13" s="236">
        <f>'S9'!$F$94</f>
        <v>0</v>
      </c>
      <c r="N13" s="236">
        <f>'S9'!$F$95</f>
        <v>0</v>
      </c>
      <c r="O13" s="236">
        <f>'S9'!$F$96</f>
        <v>0</v>
      </c>
      <c r="P13" s="236">
        <f>'S9'!$F$97</f>
        <v>0</v>
      </c>
      <c r="Q13" s="236">
        <f>'S9'!$F$92</f>
        <v>0</v>
      </c>
      <c r="R13" s="236">
        <f>'S9'!$F$93</f>
        <v>0</v>
      </c>
      <c r="S13" s="642" t="str">
        <f t="shared" si="1"/>
        <v>S</v>
      </c>
      <c r="T13" s="642" t="str">
        <f t="shared" si="9"/>
        <v>S</v>
      </c>
      <c r="U13" s="646">
        <f t="shared" si="10"/>
        <v>0</v>
      </c>
      <c r="V13" s="646">
        <f t="shared" si="11"/>
        <v>0</v>
      </c>
      <c r="W13" s="646">
        <f t="shared" si="12"/>
        <v>0</v>
      </c>
      <c r="X13" s="646">
        <f t="shared" si="13"/>
        <v>0</v>
      </c>
      <c r="Y13" s="646">
        <f t="shared" si="14"/>
        <v>0</v>
      </c>
      <c r="Z13" s="646">
        <f t="shared" si="15"/>
        <v>0</v>
      </c>
      <c r="AA13" s="646">
        <f t="shared" si="3"/>
        <v>0</v>
      </c>
      <c r="AB13" s="646">
        <f t="shared" si="4"/>
        <v>0</v>
      </c>
      <c r="AC13" s="646">
        <f t="shared" si="5"/>
        <v>0</v>
      </c>
      <c r="AD13" s="646">
        <f t="shared" si="6"/>
        <v>0</v>
      </c>
      <c r="AE13" s="646">
        <f t="shared" si="7"/>
        <v>0</v>
      </c>
      <c r="AF13" s="646">
        <f t="shared" si="8"/>
        <v>0</v>
      </c>
      <c r="AG13" s="641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</row>
    <row r="14" spans="1:46" s="147" customFormat="1" ht="16.7" customHeight="1" x14ac:dyDescent="0.25">
      <c r="A14" s="226">
        <v>10</v>
      </c>
      <c r="B14" s="231">
        <f>Werte1!B14</f>
        <v>0</v>
      </c>
      <c r="C14" s="228">
        <f>'S10'!$F$98</f>
        <v>0</v>
      </c>
      <c r="D14" s="229" t="str">
        <f t="shared" si="0"/>
        <v>FB</v>
      </c>
      <c r="E14" s="237" t="str">
        <f>Da!G33</f>
        <v>Realschulabschluss</v>
      </c>
      <c r="F14" s="230">
        <f>Da!I33</f>
        <v>0</v>
      </c>
      <c r="G14" s="236">
        <f>'S10'!$F$86</f>
        <v>0</v>
      </c>
      <c r="H14" s="236">
        <f>'S10'!$F$87</f>
        <v>0</v>
      </c>
      <c r="I14" s="236">
        <f>'S10'!$F$88</f>
        <v>0</v>
      </c>
      <c r="J14" s="236">
        <f>'S10'!$F$89</f>
        <v>0</v>
      </c>
      <c r="K14" s="236">
        <f>'S10'!$F$90</f>
        <v>0</v>
      </c>
      <c r="L14" s="236">
        <f>'S10'!$F$91</f>
        <v>0</v>
      </c>
      <c r="M14" s="236">
        <f>'S10'!$F$94</f>
        <v>0</v>
      </c>
      <c r="N14" s="236">
        <f>'S10'!$F$95</f>
        <v>0</v>
      </c>
      <c r="O14" s="236">
        <f>'S10'!$F$96</f>
        <v>0</v>
      </c>
      <c r="P14" s="236">
        <f>'S10'!$F$97</f>
        <v>0</v>
      </c>
      <c r="Q14" s="236">
        <f>'S10'!$F$92</f>
        <v>0</v>
      </c>
      <c r="R14" s="236">
        <f>'S10'!$F$93</f>
        <v>0</v>
      </c>
      <c r="S14" s="642" t="str">
        <f t="shared" si="1"/>
        <v>S</v>
      </c>
      <c r="T14" s="642" t="str">
        <f t="shared" si="9"/>
        <v>S</v>
      </c>
      <c r="U14" s="646">
        <f t="shared" si="10"/>
        <v>0</v>
      </c>
      <c r="V14" s="646">
        <f t="shared" si="11"/>
        <v>0</v>
      </c>
      <c r="W14" s="646">
        <f t="shared" si="12"/>
        <v>0</v>
      </c>
      <c r="X14" s="646">
        <f t="shared" si="13"/>
        <v>0</v>
      </c>
      <c r="Y14" s="646">
        <f t="shared" si="14"/>
        <v>0</v>
      </c>
      <c r="Z14" s="646">
        <f t="shared" si="15"/>
        <v>0</v>
      </c>
      <c r="AA14" s="646">
        <f t="shared" si="3"/>
        <v>0</v>
      </c>
      <c r="AB14" s="646">
        <f t="shared" si="4"/>
        <v>0</v>
      </c>
      <c r="AC14" s="646">
        <f t="shared" si="5"/>
        <v>0</v>
      </c>
      <c r="AD14" s="646">
        <f t="shared" si="6"/>
        <v>0</v>
      </c>
      <c r="AE14" s="646">
        <f t="shared" si="7"/>
        <v>0</v>
      </c>
      <c r="AF14" s="646">
        <f t="shared" si="8"/>
        <v>0</v>
      </c>
      <c r="AG14" s="641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</row>
    <row r="15" spans="1:46" s="147" customFormat="1" ht="16.7" customHeight="1" x14ac:dyDescent="0.25">
      <c r="A15" s="226">
        <v>11</v>
      </c>
      <c r="B15" s="231">
        <f>Werte1!B15</f>
        <v>0</v>
      </c>
      <c r="C15" s="228">
        <f>'S11'!$F$98</f>
        <v>0</v>
      </c>
      <c r="D15" s="229" t="str">
        <f t="shared" si="0"/>
        <v>FB</v>
      </c>
      <c r="E15" s="237" t="str">
        <f>Da!G34</f>
        <v>Realschulabschluss</v>
      </c>
      <c r="F15" s="230">
        <f>Da!I34</f>
        <v>0</v>
      </c>
      <c r="G15" s="236">
        <f>'S11'!$F$86</f>
        <v>0</v>
      </c>
      <c r="H15" s="236">
        <f>'S11'!$F$87</f>
        <v>0</v>
      </c>
      <c r="I15" s="236">
        <f>'S11'!$F$88</f>
        <v>0</v>
      </c>
      <c r="J15" s="236">
        <f>'S11'!$F$89</f>
        <v>0</v>
      </c>
      <c r="K15" s="236">
        <f>'S11'!$F$90</f>
        <v>0</v>
      </c>
      <c r="L15" s="236">
        <f>'S11'!$F$91</f>
        <v>0</v>
      </c>
      <c r="M15" s="236">
        <f>'S11'!$F$94</f>
        <v>0</v>
      </c>
      <c r="N15" s="236">
        <f>'S11'!$F$95</f>
        <v>0</v>
      </c>
      <c r="O15" s="236">
        <f>'S11'!$F$96</f>
        <v>0</v>
      </c>
      <c r="P15" s="236">
        <f>'S11'!$F$97</f>
        <v>0</v>
      </c>
      <c r="Q15" s="236">
        <f>'S11'!$F$92</f>
        <v>0</v>
      </c>
      <c r="R15" s="236">
        <f>'S11'!$F$93</f>
        <v>0</v>
      </c>
      <c r="S15" s="642" t="str">
        <f t="shared" si="1"/>
        <v>S</v>
      </c>
      <c r="T15" s="642" t="str">
        <f t="shared" si="9"/>
        <v>S</v>
      </c>
      <c r="U15" s="646">
        <f t="shared" si="10"/>
        <v>0</v>
      </c>
      <c r="V15" s="646">
        <f t="shared" si="11"/>
        <v>0</v>
      </c>
      <c r="W15" s="646">
        <f t="shared" si="12"/>
        <v>0</v>
      </c>
      <c r="X15" s="646">
        <f t="shared" si="13"/>
        <v>0</v>
      </c>
      <c r="Y15" s="646">
        <f t="shared" si="14"/>
        <v>0</v>
      </c>
      <c r="Z15" s="646">
        <f t="shared" si="15"/>
        <v>0</v>
      </c>
      <c r="AA15" s="646">
        <f t="shared" si="3"/>
        <v>0</v>
      </c>
      <c r="AB15" s="646">
        <f t="shared" si="4"/>
        <v>0</v>
      </c>
      <c r="AC15" s="646">
        <f t="shared" si="5"/>
        <v>0</v>
      </c>
      <c r="AD15" s="646">
        <f t="shared" si="6"/>
        <v>0</v>
      </c>
      <c r="AE15" s="646">
        <f t="shared" si="7"/>
        <v>0</v>
      </c>
      <c r="AF15" s="646">
        <f t="shared" si="8"/>
        <v>0</v>
      </c>
      <c r="AG15" s="641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</row>
    <row r="16" spans="1:46" s="147" customFormat="1" ht="16.7" customHeight="1" x14ac:dyDescent="0.25">
      <c r="A16" s="226">
        <v>12</v>
      </c>
      <c r="B16" s="231">
        <f>Werte1!B16</f>
        <v>0</v>
      </c>
      <c r="C16" s="228">
        <f>'S12'!$F$98</f>
        <v>0</v>
      </c>
      <c r="D16" s="229" t="str">
        <f t="shared" si="0"/>
        <v>FB</v>
      </c>
      <c r="E16" s="237" t="str">
        <f>Da!G35</f>
        <v>Realschulabschluss</v>
      </c>
      <c r="F16" s="230">
        <f>Da!I35</f>
        <v>0</v>
      </c>
      <c r="G16" s="236">
        <f>'S12'!$F$86</f>
        <v>0</v>
      </c>
      <c r="H16" s="236">
        <f>'S12'!$F$87</f>
        <v>0</v>
      </c>
      <c r="I16" s="236">
        <f>'S12'!$F$88</f>
        <v>0</v>
      </c>
      <c r="J16" s="236">
        <f>'S12'!$F$89</f>
        <v>0</v>
      </c>
      <c r="K16" s="236">
        <f>'S12'!$F$90</f>
        <v>0</v>
      </c>
      <c r="L16" s="236">
        <f>'S12'!$F$91</f>
        <v>0</v>
      </c>
      <c r="M16" s="236">
        <f>'S12'!$F$94</f>
        <v>0</v>
      </c>
      <c r="N16" s="236">
        <f>'S12'!$F$95</f>
        <v>0</v>
      </c>
      <c r="O16" s="236">
        <f>'S12'!$F$96</f>
        <v>0</v>
      </c>
      <c r="P16" s="236">
        <f>'S12'!$F$97</f>
        <v>0</v>
      </c>
      <c r="Q16" s="236">
        <f>'S12'!$F$92</f>
        <v>0</v>
      </c>
      <c r="R16" s="236">
        <f>'S12'!$F$93</f>
        <v>0</v>
      </c>
      <c r="S16" s="642" t="str">
        <f t="shared" si="1"/>
        <v>S</v>
      </c>
      <c r="T16" s="642" t="str">
        <f t="shared" si="9"/>
        <v>S</v>
      </c>
      <c r="U16" s="646">
        <f t="shared" si="10"/>
        <v>0</v>
      </c>
      <c r="V16" s="646">
        <f t="shared" si="11"/>
        <v>0</v>
      </c>
      <c r="W16" s="646">
        <f t="shared" si="12"/>
        <v>0</v>
      </c>
      <c r="X16" s="646">
        <f t="shared" si="13"/>
        <v>0</v>
      </c>
      <c r="Y16" s="646">
        <f t="shared" si="14"/>
        <v>0</v>
      </c>
      <c r="Z16" s="646">
        <f t="shared" si="15"/>
        <v>0</v>
      </c>
      <c r="AA16" s="646">
        <f t="shared" si="3"/>
        <v>0</v>
      </c>
      <c r="AB16" s="646">
        <f t="shared" si="4"/>
        <v>0</v>
      </c>
      <c r="AC16" s="646">
        <f t="shared" si="5"/>
        <v>0</v>
      </c>
      <c r="AD16" s="646">
        <f t="shared" si="6"/>
        <v>0</v>
      </c>
      <c r="AE16" s="646">
        <f t="shared" si="7"/>
        <v>0</v>
      </c>
      <c r="AF16" s="646">
        <f t="shared" si="8"/>
        <v>0</v>
      </c>
      <c r="AG16" s="641"/>
      <c r="AK16" s="242"/>
      <c r="AL16" s="242"/>
      <c r="AM16" s="242"/>
      <c r="AN16" s="242"/>
      <c r="AO16" s="242"/>
      <c r="AP16" s="242"/>
      <c r="AQ16" s="242"/>
      <c r="AR16" s="242"/>
      <c r="AS16" s="242"/>
      <c r="AT16" s="242"/>
    </row>
    <row r="17" spans="1:46" s="147" customFormat="1" ht="16.7" customHeight="1" x14ac:dyDescent="0.25">
      <c r="A17" s="226">
        <v>13</v>
      </c>
      <c r="B17" s="231">
        <f>Werte1!B17</f>
        <v>0</v>
      </c>
      <c r="C17" s="228">
        <f>'S13'!$F$98</f>
        <v>0</v>
      </c>
      <c r="D17" s="229" t="str">
        <f t="shared" si="0"/>
        <v>FB</v>
      </c>
      <c r="E17" s="237" t="str">
        <f>Da!G36</f>
        <v>Realschulabschluss</v>
      </c>
      <c r="F17" s="230">
        <f>Da!I36</f>
        <v>0</v>
      </c>
      <c r="G17" s="236">
        <f>'S13'!$F$86</f>
        <v>0</v>
      </c>
      <c r="H17" s="236">
        <f>'S13'!$F$87</f>
        <v>0</v>
      </c>
      <c r="I17" s="236">
        <f>'S13'!$F$88</f>
        <v>0</v>
      </c>
      <c r="J17" s="236">
        <f>'S13'!$F$89</f>
        <v>0</v>
      </c>
      <c r="K17" s="236">
        <f>'S13'!$F$90</f>
        <v>0</v>
      </c>
      <c r="L17" s="236">
        <f>'S13'!$F$91</f>
        <v>0</v>
      </c>
      <c r="M17" s="236">
        <f>'S13'!$F$94</f>
        <v>0</v>
      </c>
      <c r="N17" s="236">
        <f>'S13'!$F$95</f>
        <v>0</v>
      </c>
      <c r="O17" s="236">
        <f>'S13'!$F$96</f>
        <v>0</v>
      </c>
      <c r="P17" s="236">
        <f>'S13'!$F$97</f>
        <v>0</v>
      </c>
      <c r="Q17" s="236">
        <f>'S13'!$F$92</f>
        <v>0</v>
      </c>
      <c r="R17" s="236">
        <f>'S13'!$F$93</f>
        <v>0</v>
      </c>
      <c r="S17" s="642" t="str">
        <f t="shared" si="1"/>
        <v>S</v>
      </c>
      <c r="T17" s="642" t="str">
        <f t="shared" si="9"/>
        <v>S</v>
      </c>
      <c r="U17" s="646">
        <f t="shared" si="10"/>
        <v>0</v>
      </c>
      <c r="V17" s="646">
        <f t="shared" ref="V17:Y36" si="16">IF($D17="FB",H17,"")</f>
        <v>0</v>
      </c>
      <c r="W17" s="646">
        <f t="shared" si="16"/>
        <v>0</v>
      </c>
      <c r="X17" s="646">
        <f t="shared" si="16"/>
        <v>0</v>
      </c>
      <c r="Y17" s="646">
        <f t="shared" si="16"/>
        <v>0</v>
      </c>
      <c r="Z17" s="646">
        <f t="shared" ref="Z17:Z36" si="17">IF($D17="FB",L17,"")</f>
        <v>0</v>
      </c>
      <c r="AA17" s="646">
        <f t="shared" si="3"/>
        <v>0</v>
      </c>
      <c r="AB17" s="646">
        <f t="shared" si="4"/>
        <v>0</v>
      </c>
      <c r="AC17" s="646">
        <f t="shared" si="5"/>
        <v>0</v>
      </c>
      <c r="AD17" s="646">
        <f t="shared" si="6"/>
        <v>0</v>
      </c>
      <c r="AE17" s="646">
        <f t="shared" si="7"/>
        <v>0</v>
      </c>
      <c r="AF17" s="646">
        <f t="shared" si="8"/>
        <v>0</v>
      </c>
      <c r="AG17" s="641"/>
      <c r="AK17" s="242"/>
      <c r="AL17" s="242"/>
      <c r="AM17" s="242"/>
      <c r="AN17" s="242"/>
      <c r="AO17" s="242"/>
      <c r="AP17" s="242"/>
      <c r="AQ17" s="242"/>
      <c r="AR17" s="242"/>
      <c r="AS17" s="242"/>
      <c r="AT17" s="242"/>
    </row>
    <row r="18" spans="1:46" s="147" customFormat="1" ht="16.7" customHeight="1" x14ac:dyDescent="0.25">
      <c r="A18" s="226">
        <v>14</v>
      </c>
      <c r="B18" s="231">
        <f>Werte1!B18</f>
        <v>0</v>
      </c>
      <c r="C18" s="228">
        <f>'S14'!$F$98</f>
        <v>0</v>
      </c>
      <c r="D18" s="229" t="str">
        <f t="shared" si="0"/>
        <v>FB</v>
      </c>
      <c r="E18" s="237" t="str">
        <f>Da!G37</f>
        <v>Realschulabschluss</v>
      </c>
      <c r="F18" s="230">
        <f>Da!I37</f>
        <v>0</v>
      </c>
      <c r="G18" s="236">
        <f>'S14'!$F$86</f>
        <v>0</v>
      </c>
      <c r="H18" s="236">
        <f>'S14'!$F$87</f>
        <v>0</v>
      </c>
      <c r="I18" s="236">
        <f>'S14'!$F$88</f>
        <v>0</v>
      </c>
      <c r="J18" s="236">
        <f>'S14'!$F$89</f>
        <v>0</v>
      </c>
      <c r="K18" s="236">
        <f>'S14'!$F$90</f>
        <v>0</v>
      </c>
      <c r="L18" s="236">
        <f>'S14'!$F$91</f>
        <v>0</v>
      </c>
      <c r="M18" s="236">
        <f>'S14'!$F$94</f>
        <v>0</v>
      </c>
      <c r="N18" s="236">
        <f>'S14'!$F$95</f>
        <v>0</v>
      </c>
      <c r="O18" s="236">
        <f>'S14'!$F$96</f>
        <v>0</v>
      </c>
      <c r="P18" s="236">
        <f>'S14'!$F$97</f>
        <v>0</v>
      </c>
      <c r="Q18" s="236">
        <f>'S14'!$F$92</f>
        <v>0</v>
      </c>
      <c r="R18" s="236">
        <f>'S14'!$F$93</f>
        <v>0</v>
      </c>
      <c r="S18" s="642" t="str">
        <f t="shared" si="1"/>
        <v>S</v>
      </c>
      <c r="T18" s="642" t="str">
        <f t="shared" si="9"/>
        <v>S</v>
      </c>
      <c r="U18" s="646">
        <f t="shared" si="10"/>
        <v>0</v>
      </c>
      <c r="V18" s="646">
        <f t="shared" si="16"/>
        <v>0</v>
      </c>
      <c r="W18" s="646">
        <f t="shared" si="16"/>
        <v>0</v>
      </c>
      <c r="X18" s="646">
        <f t="shared" si="16"/>
        <v>0</v>
      </c>
      <c r="Y18" s="646">
        <f t="shared" si="16"/>
        <v>0</v>
      </c>
      <c r="Z18" s="646">
        <f t="shared" si="17"/>
        <v>0</v>
      </c>
      <c r="AA18" s="646">
        <f t="shared" si="3"/>
        <v>0</v>
      </c>
      <c r="AB18" s="646">
        <f t="shared" si="4"/>
        <v>0</v>
      </c>
      <c r="AC18" s="646">
        <f t="shared" si="5"/>
        <v>0</v>
      </c>
      <c r="AD18" s="646">
        <f t="shared" si="6"/>
        <v>0</v>
      </c>
      <c r="AE18" s="646">
        <f t="shared" si="7"/>
        <v>0</v>
      </c>
      <c r="AF18" s="646">
        <f t="shared" si="8"/>
        <v>0</v>
      </c>
      <c r="AG18" s="641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</row>
    <row r="19" spans="1:46" s="147" customFormat="1" ht="16.7" customHeight="1" x14ac:dyDescent="0.25">
      <c r="A19" s="226">
        <v>15</v>
      </c>
      <c r="B19" s="231">
        <f>Werte1!B19</f>
        <v>0</v>
      </c>
      <c r="C19" s="228">
        <f>'S15'!$F$98</f>
        <v>0</v>
      </c>
      <c r="D19" s="229" t="str">
        <f t="shared" si="0"/>
        <v>FB</v>
      </c>
      <c r="E19" s="237" t="str">
        <f>Da!G38</f>
        <v>Realschulabschluss</v>
      </c>
      <c r="F19" s="230">
        <f>Da!I38</f>
        <v>0</v>
      </c>
      <c r="G19" s="236">
        <f>'S15'!$F$86</f>
        <v>0</v>
      </c>
      <c r="H19" s="236">
        <f>'S15'!$F$87</f>
        <v>0</v>
      </c>
      <c r="I19" s="236">
        <f>'S15'!$F$88</f>
        <v>0</v>
      </c>
      <c r="J19" s="236">
        <f>'S15'!$F$89</f>
        <v>0</v>
      </c>
      <c r="K19" s="236">
        <f>'S15'!$F$90</f>
        <v>0</v>
      </c>
      <c r="L19" s="236">
        <f>'S15'!$F$91</f>
        <v>0</v>
      </c>
      <c r="M19" s="236">
        <f>'S15'!$F$94</f>
        <v>0</v>
      </c>
      <c r="N19" s="236">
        <f>'S15'!$F$95</f>
        <v>0</v>
      </c>
      <c r="O19" s="236">
        <f>'S15'!$F$96</f>
        <v>0</v>
      </c>
      <c r="P19" s="236">
        <f>'S15'!$F$97</f>
        <v>0</v>
      </c>
      <c r="Q19" s="236">
        <f>'S15'!$F$92</f>
        <v>0</v>
      </c>
      <c r="R19" s="236">
        <f>'S15'!$F$93</f>
        <v>0</v>
      </c>
      <c r="S19" s="642" t="str">
        <f t="shared" si="1"/>
        <v>S</v>
      </c>
      <c r="T19" s="642" t="str">
        <f t="shared" si="9"/>
        <v>S</v>
      </c>
      <c r="U19" s="646">
        <f t="shared" si="10"/>
        <v>0</v>
      </c>
      <c r="V19" s="646">
        <f t="shared" si="16"/>
        <v>0</v>
      </c>
      <c r="W19" s="646">
        <f t="shared" si="16"/>
        <v>0</v>
      </c>
      <c r="X19" s="646">
        <f t="shared" si="16"/>
        <v>0</v>
      </c>
      <c r="Y19" s="646">
        <f t="shared" si="16"/>
        <v>0</v>
      </c>
      <c r="Z19" s="646">
        <f t="shared" si="17"/>
        <v>0</v>
      </c>
      <c r="AA19" s="646">
        <f t="shared" si="3"/>
        <v>0</v>
      </c>
      <c r="AB19" s="646">
        <f t="shared" si="4"/>
        <v>0</v>
      </c>
      <c r="AC19" s="646">
        <f t="shared" si="5"/>
        <v>0</v>
      </c>
      <c r="AD19" s="646">
        <f t="shared" si="6"/>
        <v>0</v>
      </c>
      <c r="AE19" s="646">
        <f t="shared" si="7"/>
        <v>0</v>
      </c>
      <c r="AF19" s="646">
        <f t="shared" si="8"/>
        <v>0</v>
      </c>
      <c r="AG19" s="641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</row>
    <row r="20" spans="1:46" s="147" customFormat="1" ht="16.7" customHeight="1" x14ac:dyDescent="0.25">
      <c r="A20" s="226">
        <v>16</v>
      </c>
      <c r="B20" s="231">
        <f>Werte1!B20</f>
        <v>0</v>
      </c>
      <c r="C20" s="228">
        <f>'S16'!$F$98</f>
        <v>0</v>
      </c>
      <c r="D20" s="229" t="str">
        <f t="shared" si="0"/>
        <v>FB</v>
      </c>
      <c r="E20" s="237" t="str">
        <f>Da!G39</f>
        <v>Realschulabschluss</v>
      </c>
      <c r="F20" s="230">
        <f>Da!I39</f>
        <v>0</v>
      </c>
      <c r="G20" s="236">
        <f>'S16'!$F$86</f>
        <v>0</v>
      </c>
      <c r="H20" s="236">
        <f>'S16'!$F$87</f>
        <v>0</v>
      </c>
      <c r="I20" s="236">
        <f>'S16'!$F$88</f>
        <v>0</v>
      </c>
      <c r="J20" s="236">
        <f>'S16'!$F$89</f>
        <v>0</v>
      </c>
      <c r="K20" s="236">
        <f>'S16'!$F$90</f>
        <v>0</v>
      </c>
      <c r="L20" s="236">
        <f>'S16'!$F$91</f>
        <v>0</v>
      </c>
      <c r="M20" s="236">
        <f>'S16'!$F$94</f>
        <v>0</v>
      </c>
      <c r="N20" s="236">
        <f>'S16'!$F$95</f>
        <v>0</v>
      </c>
      <c r="O20" s="236">
        <f>'S16'!$F$96</f>
        <v>0</v>
      </c>
      <c r="P20" s="236">
        <f>'S16'!$F$97</f>
        <v>0</v>
      </c>
      <c r="Q20" s="236">
        <f>'S16'!$F$92</f>
        <v>0</v>
      </c>
      <c r="R20" s="236">
        <f>'S16'!$F$93</f>
        <v>0</v>
      </c>
      <c r="S20" s="642" t="str">
        <f t="shared" si="1"/>
        <v>S</v>
      </c>
      <c r="T20" s="642" t="str">
        <f t="shared" si="9"/>
        <v>S</v>
      </c>
      <c r="U20" s="646">
        <f t="shared" si="10"/>
        <v>0</v>
      </c>
      <c r="V20" s="646">
        <f t="shared" si="16"/>
        <v>0</v>
      </c>
      <c r="W20" s="646">
        <f t="shared" si="16"/>
        <v>0</v>
      </c>
      <c r="X20" s="646">
        <f t="shared" si="16"/>
        <v>0</v>
      </c>
      <c r="Y20" s="646">
        <f t="shared" si="16"/>
        <v>0</v>
      </c>
      <c r="Z20" s="646">
        <f t="shared" si="17"/>
        <v>0</v>
      </c>
      <c r="AA20" s="646">
        <f t="shared" si="3"/>
        <v>0</v>
      </c>
      <c r="AB20" s="646">
        <f t="shared" si="4"/>
        <v>0</v>
      </c>
      <c r="AC20" s="646">
        <f t="shared" si="5"/>
        <v>0</v>
      </c>
      <c r="AD20" s="646">
        <f t="shared" si="6"/>
        <v>0</v>
      </c>
      <c r="AE20" s="646">
        <f t="shared" si="7"/>
        <v>0</v>
      </c>
      <c r="AF20" s="646">
        <f t="shared" si="8"/>
        <v>0</v>
      </c>
      <c r="AG20" s="641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</row>
    <row r="21" spans="1:46" s="147" customFormat="1" ht="16.7" customHeight="1" x14ac:dyDescent="0.25">
      <c r="A21" s="226">
        <v>17</v>
      </c>
      <c r="B21" s="231">
        <f>Werte1!B21</f>
        <v>0</v>
      </c>
      <c r="C21" s="228">
        <f>'S17'!$F$98</f>
        <v>0</v>
      </c>
      <c r="D21" s="229" t="str">
        <f t="shared" si="0"/>
        <v>FB</v>
      </c>
      <c r="E21" s="237" t="str">
        <f>Da!G40</f>
        <v>Realschulabschluss</v>
      </c>
      <c r="F21" s="230">
        <f>Da!I40</f>
        <v>0</v>
      </c>
      <c r="G21" s="236">
        <f>'S17'!$F$86</f>
        <v>0</v>
      </c>
      <c r="H21" s="236">
        <f>'S17'!$F$87</f>
        <v>0</v>
      </c>
      <c r="I21" s="236">
        <f>'S17'!$F$88</f>
        <v>0</v>
      </c>
      <c r="J21" s="236">
        <f>'S17'!$F$89</f>
        <v>0</v>
      </c>
      <c r="K21" s="236">
        <f>'S17'!$F$90</f>
        <v>0</v>
      </c>
      <c r="L21" s="236">
        <f>'S17'!$F$91</f>
        <v>0</v>
      </c>
      <c r="M21" s="236">
        <f>'S17'!$F$94</f>
        <v>0</v>
      </c>
      <c r="N21" s="236">
        <f>'S17'!$F$95</f>
        <v>0</v>
      </c>
      <c r="O21" s="236">
        <f>'S17'!$F$96</f>
        <v>0</v>
      </c>
      <c r="P21" s="236">
        <f>'S17'!$F$97</f>
        <v>0</v>
      </c>
      <c r="Q21" s="236">
        <f>'S17'!$F$92</f>
        <v>0</v>
      </c>
      <c r="R21" s="236">
        <f>'S17'!$F$93</f>
        <v>0</v>
      </c>
      <c r="S21" s="642" t="str">
        <f t="shared" si="1"/>
        <v>S</v>
      </c>
      <c r="T21" s="642" t="str">
        <f t="shared" si="9"/>
        <v>S</v>
      </c>
      <c r="U21" s="646">
        <f t="shared" si="10"/>
        <v>0</v>
      </c>
      <c r="V21" s="646">
        <f>IF($D21="FB",H21,"")</f>
        <v>0</v>
      </c>
      <c r="W21" s="646">
        <f>IF($D21="FB",I21,"")</f>
        <v>0</v>
      </c>
      <c r="X21" s="646">
        <f>IF($D21="FB",J21,"")</f>
        <v>0</v>
      </c>
      <c r="Y21" s="646">
        <f>IF($D21="FB",K21,"")</f>
        <v>0</v>
      </c>
      <c r="Z21" s="646">
        <f>IF($D21="FB",L21,"")</f>
        <v>0</v>
      </c>
      <c r="AA21" s="646">
        <f t="shared" si="3"/>
        <v>0</v>
      </c>
      <c r="AB21" s="646">
        <f t="shared" si="4"/>
        <v>0</v>
      </c>
      <c r="AC21" s="646">
        <f t="shared" si="5"/>
        <v>0</v>
      </c>
      <c r="AD21" s="646">
        <f t="shared" si="6"/>
        <v>0</v>
      </c>
      <c r="AE21" s="646">
        <f t="shared" si="7"/>
        <v>0</v>
      </c>
      <c r="AF21" s="646">
        <f t="shared" si="8"/>
        <v>0</v>
      </c>
      <c r="AG21" s="641"/>
      <c r="AK21" s="242"/>
      <c r="AL21" s="242"/>
      <c r="AM21" s="242"/>
      <c r="AN21" s="242"/>
      <c r="AO21" s="242"/>
      <c r="AP21" s="242"/>
      <c r="AQ21" s="242"/>
      <c r="AR21" s="242"/>
      <c r="AS21" s="242"/>
      <c r="AT21" s="242"/>
    </row>
    <row r="22" spans="1:46" s="147" customFormat="1" ht="16.7" customHeight="1" x14ac:dyDescent="0.25">
      <c r="A22" s="226">
        <v>18</v>
      </c>
      <c r="B22" s="231">
        <f>Werte1!B22</f>
        <v>0</v>
      </c>
      <c r="C22" s="228">
        <f>'S18'!$F$98</f>
        <v>0</v>
      </c>
      <c r="D22" s="229" t="str">
        <f t="shared" si="0"/>
        <v>FB</v>
      </c>
      <c r="E22" s="237" t="str">
        <f>Da!G41</f>
        <v>Realschulabschluss</v>
      </c>
      <c r="F22" s="230">
        <f>Da!I41</f>
        <v>0</v>
      </c>
      <c r="G22" s="236">
        <f>'S18'!$F$86</f>
        <v>0</v>
      </c>
      <c r="H22" s="236">
        <f>'S18'!$F$87</f>
        <v>0</v>
      </c>
      <c r="I22" s="236">
        <f>'S18'!$F$88</f>
        <v>0</v>
      </c>
      <c r="J22" s="236">
        <f>'S18'!$F$89</f>
        <v>0</v>
      </c>
      <c r="K22" s="236">
        <f>'S18'!$F$90</f>
        <v>0</v>
      </c>
      <c r="L22" s="236">
        <f>'S18'!$F$91</f>
        <v>0</v>
      </c>
      <c r="M22" s="236">
        <f>'S18'!$F$94</f>
        <v>0</v>
      </c>
      <c r="N22" s="236">
        <f>'S18'!$F$95</f>
        <v>0</v>
      </c>
      <c r="O22" s="236">
        <f>'S18'!$F$96</f>
        <v>0</v>
      </c>
      <c r="P22" s="236">
        <f>'S18'!$F$97</f>
        <v>0</v>
      </c>
      <c r="Q22" s="236">
        <f>'S18'!$F$92</f>
        <v>0</v>
      </c>
      <c r="R22" s="236">
        <f>'S18'!$F$93</f>
        <v>0</v>
      </c>
      <c r="S22" s="642" t="str">
        <f t="shared" si="1"/>
        <v>S</v>
      </c>
      <c r="T22" s="642" t="str">
        <f t="shared" si="9"/>
        <v>S</v>
      </c>
      <c r="U22" s="646">
        <f t="shared" si="10"/>
        <v>0</v>
      </c>
      <c r="V22" s="646">
        <f t="shared" si="16"/>
        <v>0</v>
      </c>
      <c r="W22" s="646">
        <f t="shared" si="16"/>
        <v>0</v>
      </c>
      <c r="X22" s="646">
        <f t="shared" si="16"/>
        <v>0</v>
      </c>
      <c r="Y22" s="646">
        <f t="shared" si="16"/>
        <v>0</v>
      </c>
      <c r="Z22" s="646">
        <f t="shared" si="17"/>
        <v>0</v>
      </c>
      <c r="AA22" s="646">
        <f t="shared" si="3"/>
        <v>0</v>
      </c>
      <c r="AB22" s="646">
        <f t="shared" si="4"/>
        <v>0</v>
      </c>
      <c r="AC22" s="646">
        <f t="shared" si="5"/>
        <v>0</v>
      </c>
      <c r="AD22" s="646">
        <f t="shared" si="6"/>
        <v>0</v>
      </c>
      <c r="AE22" s="646">
        <f t="shared" si="7"/>
        <v>0</v>
      </c>
      <c r="AF22" s="646">
        <f t="shared" si="8"/>
        <v>0</v>
      </c>
      <c r="AG22" s="641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</row>
    <row r="23" spans="1:46" s="147" customFormat="1" ht="16.7" customHeight="1" x14ac:dyDescent="0.25">
      <c r="A23" s="226">
        <v>19</v>
      </c>
      <c r="B23" s="231">
        <f>Werte1!B23</f>
        <v>0</v>
      </c>
      <c r="C23" s="228">
        <f>'S19'!$F$98</f>
        <v>0</v>
      </c>
      <c r="D23" s="229" t="str">
        <f t="shared" si="0"/>
        <v>FB</v>
      </c>
      <c r="E23" s="237" t="str">
        <f>Da!G42</f>
        <v>Realschulabschluss</v>
      </c>
      <c r="F23" s="230">
        <f>Da!I42</f>
        <v>0</v>
      </c>
      <c r="G23" s="236">
        <f>'S19'!$F$86</f>
        <v>0</v>
      </c>
      <c r="H23" s="236">
        <f>'S19'!$F$87</f>
        <v>0</v>
      </c>
      <c r="I23" s="236">
        <f>'S19'!$F$88</f>
        <v>0</v>
      </c>
      <c r="J23" s="236">
        <f>'S19'!$F$89</f>
        <v>0</v>
      </c>
      <c r="K23" s="236">
        <f>'S19'!$F$90</f>
        <v>0</v>
      </c>
      <c r="L23" s="236">
        <f>'S19'!$F$91</f>
        <v>0</v>
      </c>
      <c r="M23" s="236">
        <f>'S19'!$F$94</f>
        <v>0</v>
      </c>
      <c r="N23" s="236">
        <f>'S19'!$F$95</f>
        <v>0</v>
      </c>
      <c r="O23" s="236">
        <f>'S19'!$F$96</f>
        <v>0</v>
      </c>
      <c r="P23" s="236">
        <f>'S19'!$F$97</f>
        <v>0</v>
      </c>
      <c r="Q23" s="236">
        <f>'S19'!$F$92</f>
        <v>0</v>
      </c>
      <c r="R23" s="236">
        <f>'S19'!$F$93</f>
        <v>0</v>
      </c>
      <c r="S23" s="642" t="str">
        <f t="shared" si="1"/>
        <v>S</v>
      </c>
      <c r="T23" s="642" t="str">
        <f t="shared" si="9"/>
        <v>S</v>
      </c>
      <c r="U23" s="646">
        <f t="shared" si="10"/>
        <v>0</v>
      </c>
      <c r="V23" s="646">
        <f t="shared" si="16"/>
        <v>0</v>
      </c>
      <c r="W23" s="646">
        <f t="shared" si="16"/>
        <v>0</v>
      </c>
      <c r="X23" s="646">
        <f t="shared" si="16"/>
        <v>0</v>
      </c>
      <c r="Y23" s="646">
        <f t="shared" si="16"/>
        <v>0</v>
      </c>
      <c r="Z23" s="646">
        <f t="shared" si="17"/>
        <v>0</v>
      </c>
      <c r="AA23" s="646">
        <f t="shared" si="3"/>
        <v>0</v>
      </c>
      <c r="AB23" s="646">
        <f t="shared" si="4"/>
        <v>0</v>
      </c>
      <c r="AC23" s="646">
        <f t="shared" si="5"/>
        <v>0</v>
      </c>
      <c r="AD23" s="646">
        <f t="shared" si="6"/>
        <v>0</v>
      </c>
      <c r="AE23" s="646">
        <f t="shared" si="7"/>
        <v>0</v>
      </c>
      <c r="AF23" s="646">
        <f t="shared" si="8"/>
        <v>0</v>
      </c>
      <c r="AG23" s="641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</row>
    <row r="24" spans="1:46" s="147" customFormat="1" ht="16.7" customHeight="1" x14ac:dyDescent="0.25">
      <c r="A24" s="226">
        <v>20</v>
      </c>
      <c r="B24" s="231">
        <f>Werte1!B24</f>
        <v>0</v>
      </c>
      <c r="C24" s="228">
        <f>'S20'!$F$98</f>
        <v>0</v>
      </c>
      <c r="D24" s="229" t="str">
        <f t="shared" si="0"/>
        <v>FB</v>
      </c>
      <c r="E24" s="237" t="str">
        <f>Da!G43</f>
        <v>Realschulabschluss</v>
      </c>
      <c r="F24" s="230">
        <f>Da!I43</f>
        <v>0</v>
      </c>
      <c r="G24" s="236">
        <f>'S20'!$F$86</f>
        <v>0</v>
      </c>
      <c r="H24" s="236">
        <f>'S20'!$F$87</f>
        <v>0</v>
      </c>
      <c r="I24" s="236">
        <f>'S20'!$F$88</f>
        <v>0</v>
      </c>
      <c r="J24" s="236">
        <f>'S20'!$F$89</f>
        <v>0</v>
      </c>
      <c r="K24" s="236">
        <f>'S20'!$F$90</f>
        <v>0</v>
      </c>
      <c r="L24" s="236">
        <f>'S20'!$F$91</f>
        <v>0</v>
      </c>
      <c r="M24" s="236">
        <f>'S20'!$F$94</f>
        <v>0</v>
      </c>
      <c r="N24" s="236">
        <f>'S20'!$F$95</f>
        <v>0</v>
      </c>
      <c r="O24" s="236">
        <f>'S20'!$F$96</f>
        <v>0</v>
      </c>
      <c r="P24" s="236">
        <f>'S20'!$F$97</f>
        <v>0</v>
      </c>
      <c r="Q24" s="236">
        <f>'S20'!$F$92</f>
        <v>0</v>
      </c>
      <c r="R24" s="236">
        <f>'S20'!$F$93</f>
        <v>0</v>
      </c>
      <c r="S24" s="642" t="str">
        <f t="shared" si="1"/>
        <v>S</v>
      </c>
      <c r="T24" s="642" t="str">
        <f t="shared" si="9"/>
        <v>S</v>
      </c>
      <c r="U24" s="646">
        <f t="shared" si="10"/>
        <v>0</v>
      </c>
      <c r="V24" s="646">
        <f t="shared" si="16"/>
        <v>0</v>
      </c>
      <c r="W24" s="646">
        <f t="shared" si="16"/>
        <v>0</v>
      </c>
      <c r="X24" s="646">
        <f t="shared" si="16"/>
        <v>0</v>
      </c>
      <c r="Y24" s="646">
        <f t="shared" si="16"/>
        <v>0</v>
      </c>
      <c r="Z24" s="646">
        <f t="shared" si="17"/>
        <v>0</v>
      </c>
      <c r="AA24" s="646">
        <f t="shared" si="3"/>
        <v>0</v>
      </c>
      <c r="AB24" s="646">
        <f t="shared" si="4"/>
        <v>0</v>
      </c>
      <c r="AC24" s="646">
        <f t="shared" si="5"/>
        <v>0</v>
      </c>
      <c r="AD24" s="646">
        <f t="shared" si="6"/>
        <v>0</v>
      </c>
      <c r="AE24" s="646">
        <f t="shared" si="7"/>
        <v>0</v>
      </c>
      <c r="AF24" s="646">
        <f t="shared" si="8"/>
        <v>0</v>
      </c>
      <c r="AG24" s="641"/>
      <c r="AK24" s="242"/>
      <c r="AL24" s="242"/>
      <c r="AM24" s="242"/>
      <c r="AN24" s="242"/>
      <c r="AO24" s="242"/>
      <c r="AP24" s="242"/>
      <c r="AQ24" s="242"/>
      <c r="AR24" s="242"/>
      <c r="AS24" s="242"/>
      <c r="AT24" s="242"/>
    </row>
    <row r="25" spans="1:46" s="147" customFormat="1" ht="16.7" customHeight="1" x14ac:dyDescent="0.25">
      <c r="A25" s="226">
        <v>21</v>
      </c>
      <c r="B25" s="231">
        <f>Werte1!B25</f>
        <v>0</v>
      </c>
      <c r="C25" s="228">
        <f>'S21'!$F$98</f>
        <v>0</v>
      </c>
      <c r="D25" s="229" t="str">
        <f t="shared" si="0"/>
        <v>FB</v>
      </c>
      <c r="E25" s="237" t="str">
        <f>Da!G44</f>
        <v>Realschulabschluss</v>
      </c>
      <c r="F25" s="230">
        <f>Da!I44</f>
        <v>0</v>
      </c>
      <c r="G25" s="236">
        <f>'S21'!$F$86</f>
        <v>0</v>
      </c>
      <c r="H25" s="236">
        <f>'S21'!$F$87</f>
        <v>0</v>
      </c>
      <c r="I25" s="236">
        <f>'S21'!$F$88</f>
        <v>0</v>
      </c>
      <c r="J25" s="236">
        <f>'S21'!$F$89</f>
        <v>0</v>
      </c>
      <c r="K25" s="236">
        <f>'S21'!$F$90</f>
        <v>0</v>
      </c>
      <c r="L25" s="236">
        <f>'S21'!$F$91</f>
        <v>0</v>
      </c>
      <c r="M25" s="236">
        <f>'S21'!$F$94</f>
        <v>0</v>
      </c>
      <c r="N25" s="236">
        <f>'S21'!$F$95</f>
        <v>0</v>
      </c>
      <c r="O25" s="236">
        <f>'S21'!$F$96</f>
        <v>0</v>
      </c>
      <c r="P25" s="236">
        <f>'S21'!$F$97</f>
        <v>0</v>
      </c>
      <c r="Q25" s="236">
        <f>'S21'!$F$92</f>
        <v>0</v>
      </c>
      <c r="R25" s="236">
        <f>'S21'!$F$93</f>
        <v>0</v>
      </c>
      <c r="S25" s="642" t="str">
        <f t="shared" si="1"/>
        <v>S</v>
      </c>
      <c r="T25" s="642" t="str">
        <f t="shared" si="9"/>
        <v>S</v>
      </c>
      <c r="U25" s="646">
        <f t="shared" si="10"/>
        <v>0</v>
      </c>
      <c r="V25" s="646">
        <f t="shared" si="16"/>
        <v>0</v>
      </c>
      <c r="W25" s="646">
        <f t="shared" si="16"/>
        <v>0</v>
      </c>
      <c r="X25" s="646">
        <f t="shared" si="16"/>
        <v>0</v>
      </c>
      <c r="Y25" s="646">
        <f t="shared" si="16"/>
        <v>0</v>
      </c>
      <c r="Z25" s="646">
        <f t="shared" si="17"/>
        <v>0</v>
      </c>
      <c r="AA25" s="646">
        <f t="shared" si="3"/>
        <v>0</v>
      </c>
      <c r="AB25" s="646">
        <f t="shared" si="4"/>
        <v>0</v>
      </c>
      <c r="AC25" s="646">
        <f t="shared" si="5"/>
        <v>0</v>
      </c>
      <c r="AD25" s="646">
        <f t="shared" si="6"/>
        <v>0</v>
      </c>
      <c r="AE25" s="646">
        <f t="shared" si="7"/>
        <v>0</v>
      </c>
      <c r="AF25" s="646">
        <f t="shared" si="8"/>
        <v>0</v>
      </c>
      <c r="AG25" s="641"/>
      <c r="AK25" s="242"/>
      <c r="AL25" s="242"/>
      <c r="AM25" s="242"/>
      <c r="AN25" s="242"/>
      <c r="AO25" s="242"/>
      <c r="AP25" s="242"/>
      <c r="AQ25" s="242"/>
      <c r="AR25" s="242"/>
      <c r="AS25" s="242"/>
      <c r="AT25" s="242"/>
    </row>
    <row r="26" spans="1:46" s="147" customFormat="1" ht="16.7" customHeight="1" x14ac:dyDescent="0.25">
      <c r="A26" s="226">
        <v>22</v>
      </c>
      <c r="B26" s="231">
        <f>Werte1!B26</f>
        <v>0</v>
      </c>
      <c r="C26" s="228">
        <f>'S22'!$F$98</f>
        <v>0</v>
      </c>
      <c r="D26" s="229" t="str">
        <f t="shared" si="0"/>
        <v>FB</v>
      </c>
      <c r="E26" s="237" t="str">
        <f>Da!G45</f>
        <v>Realschulabschluss</v>
      </c>
      <c r="F26" s="230">
        <f>Da!I45</f>
        <v>0</v>
      </c>
      <c r="G26" s="236">
        <f>'S22'!$F$86</f>
        <v>0</v>
      </c>
      <c r="H26" s="236">
        <f>'S22'!$F$87</f>
        <v>0</v>
      </c>
      <c r="I26" s="236">
        <f>'S22'!$F$88</f>
        <v>0</v>
      </c>
      <c r="J26" s="236">
        <f>'S22'!$F$89</f>
        <v>0</v>
      </c>
      <c r="K26" s="236">
        <f>'S22'!$F$90</f>
        <v>0</v>
      </c>
      <c r="L26" s="236">
        <f>'S22'!$F$91</f>
        <v>0</v>
      </c>
      <c r="M26" s="236">
        <f>'S22'!$F$94</f>
        <v>0</v>
      </c>
      <c r="N26" s="236">
        <f>'S22'!$F$95</f>
        <v>0</v>
      </c>
      <c r="O26" s="236">
        <f>'S22'!$F$96</f>
        <v>0</v>
      </c>
      <c r="P26" s="236">
        <f>'S22'!$F$97</f>
        <v>0</v>
      </c>
      <c r="Q26" s="236">
        <f>'S22'!$F$92</f>
        <v>0</v>
      </c>
      <c r="R26" s="236">
        <f>'S22'!$F$93</f>
        <v>0</v>
      </c>
      <c r="S26" s="642" t="str">
        <f t="shared" si="1"/>
        <v>S</v>
      </c>
      <c r="T26" s="642" t="str">
        <f t="shared" si="9"/>
        <v>S</v>
      </c>
      <c r="U26" s="646">
        <f t="shared" si="10"/>
        <v>0</v>
      </c>
      <c r="V26" s="646">
        <f>IF($D26="FB",H26,"")</f>
        <v>0</v>
      </c>
      <c r="W26" s="646">
        <f t="shared" si="16"/>
        <v>0</v>
      </c>
      <c r="X26" s="646">
        <f t="shared" si="16"/>
        <v>0</v>
      </c>
      <c r="Y26" s="646">
        <f t="shared" si="16"/>
        <v>0</v>
      </c>
      <c r="Z26" s="646">
        <f t="shared" si="17"/>
        <v>0</v>
      </c>
      <c r="AA26" s="646">
        <f t="shared" si="3"/>
        <v>0</v>
      </c>
      <c r="AB26" s="646">
        <f t="shared" si="4"/>
        <v>0</v>
      </c>
      <c r="AC26" s="646">
        <f t="shared" si="5"/>
        <v>0</v>
      </c>
      <c r="AD26" s="646">
        <f t="shared" si="6"/>
        <v>0</v>
      </c>
      <c r="AE26" s="646">
        <f t="shared" si="7"/>
        <v>0</v>
      </c>
      <c r="AF26" s="646">
        <f t="shared" si="8"/>
        <v>0</v>
      </c>
      <c r="AG26" s="641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</row>
    <row r="27" spans="1:46" s="147" customFormat="1" ht="16.7" customHeight="1" x14ac:dyDescent="0.25">
      <c r="A27" s="226">
        <v>23</v>
      </c>
      <c r="B27" s="231">
        <f>Werte1!B27</f>
        <v>0</v>
      </c>
      <c r="C27" s="228">
        <f>'S23'!$F$98</f>
        <v>0</v>
      </c>
      <c r="D27" s="229" t="str">
        <f t="shared" si="0"/>
        <v>FB</v>
      </c>
      <c r="E27" s="237" t="str">
        <f>Da!G46</f>
        <v>Realschulabschluss</v>
      </c>
      <c r="F27" s="230">
        <f>Da!I46</f>
        <v>0</v>
      </c>
      <c r="G27" s="236">
        <f>'S23'!$F$86</f>
        <v>0</v>
      </c>
      <c r="H27" s="236">
        <f>'S23'!$F$87</f>
        <v>0</v>
      </c>
      <c r="I27" s="236">
        <f>'S23'!$F$88</f>
        <v>0</v>
      </c>
      <c r="J27" s="236">
        <f>'S23'!$F$89</f>
        <v>0</v>
      </c>
      <c r="K27" s="236">
        <f>'S23'!$F$90</f>
        <v>0</v>
      </c>
      <c r="L27" s="236">
        <f>'S23'!$F$91</f>
        <v>0</v>
      </c>
      <c r="M27" s="236">
        <f>'S23'!$F$94</f>
        <v>0</v>
      </c>
      <c r="N27" s="236">
        <f>'S23'!$F$95</f>
        <v>0</v>
      </c>
      <c r="O27" s="236">
        <f>'S23'!$F$96</f>
        <v>0</v>
      </c>
      <c r="P27" s="236">
        <f>'S23'!$F$97</f>
        <v>0</v>
      </c>
      <c r="Q27" s="236">
        <f>'S23'!$F$92</f>
        <v>0</v>
      </c>
      <c r="R27" s="236">
        <f>'S23'!$F$93</f>
        <v>0</v>
      </c>
      <c r="S27" s="642" t="str">
        <f t="shared" si="1"/>
        <v>S</v>
      </c>
      <c r="T27" s="642" t="str">
        <f t="shared" si="9"/>
        <v>S</v>
      </c>
      <c r="U27" s="646">
        <f t="shared" si="10"/>
        <v>0</v>
      </c>
      <c r="V27" s="646">
        <f t="shared" si="16"/>
        <v>0</v>
      </c>
      <c r="W27" s="646">
        <f t="shared" si="16"/>
        <v>0</v>
      </c>
      <c r="X27" s="646">
        <f t="shared" si="16"/>
        <v>0</v>
      </c>
      <c r="Y27" s="646">
        <f t="shared" si="16"/>
        <v>0</v>
      </c>
      <c r="Z27" s="646">
        <f t="shared" si="17"/>
        <v>0</v>
      </c>
      <c r="AA27" s="646">
        <f t="shared" si="3"/>
        <v>0</v>
      </c>
      <c r="AB27" s="646">
        <f t="shared" si="4"/>
        <v>0</v>
      </c>
      <c r="AC27" s="646">
        <f t="shared" si="5"/>
        <v>0</v>
      </c>
      <c r="AD27" s="646">
        <f t="shared" si="6"/>
        <v>0</v>
      </c>
      <c r="AE27" s="646">
        <f t="shared" si="7"/>
        <v>0</v>
      </c>
      <c r="AF27" s="646">
        <f t="shared" si="8"/>
        <v>0</v>
      </c>
      <c r="AG27" s="641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</row>
    <row r="28" spans="1:46" s="147" customFormat="1" ht="16.7" customHeight="1" x14ac:dyDescent="0.25">
      <c r="A28" s="226">
        <v>24</v>
      </c>
      <c r="B28" s="231">
        <f>Werte1!B28</f>
        <v>0</v>
      </c>
      <c r="C28" s="228">
        <f>'S24'!$F$98</f>
        <v>0</v>
      </c>
      <c r="D28" s="229" t="str">
        <f t="shared" si="0"/>
        <v>FB</v>
      </c>
      <c r="E28" s="237" t="str">
        <f>Da!G47</f>
        <v>Realschulabschluss</v>
      </c>
      <c r="F28" s="230">
        <f>Da!I47</f>
        <v>0</v>
      </c>
      <c r="G28" s="236">
        <f>'S24'!$F$86</f>
        <v>0</v>
      </c>
      <c r="H28" s="236">
        <f>'S24'!$F$87</f>
        <v>0</v>
      </c>
      <c r="I28" s="236">
        <f>'S24'!$F$88</f>
        <v>0</v>
      </c>
      <c r="J28" s="236">
        <f>'S24'!$F$89</f>
        <v>0</v>
      </c>
      <c r="K28" s="236">
        <f>'S24'!$F$90</f>
        <v>0</v>
      </c>
      <c r="L28" s="236">
        <f>'S24'!$F$91</f>
        <v>0</v>
      </c>
      <c r="M28" s="236">
        <f>'S24'!$F$94</f>
        <v>0</v>
      </c>
      <c r="N28" s="236">
        <f>'S24'!$F$95</f>
        <v>0</v>
      </c>
      <c r="O28" s="236">
        <f>'S24'!$F$96</f>
        <v>0</v>
      </c>
      <c r="P28" s="236">
        <f>'S24'!$F$97</f>
        <v>0</v>
      </c>
      <c r="Q28" s="236">
        <f>'S24'!$F$92</f>
        <v>0</v>
      </c>
      <c r="R28" s="236">
        <f>'S24'!$F$93</f>
        <v>0</v>
      </c>
      <c r="S28" s="642" t="str">
        <f t="shared" si="1"/>
        <v>S</v>
      </c>
      <c r="T28" s="642" t="str">
        <f t="shared" si="9"/>
        <v>S</v>
      </c>
      <c r="U28" s="646">
        <f t="shared" si="10"/>
        <v>0</v>
      </c>
      <c r="V28" s="646">
        <f t="shared" si="16"/>
        <v>0</v>
      </c>
      <c r="W28" s="646">
        <f t="shared" si="16"/>
        <v>0</v>
      </c>
      <c r="X28" s="646">
        <f t="shared" si="16"/>
        <v>0</v>
      </c>
      <c r="Y28" s="646">
        <f t="shared" si="16"/>
        <v>0</v>
      </c>
      <c r="Z28" s="646">
        <f t="shared" si="17"/>
        <v>0</v>
      </c>
      <c r="AA28" s="646">
        <f t="shared" si="3"/>
        <v>0</v>
      </c>
      <c r="AB28" s="646">
        <f t="shared" si="4"/>
        <v>0</v>
      </c>
      <c r="AC28" s="646">
        <f t="shared" si="5"/>
        <v>0</v>
      </c>
      <c r="AD28" s="646">
        <f t="shared" si="6"/>
        <v>0</v>
      </c>
      <c r="AE28" s="646">
        <f t="shared" si="7"/>
        <v>0</v>
      </c>
      <c r="AF28" s="646">
        <f t="shared" si="8"/>
        <v>0</v>
      </c>
      <c r="AG28" s="641"/>
      <c r="AK28" s="242"/>
      <c r="AL28" s="242"/>
      <c r="AM28" s="242"/>
      <c r="AN28" s="242"/>
      <c r="AO28" s="242"/>
      <c r="AP28" s="242"/>
      <c r="AQ28" s="242"/>
      <c r="AR28" s="242"/>
      <c r="AS28" s="242"/>
      <c r="AT28" s="242"/>
    </row>
    <row r="29" spans="1:46" s="147" customFormat="1" ht="16.7" customHeight="1" x14ac:dyDescent="0.25">
      <c r="A29" s="226">
        <v>25</v>
      </c>
      <c r="B29" s="231">
        <f>Werte1!B29</f>
        <v>0</v>
      </c>
      <c r="C29" s="228">
        <f>'S25'!$F$98</f>
        <v>0</v>
      </c>
      <c r="D29" s="229" t="str">
        <f t="shared" si="0"/>
        <v>FB</v>
      </c>
      <c r="E29" s="237" t="str">
        <f>Da!G48</f>
        <v>Realschulabschluss</v>
      </c>
      <c r="F29" s="230">
        <f>Da!I48</f>
        <v>0</v>
      </c>
      <c r="G29" s="236">
        <f>'S25'!$F$86</f>
        <v>0</v>
      </c>
      <c r="H29" s="236">
        <f>'S25'!$F$87</f>
        <v>0</v>
      </c>
      <c r="I29" s="236">
        <f>'S25'!$F$88</f>
        <v>0</v>
      </c>
      <c r="J29" s="236">
        <f>'S25'!$F$89</f>
        <v>0</v>
      </c>
      <c r="K29" s="236">
        <f>'S25'!$F$90</f>
        <v>0</v>
      </c>
      <c r="L29" s="236">
        <f>'S25'!$F$91</f>
        <v>0</v>
      </c>
      <c r="M29" s="236">
        <f>'S25'!$F$94</f>
        <v>0</v>
      </c>
      <c r="N29" s="236">
        <f>'S25'!$F$95</f>
        <v>0</v>
      </c>
      <c r="O29" s="236">
        <f>'S25'!$F$96</f>
        <v>0</v>
      </c>
      <c r="P29" s="236">
        <f>'S25'!$F$97</f>
        <v>0</v>
      </c>
      <c r="Q29" s="236">
        <f>'S25'!$F$92</f>
        <v>0</v>
      </c>
      <c r="R29" s="236">
        <f>'S25'!$F$93</f>
        <v>0</v>
      </c>
      <c r="S29" s="642" t="str">
        <f t="shared" si="1"/>
        <v>S</v>
      </c>
      <c r="T29" s="642" t="str">
        <f t="shared" si="9"/>
        <v>S</v>
      </c>
      <c r="U29" s="646">
        <f t="shared" si="10"/>
        <v>0</v>
      </c>
      <c r="V29" s="646">
        <f t="shared" si="16"/>
        <v>0</v>
      </c>
      <c r="W29" s="646">
        <f t="shared" si="16"/>
        <v>0</v>
      </c>
      <c r="X29" s="646">
        <f t="shared" si="16"/>
        <v>0</v>
      </c>
      <c r="Y29" s="646">
        <f t="shared" si="16"/>
        <v>0</v>
      </c>
      <c r="Z29" s="646">
        <f t="shared" si="17"/>
        <v>0</v>
      </c>
      <c r="AA29" s="646">
        <f t="shared" si="3"/>
        <v>0</v>
      </c>
      <c r="AB29" s="646">
        <f t="shared" si="4"/>
        <v>0</v>
      </c>
      <c r="AC29" s="646">
        <f t="shared" si="5"/>
        <v>0</v>
      </c>
      <c r="AD29" s="646">
        <f t="shared" si="6"/>
        <v>0</v>
      </c>
      <c r="AE29" s="646">
        <f t="shared" si="7"/>
        <v>0</v>
      </c>
      <c r="AF29" s="646">
        <f t="shared" si="8"/>
        <v>0</v>
      </c>
      <c r="AG29" s="641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</row>
    <row r="30" spans="1:46" s="147" customFormat="1" ht="16.7" customHeight="1" x14ac:dyDescent="0.25">
      <c r="A30" s="226">
        <v>26</v>
      </c>
      <c r="B30" s="231">
        <f>Werte1!B30</f>
        <v>0</v>
      </c>
      <c r="C30" s="228">
        <f>'S26'!$F$98</f>
        <v>0</v>
      </c>
      <c r="D30" s="229" t="str">
        <f t="shared" si="0"/>
        <v>FB</v>
      </c>
      <c r="E30" s="237" t="str">
        <f>Da!G49</f>
        <v>Realschulabschluss</v>
      </c>
      <c r="F30" s="230">
        <f>Da!I49</f>
        <v>0</v>
      </c>
      <c r="G30" s="236">
        <f>'S26'!$F$86</f>
        <v>0</v>
      </c>
      <c r="H30" s="236">
        <f>'S26'!$F$87</f>
        <v>0</v>
      </c>
      <c r="I30" s="236">
        <f>'S26'!$F$88</f>
        <v>0</v>
      </c>
      <c r="J30" s="236">
        <f>'S26'!$F$89</f>
        <v>0</v>
      </c>
      <c r="K30" s="236">
        <f>'S26'!$F$90</f>
        <v>0</v>
      </c>
      <c r="L30" s="236">
        <f>'S26'!$F$91</f>
        <v>0</v>
      </c>
      <c r="M30" s="236">
        <f>'S26'!$F$94</f>
        <v>0</v>
      </c>
      <c r="N30" s="236">
        <f>'S26'!$F$95</f>
        <v>0</v>
      </c>
      <c r="O30" s="236">
        <f>'S26'!$F$96</f>
        <v>0</v>
      </c>
      <c r="P30" s="236">
        <f>'S26'!$F$97</f>
        <v>0</v>
      </c>
      <c r="Q30" s="236">
        <f>'S26'!$F$92</f>
        <v>0</v>
      </c>
      <c r="R30" s="236">
        <f>'S26'!$F$93</f>
        <v>0</v>
      </c>
      <c r="S30" s="642" t="str">
        <f t="shared" si="1"/>
        <v>S</v>
      </c>
      <c r="T30" s="642" t="str">
        <f t="shared" si="9"/>
        <v>S</v>
      </c>
      <c r="U30" s="646">
        <f t="shared" si="10"/>
        <v>0</v>
      </c>
      <c r="V30" s="646">
        <f t="shared" si="16"/>
        <v>0</v>
      </c>
      <c r="W30" s="646">
        <f t="shared" si="16"/>
        <v>0</v>
      </c>
      <c r="X30" s="646">
        <f t="shared" si="16"/>
        <v>0</v>
      </c>
      <c r="Y30" s="646">
        <f t="shared" si="16"/>
        <v>0</v>
      </c>
      <c r="Z30" s="646">
        <f t="shared" si="17"/>
        <v>0</v>
      </c>
      <c r="AA30" s="646">
        <f t="shared" si="3"/>
        <v>0</v>
      </c>
      <c r="AB30" s="646">
        <f t="shared" si="4"/>
        <v>0</v>
      </c>
      <c r="AC30" s="646">
        <f t="shared" si="5"/>
        <v>0</v>
      </c>
      <c r="AD30" s="646">
        <f t="shared" si="6"/>
        <v>0</v>
      </c>
      <c r="AE30" s="646">
        <f t="shared" si="7"/>
        <v>0</v>
      </c>
      <c r="AF30" s="646">
        <f t="shared" si="8"/>
        <v>0</v>
      </c>
      <c r="AG30" s="641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</row>
    <row r="31" spans="1:46" s="147" customFormat="1" ht="16.7" customHeight="1" x14ac:dyDescent="0.25">
      <c r="A31" s="226">
        <v>27</v>
      </c>
      <c r="B31" s="231">
        <f>Werte1!B31</f>
        <v>0</v>
      </c>
      <c r="C31" s="228">
        <f>'S27'!$F$98</f>
        <v>0</v>
      </c>
      <c r="D31" s="229" t="str">
        <f t="shared" si="0"/>
        <v>FB</v>
      </c>
      <c r="E31" s="237" t="str">
        <f>Da!G50</f>
        <v>Realschulabschluss</v>
      </c>
      <c r="F31" s="230">
        <f>Da!I50</f>
        <v>0</v>
      </c>
      <c r="G31" s="236">
        <f>'S27'!$F$86</f>
        <v>0</v>
      </c>
      <c r="H31" s="236">
        <f>'S27'!$F$87</f>
        <v>0</v>
      </c>
      <c r="I31" s="236">
        <f>'S27'!$F$88</f>
        <v>0</v>
      </c>
      <c r="J31" s="236">
        <f>'S27'!$F$89</f>
        <v>0</v>
      </c>
      <c r="K31" s="236">
        <f>'S27'!$F$90</f>
        <v>0</v>
      </c>
      <c r="L31" s="236">
        <f>'S27'!$F$91</f>
        <v>0</v>
      </c>
      <c r="M31" s="236">
        <f>'S27'!$F$94</f>
        <v>0</v>
      </c>
      <c r="N31" s="236">
        <f>'S27'!$F$95</f>
        <v>0</v>
      </c>
      <c r="O31" s="236">
        <f>'S27'!$F$96</f>
        <v>0</v>
      </c>
      <c r="P31" s="236">
        <f>'S27'!$F$97</f>
        <v>0</v>
      </c>
      <c r="Q31" s="236">
        <f>'S27'!$F$92</f>
        <v>0</v>
      </c>
      <c r="R31" s="236">
        <f>'S27'!$F$93</f>
        <v>0</v>
      </c>
      <c r="S31" s="642" t="str">
        <f t="shared" si="1"/>
        <v>S</v>
      </c>
      <c r="T31" s="642" t="str">
        <f t="shared" si="9"/>
        <v>S</v>
      </c>
      <c r="U31" s="646">
        <f t="shared" si="10"/>
        <v>0</v>
      </c>
      <c r="V31" s="646">
        <f t="shared" si="16"/>
        <v>0</v>
      </c>
      <c r="W31" s="646">
        <f t="shared" si="16"/>
        <v>0</v>
      </c>
      <c r="X31" s="646">
        <f t="shared" si="16"/>
        <v>0</v>
      </c>
      <c r="Y31" s="646">
        <f t="shared" si="16"/>
        <v>0</v>
      </c>
      <c r="Z31" s="646">
        <f t="shared" si="17"/>
        <v>0</v>
      </c>
      <c r="AA31" s="646">
        <f t="shared" si="3"/>
        <v>0</v>
      </c>
      <c r="AB31" s="646">
        <f t="shared" si="4"/>
        <v>0</v>
      </c>
      <c r="AC31" s="646">
        <f t="shared" si="5"/>
        <v>0</v>
      </c>
      <c r="AD31" s="646">
        <f t="shared" si="6"/>
        <v>0</v>
      </c>
      <c r="AE31" s="646">
        <f t="shared" si="7"/>
        <v>0</v>
      </c>
      <c r="AF31" s="646">
        <f t="shared" si="8"/>
        <v>0</v>
      </c>
      <c r="AG31" s="641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</row>
    <row r="32" spans="1:46" s="147" customFormat="1" ht="16.7" customHeight="1" x14ac:dyDescent="0.25">
      <c r="A32" s="226">
        <v>28</v>
      </c>
      <c r="B32" s="231">
        <f>Werte1!B32</f>
        <v>0</v>
      </c>
      <c r="C32" s="228">
        <f>'S28'!$F$98</f>
        <v>0</v>
      </c>
      <c r="D32" s="229" t="str">
        <f t="shared" si="0"/>
        <v>FB</v>
      </c>
      <c r="E32" s="237" t="str">
        <f>Da!G51</f>
        <v>Realschulabschluss</v>
      </c>
      <c r="F32" s="230">
        <f>Da!I51</f>
        <v>0</v>
      </c>
      <c r="G32" s="236">
        <f>'S28'!$F$86</f>
        <v>0</v>
      </c>
      <c r="H32" s="236">
        <f>'S28'!$F$87</f>
        <v>0</v>
      </c>
      <c r="I32" s="236">
        <f>'S28'!$F$88</f>
        <v>0</v>
      </c>
      <c r="J32" s="236">
        <f>'S28'!$F$89</f>
        <v>0</v>
      </c>
      <c r="K32" s="236">
        <f>'S28'!$F$90</f>
        <v>0</v>
      </c>
      <c r="L32" s="236">
        <f>'S28'!$F$91</f>
        <v>0</v>
      </c>
      <c r="M32" s="236">
        <f>'S28'!$F$94</f>
        <v>0</v>
      </c>
      <c r="N32" s="236">
        <f>'S28'!$F$95</f>
        <v>0</v>
      </c>
      <c r="O32" s="236">
        <f>'S28'!$F$96</f>
        <v>0</v>
      </c>
      <c r="P32" s="236">
        <f>'S28'!$F$97</f>
        <v>0</v>
      </c>
      <c r="Q32" s="236">
        <f>'S28'!$F$92</f>
        <v>0</v>
      </c>
      <c r="R32" s="236">
        <f>'S28'!$F$93</f>
        <v>0</v>
      </c>
      <c r="S32" s="642" t="str">
        <f t="shared" si="1"/>
        <v>S</v>
      </c>
      <c r="T32" s="642" t="str">
        <f t="shared" si="9"/>
        <v>S</v>
      </c>
      <c r="U32" s="646">
        <f t="shared" si="10"/>
        <v>0</v>
      </c>
      <c r="V32" s="646">
        <f t="shared" si="16"/>
        <v>0</v>
      </c>
      <c r="W32" s="646">
        <f t="shared" si="16"/>
        <v>0</v>
      </c>
      <c r="X32" s="646">
        <f t="shared" si="16"/>
        <v>0</v>
      </c>
      <c r="Y32" s="646">
        <f t="shared" si="16"/>
        <v>0</v>
      </c>
      <c r="Z32" s="646">
        <f t="shared" si="17"/>
        <v>0</v>
      </c>
      <c r="AA32" s="646">
        <f t="shared" si="3"/>
        <v>0</v>
      </c>
      <c r="AB32" s="646">
        <f t="shared" si="4"/>
        <v>0</v>
      </c>
      <c r="AC32" s="646">
        <f t="shared" si="5"/>
        <v>0</v>
      </c>
      <c r="AD32" s="646">
        <f t="shared" si="6"/>
        <v>0</v>
      </c>
      <c r="AE32" s="646">
        <f t="shared" si="7"/>
        <v>0</v>
      </c>
      <c r="AF32" s="646">
        <f t="shared" si="8"/>
        <v>0</v>
      </c>
      <c r="AG32" s="641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</row>
    <row r="33" spans="1:46" s="147" customFormat="1" ht="16.7" customHeight="1" x14ac:dyDescent="0.25">
      <c r="A33" s="226">
        <v>29</v>
      </c>
      <c r="B33" s="231">
        <f>Werte1!B33</f>
        <v>0</v>
      </c>
      <c r="C33" s="228">
        <f>'S29'!$F$98</f>
        <v>0</v>
      </c>
      <c r="D33" s="229" t="str">
        <f t="shared" si="0"/>
        <v>FB</v>
      </c>
      <c r="E33" s="237" t="str">
        <f>Da!G52</f>
        <v>Realschulabschluss</v>
      </c>
      <c r="F33" s="230">
        <f>Da!I52</f>
        <v>0</v>
      </c>
      <c r="G33" s="236">
        <f>'S29'!$F$86</f>
        <v>0</v>
      </c>
      <c r="H33" s="236">
        <f>'S29'!$F$87</f>
        <v>0</v>
      </c>
      <c r="I33" s="236">
        <f>'S29'!$F$88</f>
        <v>0</v>
      </c>
      <c r="J33" s="236">
        <f>'S29'!$F$89</f>
        <v>0</v>
      </c>
      <c r="K33" s="236">
        <f>'S29'!$F$90</f>
        <v>0</v>
      </c>
      <c r="L33" s="236">
        <f>'S29'!$F$91</f>
        <v>0</v>
      </c>
      <c r="M33" s="236">
        <f>'S29'!$F$94</f>
        <v>0</v>
      </c>
      <c r="N33" s="236">
        <f>'S29'!$F$95</f>
        <v>0</v>
      </c>
      <c r="O33" s="236">
        <f>'S29'!$F$96</f>
        <v>0</v>
      </c>
      <c r="P33" s="236">
        <f>'S29'!$F$97</f>
        <v>0</v>
      </c>
      <c r="Q33" s="236">
        <f>'S29'!$F$92</f>
        <v>0</v>
      </c>
      <c r="R33" s="236">
        <f>'S29'!$F$93</f>
        <v>0</v>
      </c>
      <c r="S33" s="642" t="str">
        <f t="shared" si="1"/>
        <v>S</v>
      </c>
      <c r="T33" s="642" t="str">
        <f t="shared" si="9"/>
        <v>S</v>
      </c>
      <c r="U33" s="646">
        <f t="shared" si="10"/>
        <v>0</v>
      </c>
      <c r="V33" s="646">
        <f t="shared" si="16"/>
        <v>0</v>
      </c>
      <c r="W33" s="646">
        <f t="shared" si="16"/>
        <v>0</v>
      </c>
      <c r="X33" s="646">
        <f t="shared" si="16"/>
        <v>0</v>
      </c>
      <c r="Y33" s="646">
        <f t="shared" si="16"/>
        <v>0</v>
      </c>
      <c r="Z33" s="646">
        <f t="shared" si="17"/>
        <v>0</v>
      </c>
      <c r="AA33" s="646">
        <f t="shared" si="3"/>
        <v>0</v>
      </c>
      <c r="AB33" s="646">
        <f t="shared" si="4"/>
        <v>0</v>
      </c>
      <c r="AC33" s="646">
        <f t="shared" si="5"/>
        <v>0</v>
      </c>
      <c r="AD33" s="646">
        <f t="shared" si="6"/>
        <v>0</v>
      </c>
      <c r="AE33" s="646">
        <f t="shared" si="7"/>
        <v>0</v>
      </c>
      <c r="AF33" s="646">
        <f t="shared" si="8"/>
        <v>0</v>
      </c>
      <c r="AG33" s="641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</row>
    <row r="34" spans="1:46" s="147" customFormat="1" ht="16.7" customHeight="1" x14ac:dyDescent="0.25">
      <c r="A34" s="226">
        <v>30</v>
      </c>
      <c r="B34" s="231">
        <f>Werte1!B34</f>
        <v>0</v>
      </c>
      <c r="C34" s="228">
        <f>'S30'!$F$98</f>
        <v>0</v>
      </c>
      <c r="D34" s="229" t="str">
        <f t="shared" si="0"/>
        <v>FB</v>
      </c>
      <c r="E34" s="237" t="str">
        <f>Da!G53</f>
        <v>Realschulabschluss</v>
      </c>
      <c r="F34" s="230">
        <f>Da!I53</f>
        <v>0</v>
      </c>
      <c r="G34" s="236">
        <f>'S30'!$F$86</f>
        <v>0</v>
      </c>
      <c r="H34" s="236">
        <f>'S30'!$F$87</f>
        <v>0</v>
      </c>
      <c r="I34" s="236">
        <f>'S30'!$F$88</f>
        <v>0</v>
      </c>
      <c r="J34" s="236">
        <f>'S30'!$F$89</f>
        <v>0</v>
      </c>
      <c r="K34" s="236">
        <f>'S30'!$F$90</f>
        <v>0</v>
      </c>
      <c r="L34" s="236">
        <f>'S30'!$F$91</f>
        <v>0</v>
      </c>
      <c r="M34" s="236">
        <f>'S30'!$F$94</f>
        <v>0</v>
      </c>
      <c r="N34" s="236">
        <f>'S30'!$F$95</f>
        <v>0</v>
      </c>
      <c r="O34" s="236">
        <f>'S30'!$F$96</f>
        <v>0</v>
      </c>
      <c r="P34" s="236">
        <f>'S30'!$F$97</f>
        <v>0</v>
      </c>
      <c r="Q34" s="236">
        <f>'S30'!$F$92</f>
        <v>0</v>
      </c>
      <c r="R34" s="236">
        <f>'S30'!$F$93</f>
        <v>0</v>
      </c>
      <c r="S34" s="642" t="str">
        <f t="shared" si="1"/>
        <v>S</v>
      </c>
      <c r="T34" s="642" t="str">
        <f t="shared" si="9"/>
        <v>S</v>
      </c>
      <c r="U34" s="646">
        <f t="shared" si="10"/>
        <v>0</v>
      </c>
      <c r="V34" s="646">
        <f t="shared" si="16"/>
        <v>0</v>
      </c>
      <c r="W34" s="646">
        <f t="shared" si="16"/>
        <v>0</v>
      </c>
      <c r="X34" s="646">
        <f t="shared" si="16"/>
        <v>0</v>
      </c>
      <c r="Y34" s="646">
        <f t="shared" si="16"/>
        <v>0</v>
      </c>
      <c r="Z34" s="646">
        <f t="shared" si="17"/>
        <v>0</v>
      </c>
      <c r="AA34" s="646">
        <f t="shared" si="3"/>
        <v>0</v>
      </c>
      <c r="AB34" s="646">
        <f t="shared" si="4"/>
        <v>0</v>
      </c>
      <c r="AC34" s="646">
        <f t="shared" si="5"/>
        <v>0</v>
      </c>
      <c r="AD34" s="646">
        <f t="shared" si="6"/>
        <v>0</v>
      </c>
      <c r="AE34" s="646">
        <f t="shared" si="7"/>
        <v>0</v>
      </c>
      <c r="AF34" s="646">
        <f t="shared" si="8"/>
        <v>0</v>
      </c>
      <c r="AG34" s="641"/>
      <c r="AK34" s="242"/>
      <c r="AL34" s="242"/>
      <c r="AM34" s="242"/>
      <c r="AN34" s="242"/>
      <c r="AO34" s="242"/>
      <c r="AP34" s="242"/>
      <c r="AQ34" s="242"/>
      <c r="AR34" s="242"/>
      <c r="AS34" s="242"/>
      <c r="AT34" s="242"/>
    </row>
    <row r="35" spans="1:46" s="147" customFormat="1" ht="16.7" customHeight="1" x14ac:dyDescent="0.25">
      <c r="A35" s="226">
        <v>31</v>
      </c>
      <c r="B35" s="231">
        <f>Werte1!B35</f>
        <v>0</v>
      </c>
      <c r="C35" s="228">
        <f>'S31'!$F$98</f>
        <v>0</v>
      </c>
      <c r="D35" s="229" t="str">
        <f t="shared" si="0"/>
        <v>FB</v>
      </c>
      <c r="E35" s="237" t="str">
        <f>Da!G54</f>
        <v>Realschulabschluss</v>
      </c>
      <c r="F35" s="230">
        <f>Da!I54</f>
        <v>0</v>
      </c>
      <c r="G35" s="236">
        <f>'S31'!$F$86</f>
        <v>0</v>
      </c>
      <c r="H35" s="236">
        <f>'S31'!$F$87</f>
        <v>0</v>
      </c>
      <c r="I35" s="236">
        <f>'S31'!$F$88</f>
        <v>0</v>
      </c>
      <c r="J35" s="236">
        <f>'S31'!$F$89</f>
        <v>0</v>
      </c>
      <c r="K35" s="236">
        <f>'S31'!$F$90</f>
        <v>0</v>
      </c>
      <c r="L35" s="236">
        <f>'S31'!$F$91</f>
        <v>0</v>
      </c>
      <c r="M35" s="236">
        <f>'S31'!$F$94</f>
        <v>0</v>
      </c>
      <c r="N35" s="236">
        <f>'S31'!$F$95</f>
        <v>0</v>
      </c>
      <c r="O35" s="236">
        <f>'S31'!$F$96</f>
        <v>0</v>
      </c>
      <c r="P35" s="236">
        <f>'S31'!$F$97</f>
        <v>0</v>
      </c>
      <c r="Q35" s="236">
        <f>'S31'!$F$92</f>
        <v>0</v>
      </c>
      <c r="R35" s="236">
        <f>'S31'!$F$93</f>
        <v>0</v>
      </c>
      <c r="S35" s="642" t="str">
        <f t="shared" si="1"/>
        <v>S</v>
      </c>
      <c r="T35" s="642" t="str">
        <f t="shared" si="9"/>
        <v>S</v>
      </c>
      <c r="U35" s="646">
        <f t="shared" si="10"/>
        <v>0</v>
      </c>
      <c r="V35" s="646">
        <f t="shared" si="16"/>
        <v>0</v>
      </c>
      <c r="W35" s="646">
        <f t="shared" si="16"/>
        <v>0</v>
      </c>
      <c r="X35" s="646">
        <f t="shared" si="16"/>
        <v>0</v>
      </c>
      <c r="Y35" s="646">
        <f t="shared" si="16"/>
        <v>0</v>
      </c>
      <c r="Z35" s="646">
        <f t="shared" si="17"/>
        <v>0</v>
      </c>
      <c r="AA35" s="646">
        <f t="shared" si="3"/>
        <v>0</v>
      </c>
      <c r="AB35" s="646">
        <f t="shared" si="4"/>
        <v>0</v>
      </c>
      <c r="AC35" s="646">
        <f t="shared" si="5"/>
        <v>0</v>
      </c>
      <c r="AD35" s="646">
        <f t="shared" si="6"/>
        <v>0</v>
      </c>
      <c r="AE35" s="646">
        <f t="shared" si="7"/>
        <v>0</v>
      </c>
      <c r="AF35" s="646">
        <f t="shared" si="8"/>
        <v>0</v>
      </c>
      <c r="AG35" s="641"/>
      <c r="AK35" s="242"/>
      <c r="AL35" s="242"/>
      <c r="AM35" s="242"/>
      <c r="AN35" s="242"/>
      <c r="AO35" s="242"/>
      <c r="AP35" s="242"/>
      <c r="AQ35" s="242"/>
      <c r="AR35" s="242"/>
      <c r="AS35" s="242"/>
      <c r="AT35" s="242"/>
    </row>
    <row r="36" spans="1:46" s="147" customFormat="1" ht="16.7" customHeight="1" thickBot="1" x14ac:dyDescent="0.3">
      <c r="A36" s="148">
        <v>32</v>
      </c>
      <c r="B36" s="231">
        <f>Werte1!B36</f>
        <v>0</v>
      </c>
      <c r="C36" s="510">
        <f>'S32'!$F$98</f>
        <v>0</v>
      </c>
      <c r="D36" s="229" t="str">
        <f t="shared" si="0"/>
        <v>FB</v>
      </c>
      <c r="E36" s="238" t="str">
        <f>Da!G55</f>
        <v>Realschulabschluss</v>
      </c>
      <c r="F36" s="232">
        <f>Da!I55</f>
        <v>0</v>
      </c>
      <c r="G36" s="236">
        <f>'S32'!$F$86</f>
        <v>0</v>
      </c>
      <c r="H36" s="236">
        <f>'S32'!$F$87</f>
        <v>0</v>
      </c>
      <c r="I36" s="236">
        <f>'S32'!$F$88</f>
        <v>0</v>
      </c>
      <c r="J36" s="236">
        <f>'S32'!$F$89</f>
        <v>0</v>
      </c>
      <c r="K36" s="236">
        <f>'S32'!$F$90</f>
        <v>0</v>
      </c>
      <c r="L36" s="236">
        <f>'S32'!$F$91</f>
        <v>0</v>
      </c>
      <c r="M36" s="236">
        <f>'S32'!$F$94</f>
        <v>0</v>
      </c>
      <c r="N36" s="236">
        <f>'S32'!$F$95</f>
        <v>0</v>
      </c>
      <c r="O36" s="236">
        <f>'S32'!$F$96</f>
        <v>0</v>
      </c>
      <c r="P36" s="236">
        <f>'S32'!$F$97</f>
        <v>0</v>
      </c>
      <c r="Q36" s="236">
        <f>'S32'!$F$92</f>
        <v>0</v>
      </c>
      <c r="R36" s="236">
        <f>'S32'!$F$93</f>
        <v>0</v>
      </c>
      <c r="S36" s="642" t="str">
        <f t="shared" si="1"/>
        <v>S</v>
      </c>
      <c r="T36" s="642" t="str">
        <f t="shared" si="9"/>
        <v>S</v>
      </c>
      <c r="U36" s="646">
        <f t="shared" si="10"/>
        <v>0</v>
      </c>
      <c r="V36" s="646">
        <f t="shared" si="16"/>
        <v>0</v>
      </c>
      <c r="W36" s="646">
        <f t="shared" si="16"/>
        <v>0</v>
      </c>
      <c r="X36" s="646">
        <f t="shared" si="16"/>
        <v>0</v>
      </c>
      <c r="Y36" s="646">
        <f t="shared" si="16"/>
        <v>0</v>
      </c>
      <c r="Z36" s="646">
        <f t="shared" si="17"/>
        <v>0</v>
      </c>
      <c r="AA36" s="646">
        <f t="shared" si="3"/>
        <v>0</v>
      </c>
      <c r="AB36" s="646">
        <f t="shared" si="4"/>
        <v>0</v>
      </c>
      <c r="AC36" s="646">
        <f t="shared" si="5"/>
        <v>0</v>
      </c>
      <c r="AD36" s="646">
        <f t="shared" si="6"/>
        <v>0</v>
      </c>
      <c r="AE36" s="646">
        <f t="shared" si="7"/>
        <v>0</v>
      </c>
      <c r="AF36" s="646">
        <f t="shared" si="8"/>
        <v>0</v>
      </c>
      <c r="AG36" s="641"/>
      <c r="AK36" s="242"/>
      <c r="AL36" s="242"/>
      <c r="AM36" s="242"/>
      <c r="AN36" s="242"/>
      <c r="AO36" s="242"/>
      <c r="AP36" s="242"/>
      <c r="AQ36" s="242"/>
      <c r="AR36" s="242"/>
      <c r="AS36" s="242"/>
      <c r="AT36" s="242"/>
    </row>
    <row r="37" spans="1:46" s="147" customFormat="1" ht="16.7" customHeight="1" thickBot="1" x14ac:dyDescent="0.3">
      <c r="A37" s="233"/>
      <c r="B37" s="225" t="s">
        <v>40</v>
      </c>
      <c r="C37" s="511" t="e">
        <f>SUM(C5:C36)/Werte1!B39</f>
        <v>#DIV/0!</v>
      </c>
      <c r="D37" s="235"/>
      <c r="E37" s="235"/>
      <c r="F37" s="235"/>
      <c r="G37" s="234" t="e">
        <f>SUM(G5:G36)/Werte1!$B$39</f>
        <v>#DIV/0!</v>
      </c>
      <c r="H37" s="234" t="e">
        <f>SUM(H5:H36)/Werte1!$B$39</f>
        <v>#DIV/0!</v>
      </c>
      <c r="I37" s="234" t="e">
        <f>SUM(I5:I36)/Werte1!$B$39</f>
        <v>#DIV/0!</v>
      </c>
      <c r="J37" s="234" t="e">
        <f>SUM(J5:J36)/Werte1!$B$39</f>
        <v>#DIV/0!</v>
      </c>
      <c r="K37" s="234" t="e">
        <f>SUM(K5:K36)/Werte1!$B$39</f>
        <v>#DIV/0!</v>
      </c>
      <c r="L37" s="234" t="e">
        <f>SUM(L5:L36)/Werte1!$B$39</f>
        <v>#DIV/0!</v>
      </c>
      <c r="M37" s="234" t="e">
        <f>SUM(M5:M36)/Werte1!$B$39</f>
        <v>#DIV/0!</v>
      </c>
      <c r="N37" s="234" t="e">
        <f>SUM(N5:N36)/Werte1!$B$39</f>
        <v>#DIV/0!</v>
      </c>
      <c r="O37" s="234" t="e">
        <f>SUM(O5:O36)/Werte1!$B$39</f>
        <v>#DIV/0!</v>
      </c>
      <c r="P37" s="234" t="e">
        <f>SUM(P5:P36)/Werte1!$B$39</f>
        <v>#DIV/0!</v>
      </c>
      <c r="Q37" s="234" t="e">
        <f>SUM(Q5:Q36)/Werte1!$B$39</f>
        <v>#DIV/0!</v>
      </c>
      <c r="R37" s="234" t="e">
        <f>SUM(R5:R36)/Werte1!$B$39</f>
        <v>#DIV/0!</v>
      </c>
      <c r="S37" s="642"/>
      <c r="T37" s="642"/>
      <c r="U37" s="646"/>
      <c r="V37" s="646"/>
      <c r="W37" s="646"/>
      <c r="X37" s="646"/>
      <c r="Y37" s="646"/>
      <c r="Z37" s="646"/>
      <c r="AA37" s="646"/>
      <c r="AB37" s="646"/>
      <c r="AC37" s="646"/>
      <c r="AD37" s="646"/>
      <c r="AE37" s="646"/>
      <c r="AF37" s="646"/>
      <c r="AG37" s="641"/>
      <c r="AK37" s="242"/>
      <c r="AL37" s="242"/>
      <c r="AM37" s="242"/>
      <c r="AN37" s="242"/>
      <c r="AO37" s="242"/>
      <c r="AP37" s="242"/>
      <c r="AQ37" s="242"/>
      <c r="AR37" s="242"/>
      <c r="AS37" s="242"/>
      <c r="AT37" s="242"/>
    </row>
    <row r="38" spans="1:46" ht="16.7" customHeight="1" thickBot="1" x14ac:dyDescent="0.3">
      <c r="A38" s="1"/>
      <c r="B38" s="43" t="s">
        <v>33</v>
      </c>
      <c r="C38" s="43">
        <f>Werte1!B39-COUNTIF(D5:D36,"")</f>
        <v>0</v>
      </c>
      <c r="D38" s="44" t="s">
        <v>52</v>
      </c>
      <c r="U38" s="647" t="e">
        <f t="shared" ref="U38:AF38" si="18">SUM(U5:U36)/$C$38</f>
        <v>#DIV/0!</v>
      </c>
      <c r="V38" s="647" t="e">
        <f t="shared" si="18"/>
        <v>#DIV/0!</v>
      </c>
      <c r="W38" s="647" t="e">
        <f t="shared" si="18"/>
        <v>#DIV/0!</v>
      </c>
      <c r="X38" s="647" t="e">
        <f t="shared" si="18"/>
        <v>#DIV/0!</v>
      </c>
      <c r="Y38" s="647" t="e">
        <f t="shared" si="18"/>
        <v>#DIV/0!</v>
      </c>
      <c r="Z38" s="647" t="e">
        <f t="shared" si="18"/>
        <v>#DIV/0!</v>
      </c>
      <c r="AA38" s="647" t="e">
        <f>SUM(AA5:AA36)/$C$38</f>
        <v>#DIV/0!</v>
      </c>
      <c r="AB38" s="647" t="e">
        <f>SUM(AB5:AB36)/$C$38</f>
        <v>#DIV/0!</v>
      </c>
      <c r="AC38" s="647" t="e">
        <f>SUM(AC5:AC36)/$C$38</f>
        <v>#DIV/0!</v>
      </c>
      <c r="AD38" s="647" t="e">
        <f>SUM(AD5:AD36)/$C$38</f>
        <v>#DIV/0!</v>
      </c>
      <c r="AE38" s="647" t="e">
        <f t="shared" si="18"/>
        <v>#DIV/0!</v>
      </c>
      <c r="AF38" s="647" t="e">
        <f t="shared" si="18"/>
        <v>#DIV/0!</v>
      </c>
      <c r="AK38" s="52"/>
      <c r="AL38" s="52"/>
      <c r="AM38" s="52"/>
      <c r="AN38" s="52"/>
      <c r="AO38" s="52"/>
      <c r="AP38" s="52"/>
      <c r="AQ38" s="52"/>
      <c r="AR38" s="52"/>
      <c r="AS38" s="52"/>
      <c r="AT38" s="52"/>
    </row>
    <row r="39" spans="1:46" ht="16.7" customHeight="1" thickBot="1" x14ac:dyDescent="0.25">
      <c r="B39" t="s">
        <v>35</v>
      </c>
      <c r="C39" s="49">
        <v>0.2</v>
      </c>
      <c r="D39" s="52" t="s">
        <v>41</v>
      </c>
      <c r="AK39" s="52"/>
      <c r="AL39" s="52"/>
      <c r="AM39" s="52"/>
      <c r="AN39" s="52"/>
      <c r="AO39" s="52"/>
      <c r="AP39" s="52"/>
      <c r="AQ39" s="52"/>
      <c r="AR39" s="52"/>
      <c r="AS39" s="52"/>
      <c r="AT39" s="52"/>
    </row>
    <row r="40" spans="1:46" x14ac:dyDescent="0.2">
      <c r="C40" s="509"/>
      <c r="AK40" s="52"/>
      <c r="AL40" s="52"/>
      <c r="AM40" s="52"/>
      <c r="AN40" s="52"/>
      <c r="AO40" s="52"/>
      <c r="AP40" s="52"/>
      <c r="AQ40" s="52"/>
      <c r="AR40" s="52"/>
      <c r="AS40" s="52"/>
      <c r="AT40" s="52"/>
    </row>
    <row r="45" spans="1:46" x14ac:dyDescent="0.2">
      <c r="B45" s="516"/>
    </row>
  </sheetData>
  <sheetProtection algorithmName="SHA-512" hashValue="T6qL/xJmGQSe/zdsdvWWf13X7XzOwIVPRdMKGeKzydWQfHNV/W+nmvA/kPr/L5Jk2f2j5bHI+nqe1vomFnhhQg==" saltValue="N09lX/fjiH++HWp8SKmVDg==" spinCount="100000" sheet="1" objects="1" scenarios="1" selectLockedCells="1"/>
  <mergeCells count="17">
    <mergeCell ref="B2:B3"/>
    <mergeCell ref="E3:E4"/>
    <mergeCell ref="F3:F4"/>
    <mergeCell ref="J3:J4"/>
    <mergeCell ref="G3:G4"/>
    <mergeCell ref="H3:H4"/>
    <mergeCell ref="I3:I4"/>
    <mergeCell ref="R3:R4"/>
    <mergeCell ref="M3:M4"/>
    <mergeCell ref="O3:O4"/>
    <mergeCell ref="N3:N4"/>
    <mergeCell ref="K1:L1"/>
    <mergeCell ref="I1:J1"/>
    <mergeCell ref="P3:P4"/>
    <mergeCell ref="L3:L4"/>
    <mergeCell ref="K3:K4"/>
    <mergeCell ref="Q3:Q4"/>
  </mergeCells>
  <phoneticPr fontId="2" type="noConversion"/>
  <conditionalFormatting sqref="D5:D36">
    <cfRule type="expression" dxfId="729" priority="2" stopIfTrue="1">
      <formula>S5="S"</formula>
    </cfRule>
    <cfRule type="expression" dxfId="728" priority="3" stopIfTrue="1">
      <formula>S5=""</formula>
    </cfRule>
  </conditionalFormatting>
  <conditionalFormatting sqref="C5:C37">
    <cfRule type="expression" dxfId="727" priority="4" stopIfTrue="1">
      <formula>S5="S"</formula>
    </cfRule>
    <cfRule type="cellIs" dxfId="726" priority="5" stopIfTrue="1" operator="lessThan">
      <formula>$C$3-($C$3*$C$39)</formula>
    </cfRule>
    <cfRule type="cellIs" dxfId="725" priority="6" stopIfTrue="1" operator="lessThan">
      <formula>$C$3</formula>
    </cfRule>
  </conditionalFormatting>
  <conditionalFormatting sqref="G5:G36">
    <cfRule type="expression" dxfId="724" priority="12" stopIfTrue="1">
      <formula>S5="S"</formula>
    </cfRule>
    <cfRule type="cellIs" dxfId="723" priority="13" stopIfTrue="1" operator="lessThan">
      <formula>$G$2-($G$2*$C$39)</formula>
    </cfRule>
    <cfRule type="cellIs" dxfId="722" priority="14" stopIfTrue="1" operator="greaterThanOrEqual">
      <formula>$G$2-($G$2*$C$39)</formula>
    </cfRule>
  </conditionalFormatting>
  <conditionalFormatting sqref="H5:H36">
    <cfRule type="expression" dxfId="721" priority="15" stopIfTrue="1">
      <formula>S5="S"</formula>
    </cfRule>
    <cfRule type="cellIs" dxfId="720" priority="16" stopIfTrue="1" operator="lessThan">
      <formula>$H$2-($H$2*$C$39)</formula>
    </cfRule>
    <cfRule type="cellIs" dxfId="719" priority="17" stopIfTrue="1" operator="greaterThanOrEqual">
      <formula>$H$2-($H$2*$C$39)</formula>
    </cfRule>
  </conditionalFormatting>
  <conditionalFormatting sqref="I5:I36">
    <cfRule type="expression" dxfId="718" priority="18" stopIfTrue="1">
      <formula>S5="S"</formula>
    </cfRule>
    <cfRule type="cellIs" dxfId="717" priority="19" stopIfTrue="1" operator="lessThan">
      <formula>$I$2-($I$2*$C$39)</formula>
    </cfRule>
    <cfRule type="cellIs" dxfId="716" priority="20" stopIfTrue="1" operator="greaterThanOrEqual">
      <formula>$I$2-($I$2*$C$39)</formula>
    </cfRule>
  </conditionalFormatting>
  <conditionalFormatting sqref="J5:J36">
    <cfRule type="expression" dxfId="715" priority="21" stopIfTrue="1">
      <formula>S5="S"</formula>
    </cfRule>
    <cfRule type="cellIs" dxfId="714" priority="22" stopIfTrue="1" operator="lessThan">
      <formula>$J$2-($J$2*$C$39)</formula>
    </cfRule>
    <cfRule type="cellIs" dxfId="713" priority="23" stopIfTrue="1" operator="greaterThanOrEqual">
      <formula>$J$2-($J$2*$C$39)</formula>
    </cfRule>
  </conditionalFormatting>
  <conditionalFormatting sqref="K5:K36">
    <cfRule type="expression" dxfId="712" priority="24">
      <formula>S5="S"</formula>
    </cfRule>
    <cfRule type="cellIs" dxfId="711" priority="25" operator="lessThan">
      <formula>$K$2-($K$2*$C$39)</formula>
    </cfRule>
    <cfRule type="cellIs" dxfId="710" priority="26" operator="greaterThanOrEqual">
      <formula>$K$2-($K$2*$C$39)</formula>
    </cfRule>
  </conditionalFormatting>
  <conditionalFormatting sqref="L5:L36">
    <cfRule type="expression" dxfId="709" priority="27" stopIfTrue="1">
      <formula>S5="S"</formula>
    </cfRule>
    <cfRule type="cellIs" dxfId="708" priority="28" stopIfTrue="1" operator="lessThan">
      <formula>$L$2-($L$2*$C$39)</formula>
    </cfRule>
    <cfRule type="cellIs" dxfId="707" priority="29" stopIfTrue="1" operator="greaterThanOrEqual">
      <formula>$L$2-($L$2*$C$39)</formula>
    </cfRule>
  </conditionalFormatting>
  <conditionalFormatting sqref="G37:R37">
    <cfRule type="cellIs" dxfId="706" priority="7" stopIfTrue="1" operator="lessThan">
      <formula>G$2-(G$2*$C$39)</formula>
    </cfRule>
    <cfRule type="cellIs" dxfId="705" priority="8" stopIfTrue="1" operator="lessThan">
      <formula>G$2</formula>
    </cfRule>
  </conditionalFormatting>
  <conditionalFormatting sqref="Q5:Q36">
    <cfRule type="expression" dxfId="704" priority="30" stopIfTrue="1">
      <formula>S5="S"</formula>
    </cfRule>
    <cfRule type="cellIs" dxfId="703" priority="31" stopIfTrue="1" operator="lessThan">
      <formula>$Q$2-($Q$2*$C$39)</formula>
    </cfRule>
    <cfRule type="cellIs" dxfId="702" priority="32" stopIfTrue="1" operator="greaterThanOrEqual">
      <formula>$Q$2-($Q$2*$C$39)</formula>
    </cfRule>
  </conditionalFormatting>
  <conditionalFormatting sqref="R5:R36">
    <cfRule type="expression" dxfId="701" priority="33" stopIfTrue="1">
      <formula>S5="S"</formula>
    </cfRule>
    <cfRule type="cellIs" dxfId="700" priority="34" stopIfTrue="1" operator="lessThan">
      <formula>$R$2-($R$2*$C$39)</formula>
    </cfRule>
    <cfRule type="cellIs" dxfId="699" priority="35" stopIfTrue="1" operator="greaterThanOrEqual">
      <formula>$R$2-($R$2*$C$39)</formula>
    </cfRule>
  </conditionalFormatting>
  <conditionalFormatting sqref="B5:B36">
    <cfRule type="expression" dxfId="698" priority="9" stopIfTrue="1">
      <formula>S5="S"</formula>
    </cfRule>
    <cfRule type="expression" dxfId="697" priority="10" stopIfTrue="1">
      <formula>D5="FB"</formula>
    </cfRule>
    <cfRule type="expression" dxfId="696" priority="11" stopIfTrue="1">
      <formula>D5=""</formula>
    </cfRule>
  </conditionalFormatting>
  <conditionalFormatting sqref="M5:M36">
    <cfRule type="expression" dxfId="695" priority="36" stopIfTrue="1">
      <formula>S5="S"</formula>
    </cfRule>
    <cfRule type="cellIs" dxfId="694" priority="37" stopIfTrue="1" operator="lessThan">
      <formula>$M$2-($M$2*$C$39)</formula>
    </cfRule>
    <cfRule type="cellIs" dxfId="693" priority="38" stopIfTrue="1" operator="greaterThanOrEqual">
      <formula>$M$2-($M$2*$C$39)</formula>
    </cfRule>
  </conditionalFormatting>
  <conditionalFormatting sqref="O5:O36">
    <cfRule type="expression" dxfId="692" priority="39" stopIfTrue="1">
      <formula>S5="S"</formula>
    </cfRule>
    <cfRule type="cellIs" dxfId="691" priority="40" stopIfTrue="1" operator="lessThan">
      <formula>$O$2-($O$2*$C$39)</formula>
    </cfRule>
    <cfRule type="cellIs" dxfId="690" priority="41" stopIfTrue="1" operator="greaterThanOrEqual">
      <formula>$O$2-($O$2*$C$39)</formula>
    </cfRule>
  </conditionalFormatting>
  <conditionalFormatting sqref="N5:N36">
    <cfRule type="expression" dxfId="689" priority="45" stopIfTrue="1">
      <formula>$S5="S"</formula>
    </cfRule>
    <cfRule type="cellIs" dxfId="688" priority="46" stopIfTrue="1" operator="lessThan">
      <formula>$N$2-($N$2*$C$39)</formula>
    </cfRule>
    <cfRule type="cellIs" dxfId="687" priority="47" stopIfTrue="1" operator="greaterThanOrEqual">
      <formula>$N$2-($N$2*$C$39)</formula>
    </cfRule>
  </conditionalFormatting>
  <conditionalFormatting sqref="P5:P36">
    <cfRule type="expression" dxfId="686" priority="42" stopIfTrue="1">
      <formula>S5="S"</formula>
    </cfRule>
    <cfRule type="cellIs" dxfId="685" priority="43" stopIfTrue="1" operator="lessThan">
      <formula>$P$2-($P$2*$C$39)</formula>
    </cfRule>
    <cfRule type="cellIs" dxfId="684" priority="44" stopIfTrue="1" operator="greaterThanOrEqual">
      <formula>$P$2-($P$2*$C$39)</formula>
    </cfRule>
  </conditionalFormatting>
  <conditionalFormatting sqref="E5:F36">
    <cfRule type="expression" dxfId="683" priority="1" stopIfTrue="1">
      <formula>"""Förderbedarf"""</formula>
    </cfRule>
  </conditionalFormatting>
  <pageMargins left="0.78740157480314965" right="0.78740157480314965" top="0.74803149606299213" bottom="0.98425196850393704" header="0.51181102362204722" footer="0.51181102362204722"/>
  <pageSetup paperSize="9" scale="72" orientation="landscape" horizontalDpi="4294967293" verticalDpi="300" r:id="rId1"/>
  <headerFooter alignWithMargins="0">
    <oddHeader>&amp;L&amp;"Arial,Fett"&amp;14Rechentest RTBG/FOS
&amp;C&amp;"Arial,Fett"&amp;14Testauswertung 
&amp;R&amp;F</oddHeader>
    <oddFooter>&amp;LR. Hinze, AfL</oddFooter>
  </headerFooter>
  <rowBreaks count="1" manualBreakCount="1">
    <brk id="39" max="31" man="1"/>
  </rowBreak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Da!C44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Da!G44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Da!I44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Werte1!$EF25</f>
        <v>0</v>
      </c>
      <c r="F30" s="449">
        <f>E30/1</f>
        <v>0</v>
      </c>
      <c r="G30" s="450"/>
      <c r="H30" s="448">
        <f>Werte2!EF25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Werte1!$EG25</f>
        <v>0</v>
      </c>
      <c r="F31" s="454">
        <f>E31/3</f>
        <v>0</v>
      </c>
      <c r="G31" s="455"/>
      <c r="H31" s="453">
        <f>Werte2!EG25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Werte1!$EH25</f>
        <v>0</v>
      </c>
      <c r="F32" s="454">
        <f>E32/4</f>
        <v>0</v>
      </c>
      <c r="G32" s="455"/>
      <c r="H32" s="453">
        <f>Werte2!EH25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Werte1!$EI25</f>
        <v>0</v>
      </c>
      <c r="F33" s="459">
        <f>E33/3</f>
        <v>0</v>
      </c>
      <c r="G33" s="460"/>
      <c r="H33" s="458">
        <f>Werte2!EI25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Werte1!EJ25</f>
        <v>0</v>
      </c>
      <c r="F35" s="449">
        <f>E35/7</f>
        <v>0</v>
      </c>
      <c r="G35" s="450"/>
      <c r="H35" s="448">
        <f>Werte2!EJ25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Werte1!EK25</f>
        <v>0</v>
      </c>
      <c r="F36" s="459">
        <f>E36/7</f>
        <v>0</v>
      </c>
      <c r="G36" s="460"/>
      <c r="H36" s="458">
        <f>Werte2!EK25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Werte1!EL25</f>
        <v>0</v>
      </c>
      <c r="F38" s="449">
        <f>E38/3</f>
        <v>0</v>
      </c>
      <c r="G38" s="450"/>
      <c r="H38" s="448">
        <f>Werte2!EL25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Werte1!EM25</f>
        <v>0</v>
      </c>
      <c r="F39" s="454">
        <f>E39/4</f>
        <v>0</v>
      </c>
      <c r="G39" s="455"/>
      <c r="H39" s="453">
        <f>Werte2!EM25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Werte1!EN25</f>
        <v>0</v>
      </c>
      <c r="F40" s="459">
        <f>E40/4</f>
        <v>0</v>
      </c>
      <c r="G40" s="460"/>
      <c r="H40" s="458">
        <f>Werte2!EN25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Werte1!EO25</f>
        <v>0</v>
      </c>
      <c r="F42" s="449">
        <f>E42/6</f>
        <v>0</v>
      </c>
      <c r="G42" s="450"/>
      <c r="H42" s="448">
        <f>Werte2!EO25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Werte1!EP25</f>
        <v>0</v>
      </c>
      <c r="F43" s="454">
        <f>E43/2</f>
        <v>0</v>
      </c>
      <c r="G43" s="455"/>
      <c r="H43" s="453">
        <f>Werte2!EP25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Werte1!EQ25</f>
        <v>0</v>
      </c>
      <c r="F44" s="459">
        <f>E44/3</f>
        <v>0</v>
      </c>
      <c r="G44" s="460"/>
      <c r="H44" s="458">
        <f>Werte2!EQ25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Werte1!ER25</f>
        <v>0</v>
      </c>
      <c r="F46" s="449">
        <f>E46/3</f>
        <v>0</v>
      </c>
      <c r="G46" s="450"/>
      <c r="H46" s="448">
        <f>Werte2!ER25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Werte1!ES25</f>
        <v>0</v>
      </c>
      <c r="F47" s="454">
        <f>E47/2</f>
        <v>0</v>
      </c>
      <c r="G47" s="455"/>
      <c r="H47" s="453">
        <f>Werte2!ES25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Werte1!ET25</f>
        <v>0</v>
      </c>
      <c r="F48" s="459">
        <f>E48/5</f>
        <v>0</v>
      </c>
      <c r="G48" s="460"/>
      <c r="H48" s="458">
        <f>Werte2!ET25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Werte1!EU25</f>
        <v>0</v>
      </c>
      <c r="F50" s="449">
        <f>E50/3</f>
        <v>0</v>
      </c>
      <c r="G50" s="450"/>
      <c r="H50" s="448">
        <f>Werte2!EU25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Werte1!EV25</f>
        <v>0</v>
      </c>
      <c r="F51" s="454">
        <f>E51/2</f>
        <v>0</v>
      </c>
      <c r="G51" s="455"/>
      <c r="H51" s="453">
        <f>Werte2!EV25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Werte1!EW25</f>
        <v>0</v>
      </c>
      <c r="F52" s="459">
        <f>E52/6</f>
        <v>0</v>
      </c>
      <c r="G52" s="460"/>
      <c r="H52" s="458">
        <f>Werte2!EW25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Werte1!EX25</f>
        <v>0</v>
      </c>
      <c r="F54" s="449">
        <f>E54/1</f>
        <v>0</v>
      </c>
      <c r="G54" s="450"/>
      <c r="H54" s="448">
        <f>Werte2!EX25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Werte1!EY25</f>
        <v>0</v>
      </c>
      <c r="F55" s="454">
        <f>E55/1</f>
        <v>0</v>
      </c>
      <c r="G55" s="455"/>
      <c r="H55" s="453">
        <f>Werte2!EY25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Werte1!EZ25</f>
        <v>0</v>
      </c>
      <c r="F56" s="454">
        <f>E56/1</f>
        <v>0</v>
      </c>
      <c r="G56" s="455"/>
      <c r="H56" s="453">
        <f>Werte2!EZ25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Werte1!FA25</f>
        <v>0</v>
      </c>
      <c r="F57" s="454">
        <f>E57/1</f>
        <v>0</v>
      </c>
      <c r="G57" s="455"/>
      <c r="H57" s="453">
        <f>Werte2!FA25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Werte1!FB25</f>
        <v>0</v>
      </c>
      <c r="F58" s="459">
        <f>E58/1</f>
        <v>0</v>
      </c>
      <c r="G58" s="460"/>
      <c r="H58" s="458">
        <f>Werte2!FB25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Werte1!FC25</f>
        <v>0</v>
      </c>
      <c r="F60" s="449">
        <f>E60/3</f>
        <v>0</v>
      </c>
      <c r="G60" s="450"/>
      <c r="H60" s="448">
        <f>Werte2!FC25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Werte1!FD25</f>
        <v>0</v>
      </c>
      <c r="F61" s="454">
        <f>E61/2</f>
        <v>0</v>
      </c>
      <c r="G61" s="455"/>
      <c r="H61" s="453">
        <f>Werte2!FD25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Werte1!FE25</f>
        <v>0</v>
      </c>
      <c r="F62" s="454">
        <f>E62/1</f>
        <v>0</v>
      </c>
      <c r="G62" s="455"/>
      <c r="H62" s="453">
        <f>Werte2!FE25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Werte1!FF25</f>
        <v>0</v>
      </c>
      <c r="F63" s="454">
        <f>E63/3</f>
        <v>0</v>
      </c>
      <c r="G63" s="455"/>
      <c r="H63" s="453">
        <f>Werte2!FF25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Werte1!FG25</f>
        <v>0</v>
      </c>
      <c r="F64" s="459">
        <f>E64/1</f>
        <v>0</v>
      </c>
      <c r="G64" s="460"/>
      <c r="H64" s="458">
        <f>Werte2!FG25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Werte1!FH25</f>
        <v>0</v>
      </c>
      <c r="F66" s="449">
        <f>E66/2.5</f>
        <v>0</v>
      </c>
      <c r="G66" s="450"/>
      <c r="H66" s="448">
        <f>Werte2!FH25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Werte1!FI25</f>
        <v>0</v>
      </c>
      <c r="F67" s="454">
        <f>E67/1.5</f>
        <v>0</v>
      </c>
      <c r="G67" s="455"/>
      <c r="H67" s="453">
        <f>Werte2!FI25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Werte1!FJ25</f>
        <v>0</v>
      </c>
      <c r="F68" s="454">
        <f>E68/1</f>
        <v>0</v>
      </c>
      <c r="G68" s="455"/>
      <c r="H68" s="453">
        <f>Werte2!FJ25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Werte1!FK25</f>
        <v>0</v>
      </c>
      <c r="F69" s="459">
        <f>E69/1.5</f>
        <v>0</v>
      </c>
      <c r="G69" s="460"/>
      <c r="H69" s="458">
        <f>Werte2!FK25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Werte1!FL25</f>
        <v>0</v>
      </c>
      <c r="F71" s="449">
        <f>E71/2</f>
        <v>0</v>
      </c>
      <c r="G71" s="450"/>
      <c r="H71" s="448">
        <f>Werte2!FL25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Werte1!FM25</f>
        <v>0</v>
      </c>
      <c r="F72" s="454">
        <f>E72/3</f>
        <v>0</v>
      </c>
      <c r="G72" s="455"/>
      <c r="H72" s="453">
        <f>Werte2!FM25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Werte1!FN25</f>
        <v>0</v>
      </c>
      <c r="F73" s="459">
        <f>E73/1</f>
        <v>0</v>
      </c>
      <c r="G73" s="460"/>
      <c r="H73" s="458">
        <f>Werte2!FN25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Werte1!FO25</f>
        <v>0</v>
      </c>
      <c r="F75" s="449">
        <f>E75/6</f>
        <v>0</v>
      </c>
      <c r="G75" s="450"/>
      <c r="H75" s="448">
        <f>Werte2!FO25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Werte1!FP25</f>
        <v>0</v>
      </c>
      <c r="F76" s="459">
        <f>E76/1</f>
        <v>0</v>
      </c>
      <c r="G76" s="460"/>
      <c r="H76" s="458">
        <f>Werte2!FP25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Werte1!FQ25</f>
        <v>0</v>
      </c>
      <c r="F78" s="449">
        <f>E78/3</f>
        <v>0</v>
      </c>
      <c r="G78" s="450"/>
      <c r="H78" s="448">
        <f>Werte2!FQ25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Werte1!FR25</f>
        <v>0</v>
      </c>
      <c r="F79" s="475">
        <f>E79/6</f>
        <v>0</v>
      </c>
      <c r="G79" s="476"/>
      <c r="H79" s="474">
        <f>Werte2!FR25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Werte1!$O25</f>
        <v>0</v>
      </c>
      <c r="F86" s="195">
        <f t="shared" ref="F86:F98" si="2">E86/D86</f>
        <v>0</v>
      </c>
      <c r="G86" s="182"/>
      <c r="H86" s="389">
        <f>Werte2!$O25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Werte1!AD25</f>
        <v>0</v>
      </c>
      <c r="F87" s="185">
        <f t="shared" si="2"/>
        <v>0</v>
      </c>
      <c r="G87" s="176"/>
      <c r="H87" s="390">
        <f>Werte2!AD25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Werte1!AP25</f>
        <v>0</v>
      </c>
      <c r="F88" s="185">
        <f t="shared" si="2"/>
        <v>0</v>
      </c>
      <c r="G88" s="176"/>
      <c r="H88" s="390">
        <f>Werte2!AP25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Werte1!BB25</f>
        <v>0</v>
      </c>
      <c r="F89" s="185">
        <f t="shared" si="2"/>
        <v>0</v>
      </c>
      <c r="G89" s="176"/>
      <c r="H89" s="390">
        <f>Werte2!BB25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Werte1!BM25</f>
        <v>0</v>
      </c>
      <c r="F90" s="185">
        <f t="shared" si="2"/>
        <v>0</v>
      </c>
      <c r="G90" s="176"/>
      <c r="H90" s="390">
        <f>Werte2!BM25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Werte1!BY25</f>
        <v>0</v>
      </c>
      <c r="F91" s="185">
        <f t="shared" si="2"/>
        <v>0</v>
      </c>
      <c r="G91" s="176"/>
      <c r="H91" s="390">
        <f>Werte2!BY25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Werte1!DQ25</f>
        <v>0</v>
      </c>
      <c r="F92" s="185">
        <f t="shared" si="2"/>
        <v>0</v>
      </c>
      <c r="G92" s="176"/>
      <c r="H92" s="390">
        <f>Werte2!DQ25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Werte1!EB25</f>
        <v>0</v>
      </c>
      <c r="F93" s="185">
        <f t="shared" si="2"/>
        <v>0</v>
      </c>
      <c r="G93" s="176"/>
      <c r="H93" s="390">
        <f>Werte2!EB25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Werte1!CL25</f>
        <v>0</v>
      </c>
      <c r="F94" s="185">
        <f t="shared" si="2"/>
        <v>0</v>
      </c>
      <c r="G94" s="176"/>
      <c r="H94" s="390">
        <f>Werte2!CL25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Werte1!CS25</f>
        <v>0</v>
      </c>
      <c r="F95" s="185">
        <f t="shared" si="2"/>
        <v>0</v>
      </c>
      <c r="G95" s="176"/>
      <c r="H95" s="390">
        <f>Werte2!CS25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Werte1!DA25</f>
        <v>0</v>
      </c>
      <c r="F96" s="185">
        <f t="shared" si="2"/>
        <v>0</v>
      </c>
      <c r="G96" s="176"/>
      <c r="H96" s="390">
        <f>Werte2!DA25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Werte1!DK25</f>
        <v>0</v>
      </c>
      <c r="F97" s="196">
        <f t="shared" si="2"/>
        <v>0</v>
      </c>
      <c r="G97" s="177"/>
      <c r="H97" s="391">
        <f>Werte2!DK25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RVi+jrpYgdcQYhB3y3fS9bl9jVEscVa2sySpjsVotRJr3399dN2+Pb1NTX+0L7XiPMqYUxspe8kRAX8T1eKfqQ==" saltValue="rygZxeNe2b9n0tol6wfjZQ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191" priority="12" stopIfTrue="1" operator="lessThan">
      <formula>$V23</formula>
    </cfRule>
    <cfRule type="cellIs" dxfId="190" priority="13" stopIfTrue="1" operator="greaterThanOrEqual">
      <formula>$V23</formula>
    </cfRule>
  </conditionalFormatting>
  <conditionalFormatting sqref="I86:I98 F86:G98">
    <cfRule type="cellIs" dxfId="189" priority="14" stopIfTrue="1" operator="lessThan">
      <formula>$J86</formula>
    </cfRule>
    <cfRule type="cellIs" dxfId="188" priority="15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187" priority="16" stopIfTrue="1">
      <formula>$M$29="T"</formula>
    </cfRule>
  </conditionalFormatting>
  <conditionalFormatting sqref="F38:F40 F35:F36 F50:F52 F54:F58 F71:F73 F42:F44 F46:F48 F66:F69 F60:F64 F75:F76 F30:F33 F78:F79">
    <cfRule type="cellIs" dxfId="186" priority="10" stopIfTrue="1" operator="greaterThanOrEqual">
      <formula>J30</formula>
    </cfRule>
    <cfRule type="cellIs" dxfId="185" priority="11" stopIfTrue="1" operator="lessThan">
      <formula>J30</formula>
    </cfRule>
  </conditionalFormatting>
  <conditionalFormatting sqref="H80">
    <cfRule type="expression" dxfId="184" priority="4" stopIfTrue="1">
      <formula>$M$29="T"</formula>
    </cfRule>
  </conditionalFormatting>
  <conditionalFormatting sqref="F80">
    <cfRule type="cellIs" dxfId="183" priority="5" stopIfTrue="1" operator="greaterThanOrEqual">
      <formula>J80</formula>
    </cfRule>
    <cfRule type="cellIs" dxfId="182" priority="6" stopIfTrue="1" operator="lessThan">
      <formula>J80</formula>
    </cfRule>
  </conditionalFormatting>
  <conditionalFormatting sqref="I80">
    <cfRule type="expression" dxfId="181" priority="7" stopIfTrue="1">
      <formula>$M$29="T"</formula>
    </cfRule>
    <cfRule type="cellIs" dxfId="180" priority="8" stopIfTrue="1" operator="lessThan">
      <formula>J80</formula>
    </cfRule>
    <cfRule type="cellIs" dxfId="179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178" priority="1" stopIfTrue="1">
      <formula>$M$29="T"</formula>
    </cfRule>
    <cfRule type="cellIs" dxfId="177" priority="2" stopIfTrue="1" operator="lessThan">
      <formula>J30</formula>
    </cfRule>
    <cfRule type="cellIs" dxfId="176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7" sqref="B27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Da!C45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Da!G45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Da!I45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Werte1!$EF26</f>
        <v>0</v>
      </c>
      <c r="F30" s="449">
        <f>E30/1</f>
        <v>0</v>
      </c>
      <c r="G30" s="450"/>
      <c r="H30" s="448">
        <f>Werte2!EF26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Werte1!$EG26</f>
        <v>0</v>
      </c>
      <c r="F31" s="454">
        <f>E31/3</f>
        <v>0</v>
      </c>
      <c r="G31" s="455"/>
      <c r="H31" s="453">
        <f>Werte2!EG26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Werte1!$EH26</f>
        <v>0</v>
      </c>
      <c r="F32" s="454">
        <f>E32/4</f>
        <v>0</v>
      </c>
      <c r="G32" s="455"/>
      <c r="H32" s="453">
        <f>Werte2!EH26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Werte1!$EI26</f>
        <v>0</v>
      </c>
      <c r="F33" s="459">
        <f>E33/3</f>
        <v>0</v>
      </c>
      <c r="G33" s="460"/>
      <c r="H33" s="458">
        <f>Werte2!EI26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Werte1!EJ26</f>
        <v>0</v>
      </c>
      <c r="F35" s="449">
        <f>E35/7</f>
        <v>0</v>
      </c>
      <c r="G35" s="450"/>
      <c r="H35" s="448">
        <f>Werte2!EJ26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Werte1!EK26</f>
        <v>0</v>
      </c>
      <c r="F36" s="459">
        <f>E36/7</f>
        <v>0</v>
      </c>
      <c r="G36" s="460"/>
      <c r="H36" s="458">
        <f>Werte2!EK26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Werte1!EL26</f>
        <v>0</v>
      </c>
      <c r="F38" s="449">
        <f>E38/3</f>
        <v>0</v>
      </c>
      <c r="G38" s="450"/>
      <c r="H38" s="448">
        <f>Werte2!EL26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Werte1!EM26</f>
        <v>0</v>
      </c>
      <c r="F39" s="454">
        <f>E39/4</f>
        <v>0</v>
      </c>
      <c r="G39" s="455"/>
      <c r="H39" s="453">
        <f>Werte2!EM26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Werte1!EN26</f>
        <v>0</v>
      </c>
      <c r="F40" s="459">
        <f>E40/4</f>
        <v>0</v>
      </c>
      <c r="G40" s="460"/>
      <c r="H40" s="458">
        <f>Werte2!EN26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Werte1!EO26</f>
        <v>0</v>
      </c>
      <c r="F42" s="449">
        <f>E42/6</f>
        <v>0</v>
      </c>
      <c r="G42" s="450"/>
      <c r="H42" s="448">
        <f>Werte2!EO26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Werte1!EP26</f>
        <v>0</v>
      </c>
      <c r="F43" s="454">
        <f>E43/2</f>
        <v>0</v>
      </c>
      <c r="G43" s="455"/>
      <c r="H43" s="453">
        <f>Werte2!EP26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Werte1!EQ26</f>
        <v>0</v>
      </c>
      <c r="F44" s="459">
        <f>E44/3</f>
        <v>0</v>
      </c>
      <c r="G44" s="460"/>
      <c r="H44" s="458">
        <f>Werte2!EQ26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Werte1!ER26</f>
        <v>0</v>
      </c>
      <c r="F46" s="449">
        <f>E46/3</f>
        <v>0</v>
      </c>
      <c r="G46" s="450"/>
      <c r="H46" s="448">
        <f>Werte2!ER26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Werte1!ES26</f>
        <v>0</v>
      </c>
      <c r="F47" s="454">
        <f>E47/2</f>
        <v>0</v>
      </c>
      <c r="G47" s="455"/>
      <c r="H47" s="453">
        <f>Werte2!ES26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Werte1!ET26</f>
        <v>0</v>
      </c>
      <c r="F48" s="459">
        <f>E48/5</f>
        <v>0</v>
      </c>
      <c r="G48" s="460"/>
      <c r="H48" s="458">
        <f>Werte2!ET26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Werte1!EU26</f>
        <v>0</v>
      </c>
      <c r="F50" s="449">
        <f>E50/3</f>
        <v>0</v>
      </c>
      <c r="G50" s="450"/>
      <c r="H50" s="448">
        <f>Werte2!EU26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Werte1!EV26</f>
        <v>0</v>
      </c>
      <c r="F51" s="454">
        <f>E51/2</f>
        <v>0</v>
      </c>
      <c r="G51" s="455"/>
      <c r="H51" s="453">
        <f>Werte2!EV26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Werte1!EW26</f>
        <v>0</v>
      </c>
      <c r="F52" s="459">
        <f>E52/6</f>
        <v>0</v>
      </c>
      <c r="G52" s="460"/>
      <c r="H52" s="458">
        <f>Werte2!EW26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Werte1!EX26</f>
        <v>0</v>
      </c>
      <c r="F54" s="449">
        <f>E54/1</f>
        <v>0</v>
      </c>
      <c r="G54" s="450"/>
      <c r="H54" s="448">
        <f>Werte2!EX26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Werte1!EY26</f>
        <v>0</v>
      </c>
      <c r="F55" s="454">
        <f>E55/1</f>
        <v>0</v>
      </c>
      <c r="G55" s="455"/>
      <c r="H55" s="453">
        <f>Werte2!EY26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Werte1!EZ26</f>
        <v>0</v>
      </c>
      <c r="F56" s="454">
        <f>E56/1</f>
        <v>0</v>
      </c>
      <c r="G56" s="455"/>
      <c r="H56" s="453">
        <f>Werte2!EZ26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Werte1!FA26</f>
        <v>0</v>
      </c>
      <c r="F57" s="454">
        <f>E57/1</f>
        <v>0</v>
      </c>
      <c r="G57" s="455"/>
      <c r="H57" s="453">
        <f>Werte2!FA26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Werte1!FB26</f>
        <v>0</v>
      </c>
      <c r="F58" s="459">
        <f>E58/1</f>
        <v>0</v>
      </c>
      <c r="G58" s="460"/>
      <c r="H58" s="458">
        <f>Werte2!FB26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Werte1!FC26</f>
        <v>0</v>
      </c>
      <c r="F60" s="449">
        <f>E60/3</f>
        <v>0</v>
      </c>
      <c r="G60" s="450"/>
      <c r="H60" s="448">
        <f>Werte2!FC26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Werte1!FD26</f>
        <v>0</v>
      </c>
      <c r="F61" s="454">
        <f>E61/2</f>
        <v>0</v>
      </c>
      <c r="G61" s="455"/>
      <c r="H61" s="453">
        <f>Werte2!FD26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Werte1!FE26</f>
        <v>0</v>
      </c>
      <c r="F62" s="454">
        <f>E62/1</f>
        <v>0</v>
      </c>
      <c r="G62" s="455"/>
      <c r="H62" s="453">
        <f>Werte2!FE26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Werte1!FF26</f>
        <v>0</v>
      </c>
      <c r="F63" s="454">
        <f>E63/3</f>
        <v>0</v>
      </c>
      <c r="G63" s="455"/>
      <c r="H63" s="453">
        <f>Werte2!FF26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Werte1!FG26</f>
        <v>0</v>
      </c>
      <c r="F64" s="459">
        <f>E64/1</f>
        <v>0</v>
      </c>
      <c r="G64" s="460"/>
      <c r="H64" s="458">
        <f>Werte2!FG26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Werte1!FH26</f>
        <v>0</v>
      </c>
      <c r="F66" s="449">
        <f>E66/2.5</f>
        <v>0</v>
      </c>
      <c r="G66" s="450"/>
      <c r="H66" s="448">
        <f>Werte2!FH26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Werte1!FI26</f>
        <v>0</v>
      </c>
      <c r="F67" s="454">
        <f>E67/1.5</f>
        <v>0</v>
      </c>
      <c r="G67" s="455"/>
      <c r="H67" s="453">
        <f>Werte2!FI26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Werte1!FJ26</f>
        <v>0</v>
      </c>
      <c r="F68" s="454">
        <f>E68/1</f>
        <v>0</v>
      </c>
      <c r="G68" s="455"/>
      <c r="H68" s="453">
        <f>Werte2!FJ26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Werte1!FK26</f>
        <v>0</v>
      </c>
      <c r="F69" s="459">
        <f>E69/1.5</f>
        <v>0</v>
      </c>
      <c r="G69" s="460"/>
      <c r="H69" s="458">
        <f>Werte2!FK26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Werte1!FL26</f>
        <v>0</v>
      </c>
      <c r="F71" s="449">
        <f>E71/2</f>
        <v>0</v>
      </c>
      <c r="G71" s="450"/>
      <c r="H71" s="448">
        <f>Werte2!FL26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Werte1!FM26</f>
        <v>0</v>
      </c>
      <c r="F72" s="454">
        <f>E72/3</f>
        <v>0</v>
      </c>
      <c r="G72" s="455"/>
      <c r="H72" s="453">
        <f>Werte2!FM26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Werte1!FN26</f>
        <v>0</v>
      </c>
      <c r="F73" s="459">
        <f>E73/1</f>
        <v>0</v>
      </c>
      <c r="G73" s="460"/>
      <c r="H73" s="458">
        <f>Werte2!FN26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Werte1!FO26</f>
        <v>0</v>
      </c>
      <c r="F75" s="449">
        <f>E75/6</f>
        <v>0</v>
      </c>
      <c r="G75" s="450"/>
      <c r="H75" s="448">
        <f>Werte2!FO26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Werte1!FP26</f>
        <v>0</v>
      </c>
      <c r="F76" s="459">
        <f>E76/1</f>
        <v>0</v>
      </c>
      <c r="G76" s="460"/>
      <c r="H76" s="458">
        <f>Werte2!FP26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Werte1!FQ26</f>
        <v>0</v>
      </c>
      <c r="F78" s="449">
        <f>E78/3</f>
        <v>0</v>
      </c>
      <c r="G78" s="450"/>
      <c r="H78" s="448">
        <f>Werte2!FQ26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Werte1!FR26</f>
        <v>0</v>
      </c>
      <c r="F79" s="475">
        <f>E79/6</f>
        <v>0</v>
      </c>
      <c r="G79" s="476"/>
      <c r="H79" s="474">
        <f>Werte2!FR26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Werte1!$O26</f>
        <v>0</v>
      </c>
      <c r="F86" s="195">
        <f t="shared" ref="F86:F98" si="2">E86/D86</f>
        <v>0</v>
      </c>
      <c r="G86" s="182"/>
      <c r="H86" s="389">
        <f>Werte2!$O26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Werte1!AD26</f>
        <v>0</v>
      </c>
      <c r="F87" s="185">
        <f t="shared" si="2"/>
        <v>0</v>
      </c>
      <c r="G87" s="176"/>
      <c r="H87" s="390">
        <f>Werte2!AD26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Werte1!AP26</f>
        <v>0</v>
      </c>
      <c r="F88" s="185">
        <f t="shared" si="2"/>
        <v>0</v>
      </c>
      <c r="G88" s="176"/>
      <c r="H88" s="390">
        <f>Werte2!AP26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Werte1!BB26</f>
        <v>0</v>
      </c>
      <c r="F89" s="185">
        <f t="shared" si="2"/>
        <v>0</v>
      </c>
      <c r="G89" s="176"/>
      <c r="H89" s="390">
        <f>Werte2!BB26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Werte1!BM26</f>
        <v>0</v>
      </c>
      <c r="F90" s="185">
        <f t="shared" si="2"/>
        <v>0</v>
      </c>
      <c r="G90" s="176"/>
      <c r="H90" s="390">
        <f>Werte2!BM26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Werte1!BY26</f>
        <v>0</v>
      </c>
      <c r="F91" s="185">
        <f t="shared" si="2"/>
        <v>0</v>
      </c>
      <c r="G91" s="176"/>
      <c r="H91" s="390">
        <f>Werte2!BY26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Werte1!DQ26</f>
        <v>0</v>
      </c>
      <c r="F92" s="185">
        <f t="shared" si="2"/>
        <v>0</v>
      </c>
      <c r="G92" s="176"/>
      <c r="H92" s="390">
        <f>Werte2!DQ26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Werte1!EB26</f>
        <v>0</v>
      </c>
      <c r="F93" s="185">
        <f t="shared" si="2"/>
        <v>0</v>
      </c>
      <c r="G93" s="176"/>
      <c r="H93" s="390">
        <f>Werte2!EB26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Werte1!CL26</f>
        <v>0</v>
      </c>
      <c r="F94" s="185">
        <f t="shared" si="2"/>
        <v>0</v>
      </c>
      <c r="G94" s="176"/>
      <c r="H94" s="390">
        <f>Werte2!CL26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Werte1!CS26</f>
        <v>0</v>
      </c>
      <c r="F95" s="185">
        <f t="shared" si="2"/>
        <v>0</v>
      </c>
      <c r="G95" s="176"/>
      <c r="H95" s="390">
        <f>Werte2!CS26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Werte1!DA26</f>
        <v>0</v>
      </c>
      <c r="F96" s="185">
        <f t="shared" si="2"/>
        <v>0</v>
      </c>
      <c r="G96" s="176"/>
      <c r="H96" s="390">
        <f>Werte2!DA26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Werte1!DK26</f>
        <v>0</v>
      </c>
      <c r="F97" s="196">
        <f t="shared" si="2"/>
        <v>0</v>
      </c>
      <c r="G97" s="177"/>
      <c r="H97" s="391">
        <f>Werte2!DK26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VmXoRQ7fMzZlY3j5s4/QrCHMzBh9IzEPOIxY1ybmm+7FIR7RGprQFTK3vptpGdrBUQSH/h+bBfGSvPAmUPzSsw==" saltValue="K5Eup3Gp35uOXz5PL4g4dw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175" priority="12" stopIfTrue="1" operator="lessThan">
      <formula>$V23</formula>
    </cfRule>
    <cfRule type="cellIs" dxfId="174" priority="13" stopIfTrue="1" operator="greaterThanOrEqual">
      <formula>$V23</formula>
    </cfRule>
  </conditionalFormatting>
  <conditionalFormatting sqref="I86:I98 F86:G98">
    <cfRule type="cellIs" dxfId="173" priority="14" stopIfTrue="1" operator="lessThan">
      <formula>$J86</formula>
    </cfRule>
    <cfRule type="cellIs" dxfId="172" priority="15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171" priority="16" stopIfTrue="1">
      <formula>$M$29="T"</formula>
    </cfRule>
  </conditionalFormatting>
  <conditionalFormatting sqref="F38:F40 F35:F36 F50:F52 F54:F58 F71:F73 F42:F44 F46:F48 F66:F69 F60:F64 F75:F76 F30:F33 F78:F79">
    <cfRule type="cellIs" dxfId="170" priority="10" stopIfTrue="1" operator="greaterThanOrEqual">
      <formula>J30</formula>
    </cfRule>
    <cfRule type="cellIs" dxfId="169" priority="11" stopIfTrue="1" operator="lessThan">
      <formula>J30</formula>
    </cfRule>
  </conditionalFormatting>
  <conditionalFormatting sqref="H80">
    <cfRule type="expression" dxfId="168" priority="4" stopIfTrue="1">
      <formula>$M$29="T"</formula>
    </cfRule>
  </conditionalFormatting>
  <conditionalFormatting sqref="F80">
    <cfRule type="cellIs" dxfId="167" priority="5" stopIfTrue="1" operator="greaterThanOrEqual">
      <formula>J80</formula>
    </cfRule>
    <cfRule type="cellIs" dxfId="166" priority="6" stopIfTrue="1" operator="lessThan">
      <formula>J80</formula>
    </cfRule>
  </conditionalFormatting>
  <conditionalFormatting sqref="I80">
    <cfRule type="expression" dxfId="165" priority="7" stopIfTrue="1">
      <formula>$M$29="T"</formula>
    </cfRule>
    <cfRule type="cellIs" dxfId="164" priority="8" stopIfTrue="1" operator="lessThan">
      <formula>J80</formula>
    </cfRule>
    <cfRule type="cellIs" dxfId="163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162" priority="1" stopIfTrue="1">
      <formula>$M$29="T"</formula>
    </cfRule>
    <cfRule type="cellIs" dxfId="161" priority="2" stopIfTrue="1" operator="lessThan">
      <formula>J30</formula>
    </cfRule>
    <cfRule type="cellIs" dxfId="160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Da!C46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Da!G46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Da!I46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Werte1!$EF27</f>
        <v>0</v>
      </c>
      <c r="F30" s="449">
        <f>E30/1</f>
        <v>0</v>
      </c>
      <c r="G30" s="450"/>
      <c r="H30" s="448">
        <f>Werte2!EF27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Werte1!$EG27</f>
        <v>0</v>
      </c>
      <c r="F31" s="454">
        <f>E31/3</f>
        <v>0</v>
      </c>
      <c r="G31" s="455"/>
      <c r="H31" s="453">
        <f>Werte2!EG27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Werte1!$EH27</f>
        <v>0</v>
      </c>
      <c r="F32" s="454">
        <f>E32/4</f>
        <v>0</v>
      </c>
      <c r="G32" s="455"/>
      <c r="H32" s="453">
        <f>Werte2!EH27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Werte1!$EI27</f>
        <v>0</v>
      </c>
      <c r="F33" s="459">
        <f>E33/3</f>
        <v>0</v>
      </c>
      <c r="G33" s="460"/>
      <c r="H33" s="458">
        <f>Werte2!EI27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Werte1!EJ27</f>
        <v>0</v>
      </c>
      <c r="F35" s="449">
        <f>E35/7</f>
        <v>0</v>
      </c>
      <c r="G35" s="450"/>
      <c r="H35" s="448">
        <f>Werte2!EJ27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Werte1!EK27</f>
        <v>0</v>
      </c>
      <c r="F36" s="459">
        <f>E36/7</f>
        <v>0</v>
      </c>
      <c r="G36" s="460"/>
      <c r="H36" s="458">
        <f>Werte2!EK27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Werte1!EL27</f>
        <v>0</v>
      </c>
      <c r="F38" s="449">
        <f>E38/3</f>
        <v>0</v>
      </c>
      <c r="G38" s="450"/>
      <c r="H38" s="448">
        <f>Werte2!EL27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Werte1!EM27</f>
        <v>0</v>
      </c>
      <c r="F39" s="454">
        <f>E39/4</f>
        <v>0</v>
      </c>
      <c r="G39" s="455"/>
      <c r="H39" s="453">
        <f>Werte2!EM27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Werte1!EN27</f>
        <v>0</v>
      </c>
      <c r="F40" s="459">
        <f>E40/4</f>
        <v>0</v>
      </c>
      <c r="G40" s="460"/>
      <c r="H40" s="458">
        <f>Werte2!EN27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Werte1!EO27</f>
        <v>0</v>
      </c>
      <c r="F42" s="449">
        <f>E42/6</f>
        <v>0</v>
      </c>
      <c r="G42" s="450"/>
      <c r="H42" s="448">
        <f>Werte2!EO27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Werte1!EP27</f>
        <v>0</v>
      </c>
      <c r="F43" s="454">
        <f>E43/2</f>
        <v>0</v>
      </c>
      <c r="G43" s="455"/>
      <c r="H43" s="453">
        <f>Werte2!EP27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Werte1!EQ27</f>
        <v>0</v>
      </c>
      <c r="F44" s="459">
        <f>E44/3</f>
        <v>0</v>
      </c>
      <c r="G44" s="460"/>
      <c r="H44" s="458">
        <f>Werte2!EQ27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Werte1!ER27</f>
        <v>0</v>
      </c>
      <c r="F46" s="449">
        <f>E46/3</f>
        <v>0</v>
      </c>
      <c r="G46" s="450"/>
      <c r="H46" s="448">
        <f>Werte2!ER27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Werte1!ES27</f>
        <v>0</v>
      </c>
      <c r="F47" s="454">
        <f>E47/2</f>
        <v>0</v>
      </c>
      <c r="G47" s="455"/>
      <c r="H47" s="453">
        <f>Werte2!ES27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Werte1!ET27</f>
        <v>0</v>
      </c>
      <c r="F48" s="459">
        <f>E48/5</f>
        <v>0</v>
      </c>
      <c r="G48" s="460"/>
      <c r="H48" s="458">
        <f>Werte2!ET27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Werte1!EU27</f>
        <v>0</v>
      </c>
      <c r="F50" s="449">
        <f>E50/3</f>
        <v>0</v>
      </c>
      <c r="G50" s="450"/>
      <c r="H50" s="448">
        <f>Werte2!EU27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Werte1!EV27</f>
        <v>0</v>
      </c>
      <c r="F51" s="454">
        <f>E51/2</f>
        <v>0</v>
      </c>
      <c r="G51" s="455"/>
      <c r="H51" s="453">
        <f>Werte2!EV27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Werte1!EW27</f>
        <v>0</v>
      </c>
      <c r="F52" s="459">
        <f>E52/6</f>
        <v>0</v>
      </c>
      <c r="G52" s="460"/>
      <c r="H52" s="458">
        <f>Werte2!EW27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Werte1!EX27</f>
        <v>0</v>
      </c>
      <c r="F54" s="449">
        <f>E54/1</f>
        <v>0</v>
      </c>
      <c r="G54" s="450"/>
      <c r="H54" s="448">
        <f>Werte2!EX27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Werte1!EY27</f>
        <v>0</v>
      </c>
      <c r="F55" s="454">
        <f>E55/1</f>
        <v>0</v>
      </c>
      <c r="G55" s="455"/>
      <c r="H55" s="453">
        <f>Werte2!EY27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Werte1!EZ27</f>
        <v>0</v>
      </c>
      <c r="F56" s="454">
        <f>E56/1</f>
        <v>0</v>
      </c>
      <c r="G56" s="455"/>
      <c r="H56" s="453">
        <f>Werte2!EZ27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Werte1!FA27</f>
        <v>0</v>
      </c>
      <c r="F57" s="454">
        <f>E57/1</f>
        <v>0</v>
      </c>
      <c r="G57" s="455"/>
      <c r="H57" s="453">
        <f>Werte2!FA27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Werte1!FB27</f>
        <v>0</v>
      </c>
      <c r="F58" s="459">
        <f>E58/1</f>
        <v>0</v>
      </c>
      <c r="G58" s="460"/>
      <c r="H58" s="458">
        <f>Werte2!FB27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Werte1!FC27</f>
        <v>0</v>
      </c>
      <c r="F60" s="449">
        <f>E60/3</f>
        <v>0</v>
      </c>
      <c r="G60" s="450"/>
      <c r="H60" s="448">
        <f>Werte2!FC27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Werte1!FD27</f>
        <v>0</v>
      </c>
      <c r="F61" s="454">
        <f>E61/2</f>
        <v>0</v>
      </c>
      <c r="G61" s="455"/>
      <c r="H61" s="453">
        <f>Werte2!FD27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Werte1!FE27</f>
        <v>0</v>
      </c>
      <c r="F62" s="454">
        <f>E62/1</f>
        <v>0</v>
      </c>
      <c r="G62" s="455"/>
      <c r="H62" s="453">
        <f>Werte2!FE27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Werte1!FF27</f>
        <v>0</v>
      </c>
      <c r="F63" s="454">
        <f>E63/3</f>
        <v>0</v>
      </c>
      <c r="G63" s="455"/>
      <c r="H63" s="453">
        <f>Werte2!FF27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Werte1!FG27</f>
        <v>0</v>
      </c>
      <c r="F64" s="459">
        <f>E64/1</f>
        <v>0</v>
      </c>
      <c r="G64" s="460"/>
      <c r="H64" s="458">
        <f>Werte2!FG27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Werte1!FH27</f>
        <v>0</v>
      </c>
      <c r="F66" s="449">
        <f>E66/2.5</f>
        <v>0</v>
      </c>
      <c r="G66" s="450"/>
      <c r="H66" s="448">
        <f>Werte2!FH27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Werte1!FI27</f>
        <v>0</v>
      </c>
      <c r="F67" s="454">
        <f>E67/1.5</f>
        <v>0</v>
      </c>
      <c r="G67" s="455"/>
      <c r="H67" s="453">
        <f>Werte2!FI27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Werte1!FJ27</f>
        <v>0</v>
      </c>
      <c r="F68" s="454">
        <f>E68/1</f>
        <v>0</v>
      </c>
      <c r="G68" s="455"/>
      <c r="H68" s="453">
        <f>Werte2!FJ27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Werte1!FK27</f>
        <v>0</v>
      </c>
      <c r="F69" s="459">
        <f>E69/1.5</f>
        <v>0</v>
      </c>
      <c r="G69" s="460"/>
      <c r="H69" s="458">
        <f>Werte2!FK27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Werte1!FL27</f>
        <v>0</v>
      </c>
      <c r="F71" s="449">
        <f>E71/2</f>
        <v>0</v>
      </c>
      <c r="G71" s="450"/>
      <c r="H71" s="448">
        <f>Werte2!FL27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Werte1!FM27</f>
        <v>0</v>
      </c>
      <c r="F72" s="454">
        <f>E72/3</f>
        <v>0</v>
      </c>
      <c r="G72" s="455"/>
      <c r="H72" s="453">
        <f>Werte2!FM27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Werte1!FN27</f>
        <v>0</v>
      </c>
      <c r="F73" s="459">
        <f>E73/1</f>
        <v>0</v>
      </c>
      <c r="G73" s="460"/>
      <c r="H73" s="458">
        <f>Werte2!FN27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Werte1!FO27</f>
        <v>0</v>
      </c>
      <c r="F75" s="449">
        <f>E75/6</f>
        <v>0</v>
      </c>
      <c r="G75" s="450"/>
      <c r="H75" s="448">
        <f>Werte2!FO27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Werte1!FP27</f>
        <v>0</v>
      </c>
      <c r="F76" s="459">
        <f>E76/1</f>
        <v>0</v>
      </c>
      <c r="G76" s="460"/>
      <c r="H76" s="458">
        <f>Werte2!FP27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Werte1!FQ27</f>
        <v>0</v>
      </c>
      <c r="F78" s="449">
        <f>E78/3</f>
        <v>0</v>
      </c>
      <c r="G78" s="450"/>
      <c r="H78" s="448">
        <f>Werte2!FQ27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Werte1!FR27</f>
        <v>0</v>
      </c>
      <c r="F79" s="475">
        <f>E79/6</f>
        <v>0</v>
      </c>
      <c r="G79" s="476"/>
      <c r="H79" s="474">
        <f>Werte2!FR27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Werte1!$O27</f>
        <v>0</v>
      </c>
      <c r="F86" s="195">
        <f t="shared" ref="F86:F98" si="2">E86/D86</f>
        <v>0</v>
      </c>
      <c r="G86" s="182"/>
      <c r="H86" s="389">
        <f>Werte2!$O27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Werte1!AD27</f>
        <v>0</v>
      </c>
      <c r="F87" s="185">
        <f t="shared" si="2"/>
        <v>0</v>
      </c>
      <c r="G87" s="176"/>
      <c r="H87" s="390">
        <f>Werte2!AD27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Werte1!AP27</f>
        <v>0</v>
      </c>
      <c r="F88" s="185">
        <f t="shared" si="2"/>
        <v>0</v>
      </c>
      <c r="G88" s="176"/>
      <c r="H88" s="390">
        <f>Werte2!AP27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Werte1!BB27</f>
        <v>0</v>
      </c>
      <c r="F89" s="185">
        <f t="shared" si="2"/>
        <v>0</v>
      </c>
      <c r="G89" s="176"/>
      <c r="H89" s="390">
        <f>Werte2!BB27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Werte1!BM27</f>
        <v>0</v>
      </c>
      <c r="F90" s="185">
        <f t="shared" si="2"/>
        <v>0</v>
      </c>
      <c r="G90" s="176"/>
      <c r="H90" s="390">
        <f>Werte2!BM27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Werte1!BY27</f>
        <v>0</v>
      </c>
      <c r="F91" s="185">
        <f t="shared" si="2"/>
        <v>0</v>
      </c>
      <c r="G91" s="176"/>
      <c r="H91" s="390">
        <f>Werte2!BY27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Werte1!DQ27</f>
        <v>0</v>
      </c>
      <c r="F92" s="185">
        <f t="shared" si="2"/>
        <v>0</v>
      </c>
      <c r="G92" s="176"/>
      <c r="H92" s="390">
        <f>Werte2!DQ27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Werte1!EB27</f>
        <v>0</v>
      </c>
      <c r="F93" s="185">
        <f t="shared" si="2"/>
        <v>0</v>
      </c>
      <c r="G93" s="176"/>
      <c r="H93" s="390">
        <f>Werte2!EB27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Werte1!CL27</f>
        <v>0</v>
      </c>
      <c r="F94" s="185">
        <f t="shared" si="2"/>
        <v>0</v>
      </c>
      <c r="G94" s="176"/>
      <c r="H94" s="390">
        <f>Werte2!CL27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Werte1!CS27</f>
        <v>0</v>
      </c>
      <c r="F95" s="185">
        <f t="shared" si="2"/>
        <v>0</v>
      </c>
      <c r="G95" s="176"/>
      <c r="H95" s="390">
        <f>Werte2!CS27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Werte1!DA27</f>
        <v>0</v>
      </c>
      <c r="F96" s="185">
        <f t="shared" si="2"/>
        <v>0</v>
      </c>
      <c r="G96" s="176"/>
      <c r="H96" s="390">
        <f>Werte2!DA27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Werte1!DK27</f>
        <v>0</v>
      </c>
      <c r="F97" s="196">
        <f t="shared" si="2"/>
        <v>0</v>
      </c>
      <c r="G97" s="177"/>
      <c r="H97" s="391">
        <f>Werte2!DK27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oR1AqD/rwqrp4duQ2Tvpx5SmaJ1g9CkDj3Uk+Fb4saOXHxagwSVSpCiy0wenCzlU1mrjhs3dsFyxQPIe4Y0oLQ==" saltValue="Oys/8kz1D+GJ3C9tB8cRKA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159" priority="12" stopIfTrue="1" operator="lessThan">
      <formula>$V23</formula>
    </cfRule>
    <cfRule type="cellIs" dxfId="158" priority="13" stopIfTrue="1" operator="greaterThanOrEqual">
      <formula>$V23</formula>
    </cfRule>
  </conditionalFormatting>
  <conditionalFormatting sqref="I86:I98 F86:G98">
    <cfRule type="cellIs" dxfId="157" priority="14" stopIfTrue="1" operator="lessThan">
      <formula>$J86</formula>
    </cfRule>
    <cfRule type="cellIs" dxfId="156" priority="15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155" priority="16" stopIfTrue="1">
      <formula>$M$29="T"</formula>
    </cfRule>
  </conditionalFormatting>
  <conditionalFormatting sqref="F38:F40 F35:F36 F50:F52 F54:F58 F71:F73 F42:F44 F46:F48 F66:F69 F60:F64 F75:F76 F30:F33 F78:F79">
    <cfRule type="cellIs" dxfId="154" priority="10" stopIfTrue="1" operator="greaterThanOrEqual">
      <formula>J30</formula>
    </cfRule>
    <cfRule type="cellIs" dxfId="153" priority="11" stopIfTrue="1" operator="lessThan">
      <formula>J30</formula>
    </cfRule>
  </conditionalFormatting>
  <conditionalFormatting sqref="H80">
    <cfRule type="expression" dxfId="152" priority="4" stopIfTrue="1">
      <formula>$M$29="T"</formula>
    </cfRule>
  </conditionalFormatting>
  <conditionalFormatting sqref="F80">
    <cfRule type="cellIs" dxfId="151" priority="5" stopIfTrue="1" operator="greaterThanOrEqual">
      <formula>J80</formula>
    </cfRule>
    <cfRule type="cellIs" dxfId="150" priority="6" stopIfTrue="1" operator="lessThan">
      <formula>J80</formula>
    </cfRule>
  </conditionalFormatting>
  <conditionalFormatting sqref="I80">
    <cfRule type="expression" dxfId="149" priority="7" stopIfTrue="1">
      <formula>$M$29="T"</formula>
    </cfRule>
    <cfRule type="cellIs" dxfId="148" priority="8" stopIfTrue="1" operator="lessThan">
      <formula>J80</formula>
    </cfRule>
    <cfRule type="cellIs" dxfId="147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146" priority="1" stopIfTrue="1">
      <formula>$M$29="T"</formula>
    </cfRule>
    <cfRule type="cellIs" dxfId="145" priority="2" stopIfTrue="1" operator="lessThan">
      <formula>J30</formula>
    </cfRule>
    <cfRule type="cellIs" dxfId="144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7" sqref="B27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Da!C47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Da!G47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Da!I47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Werte1!$EF28</f>
        <v>0</v>
      </c>
      <c r="F30" s="449">
        <f>E30/1</f>
        <v>0</v>
      </c>
      <c r="G30" s="450"/>
      <c r="H30" s="448">
        <f>Werte2!EF28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Werte1!$EG28</f>
        <v>0</v>
      </c>
      <c r="F31" s="454">
        <f>E31/3</f>
        <v>0</v>
      </c>
      <c r="G31" s="455"/>
      <c r="H31" s="453">
        <f>Werte2!EG28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Werte1!$EH28</f>
        <v>0</v>
      </c>
      <c r="F32" s="454">
        <f>E32/4</f>
        <v>0</v>
      </c>
      <c r="G32" s="455"/>
      <c r="H32" s="453">
        <f>Werte2!EH28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Werte1!$EI28</f>
        <v>0</v>
      </c>
      <c r="F33" s="459">
        <f>E33/3</f>
        <v>0</v>
      </c>
      <c r="G33" s="460"/>
      <c r="H33" s="458">
        <f>Werte2!EI28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Werte1!EJ28</f>
        <v>0</v>
      </c>
      <c r="F35" s="449">
        <f>E35/7</f>
        <v>0</v>
      </c>
      <c r="G35" s="450"/>
      <c r="H35" s="448">
        <f>Werte2!EJ28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Werte1!EK28</f>
        <v>0</v>
      </c>
      <c r="F36" s="459">
        <f>E36/7</f>
        <v>0</v>
      </c>
      <c r="G36" s="460"/>
      <c r="H36" s="458">
        <f>Werte2!EK28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Werte1!EL28</f>
        <v>0</v>
      </c>
      <c r="F38" s="449">
        <f>E38/3</f>
        <v>0</v>
      </c>
      <c r="G38" s="450"/>
      <c r="H38" s="448">
        <f>Werte2!EL28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Werte1!EM28</f>
        <v>0</v>
      </c>
      <c r="F39" s="454">
        <f>E39/4</f>
        <v>0</v>
      </c>
      <c r="G39" s="455"/>
      <c r="H39" s="453">
        <f>Werte2!EM28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Werte1!EN28</f>
        <v>0</v>
      </c>
      <c r="F40" s="459">
        <f>E40/4</f>
        <v>0</v>
      </c>
      <c r="G40" s="460"/>
      <c r="H40" s="458">
        <f>Werte2!EN28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Werte1!EO28</f>
        <v>0</v>
      </c>
      <c r="F42" s="449">
        <f>E42/6</f>
        <v>0</v>
      </c>
      <c r="G42" s="450"/>
      <c r="H42" s="448">
        <f>Werte2!EO28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Werte1!EP28</f>
        <v>0</v>
      </c>
      <c r="F43" s="454">
        <f>E43/2</f>
        <v>0</v>
      </c>
      <c r="G43" s="455"/>
      <c r="H43" s="453">
        <f>Werte2!EP28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Werte1!EQ28</f>
        <v>0</v>
      </c>
      <c r="F44" s="459">
        <f>E44/3</f>
        <v>0</v>
      </c>
      <c r="G44" s="460"/>
      <c r="H44" s="458">
        <f>Werte2!EQ28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Werte1!ER28</f>
        <v>0</v>
      </c>
      <c r="F46" s="449">
        <f>E46/3</f>
        <v>0</v>
      </c>
      <c r="G46" s="450"/>
      <c r="H46" s="448">
        <f>Werte2!ER28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Werte1!ES28</f>
        <v>0</v>
      </c>
      <c r="F47" s="454">
        <f>E47/2</f>
        <v>0</v>
      </c>
      <c r="G47" s="455"/>
      <c r="H47" s="453">
        <f>Werte2!ES28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Werte1!ET28</f>
        <v>0</v>
      </c>
      <c r="F48" s="459">
        <f>E48/5</f>
        <v>0</v>
      </c>
      <c r="G48" s="460"/>
      <c r="H48" s="458">
        <f>Werte2!ET28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Werte1!EU28</f>
        <v>0</v>
      </c>
      <c r="F50" s="449">
        <f>E50/3</f>
        <v>0</v>
      </c>
      <c r="G50" s="450"/>
      <c r="H50" s="448">
        <f>Werte2!EU28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Werte1!EV28</f>
        <v>0</v>
      </c>
      <c r="F51" s="454">
        <f>E51/2</f>
        <v>0</v>
      </c>
      <c r="G51" s="455"/>
      <c r="H51" s="453">
        <f>Werte2!EV28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Werte1!EW28</f>
        <v>0</v>
      </c>
      <c r="F52" s="459">
        <f>E52/6</f>
        <v>0</v>
      </c>
      <c r="G52" s="460"/>
      <c r="H52" s="458">
        <f>Werte2!EW28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Werte1!EX28</f>
        <v>0</v>
      </c>
      <c r="F54" s="449">
        <f>E54/1</f>
        <v>0</v>
      </c>
      <c r="G54" s="450"/>
      <c r="H54" s="448">
        <f>Werte2!EX28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Werte1!EY28</f>
        <v>0</v>
      </c>
      <c r="F55" s="454">
        <f>E55/1</f>
        <v>0</v>
      </c>
      <c r="G55" s="455"/>
      <c r="H55" s="453">
        <f>Werte2!EY28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Werte1!EZ28</f>
        <v>0</v>
      </c>
      <c r="F56" s="454">
        <f>E56/1</f>
        <v>0</v>
      </c>
      <c r="G56" s="455"/>
      <c r="H56" s="453">
        <f>Werte2!EZ28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Werte1!FA28</f>
        <v>0</v>
      </c>
      <c r="F57" s="454">
        <f>E57/1</f>
        <v>0</v>
      </c>
      <c r="G57" s="455"/>
      <c r="H57" s="453">
        <f>Werte2!FA28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Werte1!FB28</f>
        <v>0</v>
      </c>
      <c r="F58" s="459">
        <f>E58/1</f>
        <v>0</v>
      </c>
      <c r="G58" s="460"/>
      <c r="H58" s="458">
        <f>Werte2!FB28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Werte1!FC28</f>
        <v>0</v>
      </c>
      <c r="F60" s="449">
        <f>E60/3</f>
        <v>0</v>
      </c>
      <c r="G60" s="450"/>
      <c r="H60" s="448">
        <f>Werte2!FC28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Werte1!FD28</f>
        <v>0</v>
      </c>
      <c r="F61" s="454">
        <f>E61/2</f>
        <v>0</v>
      </c>
      <c r="G61" s="455"/>
      <c r="H61" s="453">
        <f>Werte2!FD28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Werte1!FE28</f>
        <v>0</v>
      </c>
      <c r="F62" s="454">
        <f>E62/1</f>
        <v>0</v>
      </c>
      <c r="G62" s="455"/>
      <c r="H62" s="453">
        <f>Werte2!FE28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Werte1!FF28</f>
        <v>0</v>
      </c>
      <c r="F63" s="454">
        <f>E63/3</f>
        <v>0</v>
      </c>
      <c r="G63" s="455"/>
      <c r="H63" s="453">
        <f>Werte2!FF28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Werte1!FG28</f>
        <v>0</v>
      </c>
      <c r="F64" s="459">
        <f>E64/1</f>
        <v>0</v>
      </c>
      <c r="G64" s="460"/>
      <c r="H64" s="458">
        <f>Werte2!FG28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Werte1!FH28</f>
        <v>0</v>
      </c>
      <c r="F66" s="449">
        <f>E66/2.5</f>
        <v>0</v>
      </c>
      <c r="G66" s="450"/>
      <c r="H66" s="448">
        <f>Werte2!FH28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Werte1!FI28</f>
        <v>0</v>
      </c>
      <c r="F67" s="454">
        <f>E67/1.5</f>
        <v>0</v>
      </c>
      <c r="G67" s="455"/>
      <c r="H67" s="453">
        <f>Werte2!FI28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Werte1!FJ28</f>
        <v>0</v>
      </c>
      <c r="F68" s="454">
        <f>E68/1</f>
        <v>0</v>
      </c>
      <c r="G68" s="455"/>
      <c r="H68" s="453">
        <f>Werte2!FJ28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Werte1!FK28</f>
        <v>0</v>
      </c>
      <c r="F69" s="459">
        <f>E69/1.5</f>
        <v>0</v>
      </c>
      <c r="G69" s="460"/>
      <c r="H69" s="458">
        <f>Werte2!FK28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Werte1!FL28</f>
        <v>0</v>
      </c>
      <c r="F71" s="449">
        <f>E71/2</f>
        <v>0</v>
      </c>
      <c r="G71" s="450"/>
      <c r="H71" s="448">
        <f>Werte2!FL28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Werte1!FM28</f>
        <v>0</v>
      </c>
      <c r="F72" s="454">
        <f>E72/3</f>
        <v>0</v>
      </c>
      <c r="G72" s="455"/>
      <c r="H72" s="453">
        <f>Werte2!FM28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Werte1!FN28</f>
        <v>0</v>
      </c>
      <c r="F73" s="459">
        <f>E73/1</f>
        <v>0</v>
      </c>
      <c r="G73" s="460"/>
      <c r="H73" s="458">
        <f>Werte2!FN28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Werte1!FO28</f>
        <v>0</v>
      </c>
      <c r="F75" s="449">
        <f>E75/6</f>
        <v>0</v>
      </c>
      <c r="G75" s="450"/>
      <c r="H75" s="448">
        <f>Werte2!FO28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Werte1!FP28</f>
        <v>0</v>
      </c>
      <c r="F76" s="459">
        <f>E76/1</f>
        <v>0</v>
      </c>
      <c r="G76" s="460"/>
      <c r="H76" s="458">
        <f>Werte2!FP28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Werte1!FQ28</f>
        <v>0</v>
      </c>
      <c r="F78" s="449">
        <f>E78/3</f>
        <v>0</v>
      </c>
      <c r="G78" s="450"/>
      <c r="H78" s="448">
        <f>Werte2!FQ28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Werte1!FR28</f>
        <v>0</v>
      </c>
      <c r="F79" s="475">
        <f>E79/6</f>
        <v>0</v>
      </c>
      <c r="G79" s="476"/>
      <c r="H79" s="474">
        <f>Werte2!FR28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Werte1!$O28</f>
        <v>0</v>
      </c>
      <c r="F86" s="195">
        <f t="shared" ref="F86:F98" si="2">E86/D86</f>
        <v>0</v>
      </c>
      <c r="G86" s="182"/>
      <c r="H86" s="389">
        <f>Werte2!$O28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Werte1!AD28</f>
        <v>0</v>
      </c>
      <c r="F87" s="185">
        <f t="shared" si="2"/>
        <v>0</v>
      </c>
      <c r="G87" s="176"/>
      <c r="H87" s="390">
        <f>Werte2!AD28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Werte1!AP28</f>
        <v>0</v>
      </c>
      <c r="F88" s="185">
        <f t="shared" si="2"/>
        <v>0</v>
      </c>
      <c r="G88" s="176"/>
      <c r="H88" s="390">
        <f>Werte2!AP28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Werte1!BB28</f>
        <v>0</v>
      </c>
      <c r="F89" s="185">
        <f t="shared" si="2"/>
        <v>0</v>
      </c>
      <c r="G89" s="176"/>
      <c r="H89" s="390">
        <f>Werte2!BB28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Werte1!BM28</f>
        <v>0</v>
      </c>
      <c r="F90" s="185">
        <f t="shared" si="2"/>
        <v>0</v>
      </c>
      <c r="G90" s="176"/>
      <c r="H90" s="390">
        <f>Werte2!BM28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Werte1!BY28</f>
        <v>0</v>
      </c>
      <c r="F91" s="185">
        <f t="shared" si="2"/>
        <v>0</v>
      </c>
      <c r="G91" s="176"/>
      <c r="H91" s="390">
        <f>Werte2!BY28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Werte1!DQ28</f>
        <v>0</v>
      </c>
      <c r="F92" s="185">
        <f t="shared" si="2"/>
        <v>0</v>
      </c>
      <c r="G92" s="176"/>
      <c r="H92" s="390">
        <f>Werte2!DQ28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Werte1!EB28</f>
        <v>0</v>
      </c>
      <c r="F93" s="185">
        <f t="shared" si="2"/>
        <v>0</v>
      </c>
      <c r="G93" s="176"/>
      <c r="H93" s="390">
        <f>Werte2!EB28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Werte1!CL28</f>
        <v>0</v>
      </c>
      <c r="F94" s="185">
        <f t="shared" si="2"/>
        <v>0</v>
      </c>
      <c r="G94" s="176"/>
      <c r="H94" s="390">
        <f>Werte2!CL28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Werte1!CS28</f>
        <v>0</v>
      </c>
      <c r="F95" s="185">
        <f t="shared" si="2"/>
        <v>0</v>
      </c>
      <c r="G95" s="176"/>
      <c r="H95" s="390">
        <f>Werte2!CS28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Werte1!DA28</f>
        <v>0</v>
      </c>
      <c r="F96" s="185">
        <f t="shared" si="2"/>
        <v>0</v>
      </c>
      <c r="G96" s="176"/>
      <c r="H96" s="390">
        <f>Werte2!DA28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Werte1!DK28</f>
        <v>0</v>
      </c>
      <c r="F97" s="196">
        <f t="shared" si="2"/>
        <v>0</v>
      </c>
      <c r="G97" s="177"/>
      <c r="H97" s="391">
        <f>Werte2!DK28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MF73koQT01YoKmQoBOs3wJFuhBvHia01CRBqNMOH14jdcT0G/p8SK+T7FV3VZqvWKVkXxTBKCX4hvLElXlWPGQ==" saltValue="UtbKJcjgvmMzMFPTd4FhhA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143" priority="12" stopIfTrue="1" operator="lessThan">
      <formula>$V23</formula>
    </cfRule>
    <cfRule type="cellIs" dxfId="142" priority="13" stopIfTrue="1" operator="greaterThanOrEqual">
      <formula>$V23</formula>
    </cfRule>
  </conditionalFormatting>
  <conditionalFormatting sqref="I86:I98 F86:G98">
    <cfRule type="cellIs" dxfId="141" priority="14" stopIfTrue="1" operator="lessThan">
      <formula>$J86</formula>
    </cfRule>
    <cfRule type="cellIs" dxfId="140" priority="15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139" priority="16" stopIfTrue="1">
      <formula>$M$29="T"</formula>
    </cfRule>
  </conditionalFormatting>
  <conditionalFormatting sqref="F38:F40 F35:F36 F50:F52 F54:F58 F71:F73 F42:F44 F46:F48 F66:F69 F60:F64 F75:F76 F30:F33 F78:F79">
    <cfRule type="cellIs" dxfId="138" priority="10" stopIfTrue="1" operator="greaterThanOrEqual">
      <formula>J30</formula>
    </cfRule>
    <cfRule type="cellIs" dxfId="137" priority="11" stopIfTrue="1" operator="lessThan">
      <formula>J30</formula>
    </cfRule>
  </conditionalFormatting>
  <conditionalFormatting sqref="H80">
    <cfRule type="expression" dxfId="136" priority="4" stopIfTrue="1">
      <formula>$M$29="T"</formula>
    </cfRule>
  </conditionalFormatting>
  <conditionalFormatting sqref="F80">
    <cfRule type="cellIs" dxfId="135" priority="5" stopIfTrue="1" operator="greaterThanOrEqual">
      <formula>J80</formula>
    </cfRule>
    <cfRule type="cellIs" dxfId="134" priority="6" stopIfTrue="1" operator="lessThan">
      <formula>J80</formula>
    </cfRule>
  </conditionalFormatting>
  <conditionalFormatting sqref="I80">
    <cfRule type="expression" dxfId="133" priority="7" stopIfTrue="1">
      <formula>$M$29="T"</formula>
    </cfRule>
    <cfRule type="cellIs" dxfId="132" priority="8" stopIfTrue="1" operator="lessThan">
      <formula>J80</formula>
    </cfRule>
    <cfRule type="cellIs" dxfId="131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130" priority="1" stopIfTrue="1">
      <formula>$M$29="T"</formula>
    </cfRule>
    <cfRule type="cellIs" dxfId="129" priority="2" stopIfTrue="1" operator="lessThan">
      <formula>J30</formula>
    </cfRule>
    <cfRule type="cellIs" dxfId="128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Da!C48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Da!G48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Da!I48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Werte1!$EF29</f>
        <v>0</v>
      </c>
      <c r="F30" s="449">
        <f>E30/1</f>
        <v>0</v>
      </c>
      <c r="G30" s="450"/>
      <c r="H30" s="448">
        <f>Werte2!EF29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Werte1!$EG29</f>
        <v>0</v>
      </c>
      <c r="F31" s="454">
        <f>E31/3</f>
        <v>0</v>
      </c>
      <c r="G31" s="455"/>
      <c r="H31" s="453">
        <f>Werte2!EG29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Werte1!$EH29</f>
        <v>0</v>
      </c>
      <c r="F32" s="454">
        <f>E32/4</f>
        <v>0</v>
      </c>
      <c r="G32" s="455"/>
      <c r="H32" s="453">
        <f>Werte2!EH29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Werte1!$EI29</f>
        <v>0</v>
      </c>
      <c r="F33" s="459">
        <f>E33/3</f>
        <v>0</v>
      </c>
      <c r="G33" s="460"/>
      <c r="H33" s="458">
        <f>Werte2!EI29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Werte1!EJ29</f>
        <v>0</v>
      </c>
      <c r="F35" s="449">
        <f>E35/7</f>
        <v>0</v>
      </c>
      <c r="G35" s="450"/>
      <c r="H35" s="448">
        <f>Werte2!EJ29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Werte1!EK29</f>
        <v>0</v>
      </c>
      <c r="F36" s="459">
        <f>E36/7</f>
        <v>0</v>
      </c>
      <c r="G36" s="460"/>
      <c r="H36" s="458">
        <f>Werte2!EK29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Werte1!EL29</f>
        <v>0</v>
      </c>
      <c r="F38" s="449">
        <f>E38/3</f>
        <v>0</v>
      </c>
      <c r="G38" s="450"/>
      <c r="H38" s="448">
        <f>Werte2!EL29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Werte1!EM29</f>
        <v>0</v>
      </c>
      <c r="F39" s="454">
        <f>E39/4</f>
        <v>0</v>
      </c>
      <c r="G39" s="455"/>
      <c r="H39" s="453">
        <f>Werte2!EM29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Werte1!EN29</f>
        <v>0</v>
      </c>
      <c r="F40" s="459">
        <f>E40/4</f>
        <v>0</v>
      </c>
      <c r="G40" s="460"/>
      <c r="H40" s="458">
        <f>Werte2!EN29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Werte1!EO29</f>
        <v>0</v>
      </c>
      <c r="F42" s="449">
        <f>E42/6</f>
        <v>0</v>
      </c>
      <c r="G42" s="450"/>
      <c r="H42" s="448">
        <f>Werte2!EO29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Werte1!EP29</f>
        <v>0</v>
      </c>
      <c r="F43" s="454">
        <f>E43/2</f>
        <v>0</v>
      </c>
      <c r="G43" s="455"/>
      <c r="H43" s="453">
        <f>Werte2!EP29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Werte1!EQ29</f>
        <v>0</v>
      </c>
      <c r="F44" s="459">
        <f>E44/3</f>
        <v>0</v>
      </c>
      <c r="G44" s="460"/>
      <c r="H44" s="458">
        <f>Werte2!EQ29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Werte1!ER29</f>
        <v>0</v>
      </c>
      <c r="F46" s="449">
        <f>E46/3</f>
        <v>0</v>
      </c>
      <c r="G46" s="450"/>
      <c r="H46" s="448">
        <f>Werte2!ER29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Werte1!ES29</f>
        <v>0</v>
      </c>
      <c r="F47" s="454">
        <f>E47/2</f>
        <v>0</v>
      </c>
      <c r="G47" s="455"/>
      <c r="H47" s="453">
        <f>Werte2!ES29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Werte1!ET29</f>
        <v>0</v>
      </c>
      <c r="F48" s="459">
        <f>E48/5</f>
        <v>0</v>
      </c>
      <c r="G48" s="460"/>
      <c r="H48" s="458">
        <f>Werte2!ET29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Werte1!EU29</f>
        <v>0</v>
      </c>
      <c r="F50" s="449">
        <f>E50/3</f>
        <v>0</v>
      </c>
      <c r="G50" s="450"/>
      <c r="H50" s="448">
        <f>Werte2!EU29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Werte1!EV29</f>
        <v>0</v>
      </c>
      <c r="F51" s="454">
        <f>E51/2</f>
        <v>0</v>
      </c>
      <c r="G51" s="455"/>
      <c r="H51" s="453">
        <f>Werte2!EV29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Werte1!EW29</f>
        <v>0</v>
      </c>
      <c r="F52" s="459">
        <f>E52/6</f>
        <v>0</v>
      </c>
      <c r="G52" s="460"/>
      <c r="H52" s="458">
        <f>Werte2!EW29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Werte1!EX29</f>
        <v>0</v>
      </c>
      <c r="F54" s="449">
        <f>E54/1</f>
        <v>0</v>
      </c>
      <c r="G54" s="450"/>
      <c r="H54" s="448">
        <f>Werte2!EX29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Werte1!EY29</f>
        <v>0</v>
      </c>
      <c r="F55" s="454">
        <f>E55/1</f>
        <v>0</v>
      </c>
      <c r="G55" s="455"/>
      <c r="H55" s="453">
        <f>Werte2!EY29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Werte1!EZ29</f>
        <v>0</v>
      </c>
      <c r="F56" s="454">
        <f>E56/1</f>
        <v>0</v>
      </c>
      <c r="G56" s="455"/>
      <c r="H56" s="453">
        <f>Werte2!EZ29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Werte1!FA29</f>
        <v>0</v>
      </c>
      <c r="F57" s="454">
        <f>E57/1</f>
        <v>0</v>
      </c>
      <c r="G57" s="455"/>
      <c r="H57" s="453">
        <f>Werte2!FA29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Werte1!FB29</f>
        <v>0</v>
      </c>
      <c r="F58" s="459">
        <f>E58/1</f>
        <v>0</v>
      </c>
      <c r="G58" s="460"/>
      <c r="H58" s="458">
        <f>Werte2!FB29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Werte1!FC29</f>
        <v>0</v>
      </c>
      <c r="F60" s="449">
        <f>E60/3</f>
        <v>0</v>
      </c>
      <c r="G60" s="450"/>
      <c r="H60" s="448">
        <f>Werte2!FC29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Werte1!FD29</f>
        <v>0</v>
      </c>
      <c r="F61" s="454">
        <f>E61/2</f>
        <v>0</v>
      </c>
      <c r="G61" s="455"/>
      <c r="H61" s="453">
        <f>Werte2!FD29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Werte1!FE29</f>
        <v>0</v>
      </c>
      <c r="F62" s="454">
        <f>E62/1</f>
        <v>0</v>
      </c>
      <c r="G62" s="455"/>
      <c r="H62" s="453">
        <f>Werte2!FE29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Werte1!FF29</f>
        <v>0</v>
      </c>
      <c r="F63" s="454">
        <f>E63/3</f>
        <v>0</v>
      </c>
      <c r="G63" s="455"/>
      <c r="H63" s="453">
        <f>Werte2!FF29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Werte1!FG29</f>
        <v>0</v>
      </c>
      <c r="F64" s="459">
        <f>E64/1</f>
        <v>0</v>
      </c>
      <c r="G64" s="460"/>
      <c r="H64" s="458">
        <f>Werte2!FG29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Werte1!FH29</f>
        <v>0</v>
      </c>
      <c r="F66" s="449">
        <f>E66/2.5</f>
        <v>0</v>
      </c>
      <c r="G66" s="450"/>
      <c r="H66" s="448">
        <f>Werte2!FH29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Werte1!FI29</f>
        <v>0</v>
      </c>
      <c r="F67" s="454">
        <f>E67/1.5</f>
        <v>0</v>
      </c>
      <c r="G67" s="455"/>
      <c r="H67" s="453">
        <f>Werte2!FI29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Werte1!FJ29</f>
        <v>0</v>
      </c>
      <c r="F68" s="454">
        <f>E68/1</f>
        <v>0</v>
      </c>
      <c r="G68" s="455"/>
      <c r="H68" s="453">
        <f>Werte2!FJ29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Werte1!FK29</f>
        <v>0</v>
      </c>
      <c r="F69" s="459">
        <f>E69/1.5</f>
        <v>0</v>
      </c>
      <c r="G69" s="460"/>
      <c r="H69" s="458">
        <f>Werte2!FK29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Werte1!FL29</f>
        <v>0</v>
      </c>
      <c r="F71" s="449">
        <f>E71/2</f>
        <v>0</v>
      </c>
      <c r="G71" s="450"/>
      <c r="H71" s="448">
        <f>Werte2!FL29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Werte1!FM29</f>
        <v>0</v>
      </c>
      <c r="F72" s="454">
        <f>E72/3</f>
        <v>0</v>
      </c>
      <c r="G72" s="455"/>
      <c r="H72" s="453">
        <f>Werte2!FM29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Werte1!FN29</f>
        <v>0</v>
      </c>
      <c r="F73" s="459">
        <f>E73/1</f>
        <v>0</v>
      </c>
      <c r="G73" s="460"/>
      <c r="H73" s="458">
        <f>Werte2!FN29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Werte1!FO29</f>
        <v>0</v>
      </c>
      <c r="F75" s="449">
        <f>E75/6</f>
        <v>0</v>
      </c>
      <c r="G75" s="450"/>
      <c r="H75" s="448">
        <f>Werte2!FO29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Werte1!FP29</f>
        <v>0</v>
      </c>
      <c r="F76" s="459">
        <f>E76/1</f>
        <v>0</v>
      </c>
      <c r="G76" s="460"/>
      <c r="H76" s="458">
        <f>Werte2!FP29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Werte1!FQ29</f>
        <v>0</v>
      </c>
      <c r="F78" s="449">
        <f>E78/3</f>
        <v>0</v>
      </c>
      <c r="G78" s="450"/>
      <c r="H78" s="448">
        <f>Werte2!FQ29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Werte1!FR29</f>
        <v>0</v>
      </c>
      <c r="F79" s="475">
        <f>E79/6</f>
        <v>0</v>
      </c>
      <c r="G79" s="476"/>
      <c r="H79" s="474">
        <f>Werte2!FR29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Werte1!$O29</f>
        <v>0</v>
      </c>
      <c r="F86" s="195">
        <f t="shared" ref="F86:F98" si="2">E86/D86</f>
        <v>0</v>
      </c>
      <c r="G86" s="182"/>
      <c r="H86" s="389">
        <f>Werte2!$O29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Werte1!AD29</f>
        <v>0</v>
      </c>
      <c r="F87" s="185">
        <f t="shared" si="2"/>
        <v>0</v>
      </c>
      <c r="G87" s="176"/>
      <c r="H87" s="390">
        <f>Werte2!AD29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Werte1!AP29</f>
        <v>0</v>
      </c>
      <c r="F88" s="185">
        <f t="shared" si="2"/>
        <v>0</v>
      </c>
      <c r="G88" s="176"/>
      <c r="H88" s="390">
        <f>Werte2!AP29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Werte1!BB29</f>
        <v>0</v>
      </c>
      <c r="F89" s="185">
        <f t="shared" si="2"/>
        <v>0</v>
      </c>
      <c r="G89" s="176"/>
      <c r="H89" s="390">
        <f>Werte2!BB29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Werte1!BM29</f>
        <v>0</v>
      </c>
      <c r="F90" s="185">
        <f t="shared" si="2"/>
        <v>0</v>
      </c>
      <c r="G90" s="176"/>
      <c r="H90" s="390">
        <f>Werte2!BM29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Werte1!BY29</f>
        <v>0</v>
      </c>
      <c r="F91" s="185">
        <f t="shared" si="2"/>
        <v>0</v>
      </c>
      <c r="G91" s="176"/>
      <c r="H91" s="390">
        <f>Werte2!BY29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Werte1!DQ29</f>
        <v>0</v>
      </c>
      <c r="F92" s="185">
        <f t="shared" si="2"/>
        <v>0</v>
      </c>
      <c r="G92" s="176"/>
      <c r="H92" s="390">
        <f>Werte2!DQ29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Werte1!EB29</f>
        <v>0</v>
      </c>
      <c r="F93" s="185">
        <f t="shared" si="2"/>
        <v>0</v>
      </c>
      <c r="G93" s="176"/>
      <c r="H93" s="390">
        <f>Werte2!EB29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Werte1!CL29</f>
        <v>0</v>
      </c>
      <c r="F94" s="185">
        <f t="shared" si="2"/>
        <v>0</v>
      </c>
      <c r="G94" s="176"/>
      <c r="H94" s="390">
        <f>Werte2!CL29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Werte1!CS29</f>
        <v>0</v>
      </c>
      <c r="F95" s="185">
        <f t="shared" si="2"/>
        <v>0</v>
      </c>
      <c r="G95" s="176"/>
      <c r="H95" s="390">
        <f>Werte2!CS29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Werte1!DA29</f>
        <v>0</v>
      </c>
      <c r="F96" s="185">
        <f t="shared" si="2"/>
        <v>0</v>
      </c>
      <c r="G96" s="176"/>
      <c r="H96" s="390">
        <f>Werte2!DA29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Werte1!DK29</f>
        <v>0</v>
      </c>
      <c r="F97" s="196">
        <f t="shared" si="2"/>
        <v>0</v>
      </c>
      <c r="G97" s="177"/>
      <c r="H97" s="391">
        <f>Werte2!DK29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3gGLmaYTo9E1KbcseWzyp/kuzg3SSSxmvjDUEuNempawUFt5EVJJRjayU+81JmX4uyCEbZkVqn2OlTF7MYNrBw==" saltValue="dJxUSDK3DliL0ggvtRgYsw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127" priority="12" stopIfTrue="1" operator="lessThan">
      <formula>$V23</formula>
    </cfRule>
    <cfRule type="cellIs" dxfId="126" priority="13" stopIfTrue="1" operator="greaterThanOrEqual">
      <formula>$V23</formula>
    </cfRule>
  </conditionalFormatting>
  <conditionalFormatting sqref="I86:I98 F86:G98">
    <cfRule type="cellIs" dxfId="125" priority="14" stopIfTrue="1" operator="lessThan">
      <formula>$J86</formula>
    </cfRule>
    <cfRule type="cellIs" dxfId="124" priority="15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123" priority="16" stopIfTrue="1">
      <formula>$M$29="T"</formula>
    </cfRule>
  </conditionalFormatting>
  <conditionalFormatting sqref="F38:F40 F35:F36 F50:F52 F54:F58 F71:F73 F42:F44 F46:F48 F66:F69 F60:F64 F75:F76 F30:F33 F78:F79">
    <cfRule type="cellIs" dxfId="122" priority="10" stopIfTrue="1" operator="greaterThanOrEqual">
      <formula>J30</formula>
    </cfRule>
    <cfRule type="cellIs" dxfId="121" priority="11" stopIfTrue="1" operator="lessThan">
      <formula>J30</formula>
    </cfRule>
  </conditionalFormatting>
  <conditionalFormatting sqref="H80">
    <cfRule type="expression" dxfId="120" priority="4" stopIfTrue="1">
      <formula>$M$29="T"</formula>
    </cfRule>
  </conditionalFormatting>
  <conditionalFormatting sqref="F80">
    <cfRule type="cellIs" dxfId="119" priority="5" stopIfTrue="1" operator="greaterThanOrEqual">
      <formula>J80</formula>
    </cfRule>
    <cfRule type="cellIs" dxfId="118" priority="6" stopIfTrue="1" operator="lessThan">
      <formula>J80</formula>
    </cfRule>
  </conditionalFormatting>
  <conditionalFormatting sqref="I80">
    <cfRule type="expression" dxfId="117" priority="7" stopIfTrue="1">
      <formula>$M$29="T"</formula>
    </cfRule>
    <cfRule type="cellIs" dxfId="116" priority="8" stopIfTrue="1" operator="lessThan">
      <formula>J80</formula>
    </cfRule>
    <cfRule type="cellIs" dxfId="115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114" priority="1" stopIfTrue="1">
      <formula>$M$29="T"</formula>
    </cfRule>
    <cfRule type="cellIs" dxfId="113" priority="2" stopIfTrue="1" operator="lessThan">
      <formula>J30</formula>
    </cfRule>
    <cfRule type="cellIs" dxfId="112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Da!C49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Da!G49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Da!I49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Werte1!$EF30</f>
        <v>0</v>
      </c>
      <c r="F30" s="449">
        <f>E30/1</f>
        <v>0</v>
      </c>
      <c r="G30" s="450"/>
      <c r="H30" s="448">
        <f>Werte2!EF30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Werte1!$EG30</f>
        <v>0</v>
      </c>
      <c r="F31" s="454">
        <f>E31/3</f>
        <v>0</v>
      </c>
      <c r="G31" s="455"/>
      <c r="H31" s="453">
        <f>Werte2!EG30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Werte1!$EH30</f>
        <v>0</v>
      </c>
      <c r="F32" s="454">
        <f>E32/4</f>
        <v>0</v>
      </c>
      <c r="G32" s="455"/>
      <c r="H32" s="453">
        <f>Werte2!EH30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Werte1!$EI30</f>
        <v>0</v>
      </c>
      <c r="F33" s="459">
        <f>E33/3</f>
        <v>0</v>
      </c>
      <c r="G33" s="460"/>
      <c r="H33" s="458">
        <f>Werte2!EI30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Werte1!EJ30</f>
        <v>0</v>
      </c>
      <c r="F35" s="449">
        <f>E35/7</f>
        <v>0</v>
      </c>
      <c r="G35" s="450"/>
      <c r="H35" s="448">
        <f>Werte2!EJ30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Werte1!EK30</f>
        <v>0</v>
      </c>
      <c r="F36" s="459">
        <f>E36/7</f>
        <v>0</v>
      </c>
      <c r="G36" s="460"/>
      <c r="H36" s="458">
        <f>Werte2!EK30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Werte1!EL30</f>
        <v>0</v>
      </c>
      <c r="F38" s="449">
        <f>E38/3</f>
        <v>0</v>
      </c>
      <c r="G38" s="450"/>
      <c r="H38" s="448">
        <f>Werte2!EL30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Werte1!EM30</f>
        <v>0</v>
      </c>
      <c r="F39" s="454">
        <f>E39/4</f>
        <v>0</v>
      </c>
      <c r="G39" s="455"/>
      <c r="H39" s="453">
        <f>Werte2!EM30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Werte1!EN30</f>
        <v>0</v>
      </c>
      <c r="F40" s="459">
        <f>E40/4</f>
        <v>0</v>
      </c>
      <c r="G40" s="460"/>
      <c r="H40" s="458">
        <f>Werte2!EN30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Werte1!EO30</f>
        <v>0</v>
      </c>
      <c r="F42" s="449">
        <f>E42/6</f>
        <v>0</v>
      </c>
      <c r="G42" s="450"/>
      <c r="H42" s="448">
        <f>Werte2!EO30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Werte1!EP30</f>
        <v>0</v>
      </c>
      <c r="F43" s="454">
        <f>E43/2</f>
        <v>0</v>
      </c>
      <c r="G43" s="455"/>
      <c r="H43" s="453">
        <f>Werte2!EP30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Werte1!EQ30</f>
        <v>0</v>
      </c>
      <c r="F44" s="459">
        <f>E44/3</f>
        <v>0</v>
      </c>
      <c r="G44" s="460"/>
      <c r="H44" s="458">
        <f>Werte2!EQ30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Werte1!ER30</f>
        <v>0</v>
      </c>
      <c r="F46" s="449">
        <f>E46/3</f>
        <v>0</v>
      </c>
      <c r="G46" s="450"/>
      <c r="H46" s="448">
        <f>Werte2!ER30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Werte1!ES30</f>
        <v>0</v>
      </c>
      <c r="F47" s="454">
        <f>E47/2</f>
        <v>0</v>
      </c>
      <c r="G47" s="455"/>
      <c r="H47" s="453">
        <f>Werte2!ES30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Werte1!ET30</f>
        <v>0</v>
      </c>
      <c r="F48" s="459">
        <f>E48/5</f>
        <v>0</v>
      </c>
      <c r="G48" s="460"/>
      <c r="H48" s="458">
        <f>Werte2!ET30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Werte1!EU30</f>
        <v>0</v>
      </c>
      <c r="F50" s="449">
        <f>E50/3</f>
        <v>0</v>
      </c>
      <c r="G50" s="450"/>
      <c r="H50" s="448">
        <f>Werte2!EU30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Werte1!EV30</f>
        <v>0</v>
      </c>
      <c r="F51" s="454">
        <f>E51/2</f>
        <v>0</v>
      </c>
      <c r="G51" s="455"/>
      <c r="H51" s="453">
        <f>Werte2!EV30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Werte1!EW30</f>
        <v>0</v>
      </c>
      <c r="F52" s="459">
        <f>E52/6</f>
        <v>0</v>
      </c>
      <c r="G52" s="460"/>
      <c r="H52" s="458">
        <f>Werte2!EW30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Werte1!EX30</f>
        <v>0</v>
      </c>
      <c r="F54" s="449">
        <f>E54/1</f>
        <v>0</v>
      </c>
      <c r="G54" s="450"/>
      <c r="H54" s="448">
        <f>Werte2!EX30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Werte1!EY30</f>
        <v>0</v>
      </c>
      <c r="F55" s="454">
        <f>E55/1</f>
        <v>0</v>
      </c>
      <c r="G55" s="455"/>
      <c r="H55" s="453">
        <f>Werte2!EY30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Werte1!EZ30</f>
        <v>0</v>
      </c>
      <c r="F56" s="454">
        <f>E56/1</f>
        <v>0</v>
      </c>
      <c r="G56" s="455"/>
      <c r="H56" s="453">
        <f>Werte2!EZ30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Werte1!FA30</f>
        <v>0</v>
      </c>
      <c r="F57" s="454">
        <f>E57/1</f>
        <v>0</v>
      </c>
      <c r="G57" s="455"/>
      <c r="H57" s="453">
        <f>Werte2!FA30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Werte1!FB30</f>
        <v>0</v>
      </c>
      <c r="F58" s="459">
        <f>E58/1</f>
        <v>0</v>
      </c>
      <c r="G58" s="460"/>
      <c r="H58" s="458">
        <f>Werte2!FB30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Werte1!FC30</f>
        <v>0</v>
      </c>
      <c r="F60" s="449">
        <f>E60/3</f>
        <v>0</v>
      </c>
      <c r="G60" s="450"/>
      <c r="H60" s="448">
        <f>Werte2!FC30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Werte1!FD30</f>
        <v>0</v>
      </c>
      <c r="F61" s="454">
        <f>E61/2</f>
        <v>0</v>
      </c>
      <c r="G61" s="455"/>
      <c r="H61" s="453">
        <f>Werte2!FD30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Werte1!FE30</f>
        <v>0</v>
      </c>
      <c r="F62" s="454">
        <f>E62/1</f>
        <v>0</v>
      </c>
      <c r="G62" s="455"/>
      <c r="H62" s="453">
        <f>Werte2!FE30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Werte1!FF30</f>
        <v>0</v>
      </c>
      <c r="F63" s="454">
        <f>E63/3</f>
        <v>0</v>
      </c>
      <c r="G63" s="455"/>
      <c r="H63" s="453">
        <f>Werte2!FF30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Werte1!FG30</f>
        <v>0</v>
      </c>
      <c r="F64" s="459">
        <f>E64/1</f>
        <v>0</v>
      </c>
      <c r="G64" s="460"/>
      <c r="H64" s="458">
        <f>Werte2!FG30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Werte1!FH30</f>
        <v>0</v>
      </c>
      <c r="F66" s="449">
        <f>E66/2.5</f>
        <v>0</v>
      </c>
      <c r="G66" s="450"/>
      <c r="H66" s="448">
        <f>Werte2!FH30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Werte1!FI30</f>
        <v>0</v>
      </c>
      <c r="F67" s="454">
        <f>E67/1.5</f>
        <v>0</v>
      </c>
      <c r="G67" s="455"/>
      <c r="H67" s="453">
        <f>Werte2!FI30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Werte1!FJ30</f>
        <v>0</v>
      </c>
      <c r="F68" s="454">
        <f>E68/1</f>
        <v>0</v>
      </c>
      <c r="G68" s="455"/>
      <c r="H68" s="453">
        <f>Werte2!FJ30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Werte1!FK30</f>
        <v>0</v>
      </c>
      <c r="F69" s="459">
        <f>E69/1.5</f>
        <v>0</v>
      </c>
      <c r="G69" s="460"/>
      <c r="H69" s="458">
        <f>Werte2!FK30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Werte1!FL30</f>
        <v>0</v>
      </c>
      <c r="F71" s="449">
        <f>E71/2</f>
        <v>0</v>
      </c>
      <c r="G71" s="450"/>
      <c r="H71" s="448">
        <f>Werte2!FL30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Werte1!FM30</f>
        <v>0</v>
      </c>
      <c r="F72" s="454">
        <f>E72/3</f>
        <v>0</v>
      </c>
      <c r="G72" s="455"/>
      <c r="H72" s="453">
        <f>Werte2!FM30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Werte1!FN30</f>
        <v>0</v>
      </c>
      <c r="F73" s="459">
        <f>E73/1</f>
        <v>0</v>
      </c>
      <c r="G73" s="460"/>
      <c r="H73" s="458">
        <f>Werte2!FN30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Werte1!FO30</f>
        <v>0</v>
      </c>
      <c r="F75" s="449">
        <f>E75/6</f>
        <v>0</v>
      </c>
      <c r="G75" s="450"/>
      <c r="H75" s="448">
        <f>Werte2!FO30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Werte1!FP30</f>
        <v>0</v>
      </c>
      <c r="F76" s="459">
        <f>E76/1</f>
        <v>0</v>
      </c>
      <c r="G76" s="460"/>
      <c r="H76" s="458">
        <f>Werte2!FP30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Werte1!FQ30</f>
        <v>0</v>
      </c>
      <c r="F78" s="449">
        <f>E78/3</f>
        <v>0</v>
      </c>
      <c r="G78" s="450"/>
      <c r="H78" s="448">
        <f>Werte2!FQ30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Werte1!FR30</f>
        <v>0</v>
      </c>
      <c r="F79" s="475">
        <f>E79/6</f>
        <v>0</v>
      </c>
      <c r="G79" s="476"/>
      <c r="H79" s="474">
        <f>Werte2!FR30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Werte1!$O30</f>
        <v>0</v>
      </c>
      <c r="F86" s="195">
        <f t="shared" ref="F86:F98" si="2">E86/D86</f>
        <v>0</v>
      </c>
      <c r="G86" s="182"/>
      <c r="H86" s="389">
        <f>Werte2!$O30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Werte1!AD30</f>
        <v>0</v>
      </c>
      <c r="F87" s="185">
        <f t="shared" si="2"/>
        <v>0</v>
      </c>
      <c r="G87" s="176"/>
      <c r="H87" s="390">
        <f>Werte2!AD30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Werte1!AP30</f>
        <v>0</v>
      </c>
      <c r="F88" s="185">
        <f t="shared" si="2"/>
        <v>0</v>
      </c>
      <c r="G88" s="176"/>
      <c r="H88" s="390">
        <f>Werte2!AP30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Werte1!BB30</f>
        <v>0</v>
      </c>
      <c r="F89" s="185">
        <f t="shared" si="2"/>
        <v>0</v>
      </c>
      <c r="G89" s="176"/>
      <c r="H89" s="390">
        <f>Werte2!BB30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Werte1!BM30</f>
        <v>0</v>
      </c>
      <c r="F90" s="185">
        <f t="shared" si="2"/>
        <v>0</v>
      </c>
      <c r="G90" s="176"/>
      <c r="H90" s="390">
        <f>Werte2!BM30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Werte1!BY30</f>
        <v>0</v>
      </c>
      <c r="F91" s="185">
        <f t="shared" si="2"/>
        <v>0</v>
      </c>
      <c r="G91" s="176"/>
      <c r="H91" s="390">
        <f>Werte2!BY30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Werte1!DQ30</f>
        <v>0</v>
      </c>
      <c r="F92" s="185">
        <f t="shared" si="2"/>
        <v>0</v>
      </c>
      <c r="G92" s="176"/>
      <c r="H92" s="390">
        <f>Werte2!DQ30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Werte1!EB30</f>
        <v>0</v>
      </c>
      <c r="F93" s="185">
        <f t="shared" si="2"/>
        <v>0</v>
      </c>
      <c r="G93" s="176"/>
      <c r="H93" s="390">
        <f>Werte2!EB30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Werte1!CL30</f>
        <v>0</v>
      </c>
      <c r="F94" s="185">
        <f t="shared" si="2"/>
        <v>0</v>
      </c>
      <c r="G94" s="176"/>
      <c r="H94" s="390">
        <f>Werte2!CL30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Werte1!CS30</f>
        <v>0</v>
      </c>
      <c r="F95" s="185">
        <f t="shared" si="2"/>
        <v>0</v>
      </c>
      <c r="G95" s="176"/>
      <c r="H95" s="390">
        <f>Werte2!CS30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Werte1!DA30</f>
        <v>0</v>
      </c>
      <c r="F96" s="185">
        <f t="shared" si="2"/>
        <v>0</v>
      </c>
      <c r="G96" s="176"/>
      <c r="H96" s="390">
        <f>Werte2!DA30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Werte1!DK30</f>
        <v>0</v>
      </c>
      <c r="F97" s="196">
        <f t="shared" si="2"/>
        <v>0</v>
      </c>
      <c r="G97" s="177"/>
      <c r="H97" s="391">
        <f>Werte2!DK30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wneAYKqWYvy/jODGTJPVxSmHMF9+JnE3aSM12m2nK1DTBQb/aN48P+j2nTTYcyPaDHvLfVgwNO6GYn7KJD7UaQ==" saltValue="qLE7wOvLmyFVu8ueLJD7xA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111" priority="12" stopIfTrue="1" operator="lessThan">
      <formula>$V23</formula>
    </cfRule>
    <cfRule type="cellIs" dxfId="110" priority="13" stopIfTrue="1" operator="greaterThanOrEqual">
      <formula>$V23</formula>
    </cfRule>
  </conditionalFormatting>
  <conditionalFormatting sqref="I86:I98 F86:G98">
    <cfRule type="cellIs" dxfId="109" priority="14" stopIfTrue="1" operator="lessThan">
      <formula>$J86</formula>
    </cfRule>
    <cfRule type="cellIs" dxfId="108" priority="15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107" priority="16" stopIfTrue="1">
      <formula>$M$29="T"</formula>
    </cfRule>
  </conditionalFormatting>
  <conditionalFormatting sqref="F38:F40 F35:F36 F50:F52 F54:F58 F71:F73 F42:F44 F46:F48 F66:F69 F60:F64 F75:F76 F30:F33 F78:F79">
    <cfRule type="cellIs" dxfId="106" priority="10" stopIfTrue="1" operator="greaterThanOrEqual">
      <formula>J30</formula>
    </cfRule>
    <cfRule type="cellIs" dxfId="105" priority="11" stopIfTrue="1" operator="lessThan">
      <formula>J30</formula>
    </cfRule>
  </conditionalFormatting>
  <conditionalFormatting sqref="H80">
    <cfRule type="expression" dxfId="104" priority="4" stopIfTrue="1">
      <formula>$M$29="T"</formula>
    </cfRule>
  </conditionalFormatting>
  <conditionalFormatting sqref="F80">
    <cfRule type="cellIs" dxfId="103" priority="5" stopIfTrue="1" operator="greaterThanOrEqual">
      <formula>J80</formula>
    </cfRule>
    <cfRule type="cellIs" dxfId="102" priority="6" stopIfTrue="1" operator="lessThan">
      <formula>J80</formula>
    </cfRule>
  </conditionalFormatting>
  <conditionalFormatting sqref="I80">
    <cfRule type="expression" dxfId="101" priority="7" stopIfTrue="1">
      <formula>$M$29="T"</formula>
    </cfRule>
    <cfRule type="cellIs" dxfId="100" priority="8" stopIfTrue="1" operator="lessThan">
      <formula>J80</formula>
    </cfRule>
    <cfRule type="cellIs" dxfId="99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98" priority="1" stopIfTrue="1">
      <formula>$M$29="T"</formula>
    </cfRule>
    <cfRule type="cellIs" dxfId="97" priority="2" stopIfTrue="1" operator="lessThan">
      <formula>J30</formula>
    </cfRule>
    <cfRule type="cellIs" dxfId="96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Da!C50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Da!G50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Da!I50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Werte1!$EF31</f>
        <v>0</v>
      </c>
      <c r="F30" s="449">
        <f>E30/1</f>
        <v>0</v>
      </c>
      <c r="G30" s="450"/>
      <c r="H30" s="448">
        <f>Werte2!EF31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Werte1!$EG31</f>
        <v>0</v>
      </c>
      <c r="F31" s="454">
        <f>E31/3</f>
        <v>0</v>
      </c>
      <c r="G31" s="455"/>
      <c r="H31" s="453">
        <f>Werte2!EG31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Werte1!$EH31</f>
        <v>0</v>
      </c>
      <c r="F32" s="454">
        <f>E32/4</f>
        <v>0</v>
      </c>
      <c r="G32" s="455"/>
      <c r="H32" s="453">
        <f>Werte2!EH31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Werte1!$EI31</f>
        <v>0</v>
      </c>
      <c r="F33" s="459">
        <f>E33/3</f>
        <v>0</v>
      </c>
      <c r="G33" s="460"/>
      <c r="H33" s="458">
        <f>Werte2!EI31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Werte1!EJ31</f>
        <v>0</v>
      </c>
      <c r="F35" s="449">
        <f>E35/7</f>
        <v>0</v>
      </c>
      <c r="G35" s="450"/>
      <c r="H35" s="448">
        <f>Werte2!EJ31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Werte1!EK31</f>
        <v>0</v>
      </c>
      <c r="F36" s="459">
        <f>E36/7</f>
        <v>0</v>
      </c>
      <c r="G36" s="460"/>
      <c r="H36" s="458">
        <f>Werte2!EK31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Werte1!EL31</f>
        <v>0</v>
      </c>
      <c r="F38" s="449">
        <f>E38/3</f>
        <v>0</v>
      </c>
      <c r="G38" s="450"/>
      <c r="H38" s="448">
        <f>Werte2!EL31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Werte1!EM31</f>
        <v>0</v>
      </c>
      <c r="F39" s="454">
        <f>E39/4</f>
        <v>0</v>
      </c>
      <c r="G39" s="455"/>
      <c r="H39" s="453">
        <f>Werte2!EM31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Werte1!EN31</f>
        <v>0</v>
      </c>
      <c r="F40" s="459">
        <f>E40/4</f>
        <v>0</v>
      </c>
      <c r="G40" s="460"/>
      <c r="H40" s="458">
        <f>Werte2!EN31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Werte1!EO31</f>
        <v>0</v>
      </c>
      <c r="F42" s="449">
        <f>E42/6</f>
        <v>0</v>
      </c>
      <c r="G42" s="450"/>
      <c r="H42" s="448">
        <f>Werte2!EO31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Werte1!EP31</f>
        <v>0</v>
      </c>
      <c r="F43" s="454">
        <f>E43/2</f>
        <v>0</v>
      </c>
      <c r="G43" s="455"/>
      <c r="H43" s="453">
        <f>Werte2!EP31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Werte1!EQ31</f>
        <v>0</v>
      </c>
      <c r="F44" s="459">
        <f>E44/3</f>
        <v>0</v>
      </c>
      <c r="G44" s="460"/>
      <c r="H44" s="458">
        <f>Werte2!EQ31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Werte1!ER31</f>
        <v>0</v>
      </c>
      <c r="F46" s="449">
        <f>E46/3</f>
        <v>0</v>
      </c>
      <c r="G46" s="450"/>
      <c r="H46" s="448">
        <f>Werte2!ER31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Werte1!ES31</f>
        <v>0</v>
      </c>
      <c r="F47" s="454">
        <f>E47/2</f>
        <v>0</v>
      </c>
      <c r="G47" s="455"/>
      <c r="H47" s="453">
        <f>Werte2!ES31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Werte1!ET31</f>
        <v>0</v>
      </c>
      <c r="F48" s="459">
        <f>E48/5</f>
        <v>0</v>
      </c>
      <c r="G48" s="460"/>
      <c r="H48" s="458">
        <f>Werte2!ET31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Werte1!EU31</f>
        <v>0</v>
      </c>
      <c r="F50" s="449">
        <f>E50/3</f>
        <v>0</v>
      </c>
      <c r="G50" s="450"/>
      <c r="H50" s="448">
        <f>Werte2!EU31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Werte1!EV31</f>
        <v>0</v>
      </c>
      <c r="F51" s="454">
        <f>E51/2</f>
        <v>0</v>
      </c>
      <c r="G51" s="455"/>
      <c r="H51" s="453">
        <f>Werte2!EV31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Werte1!EW31</f>
        <v>0</v>
      </c>
      <c r="F52" s="459">
        <f>E52/6</f>
        <v>0</v>
      </c>
      <c r="G52" s="460"/>
      <c r="H52" s="458">
        <f>Werte2!EW31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Werte1!EX31</f>
        <v>0</v>
      </c>
      <c r="F54" s="449">
        <f>E54/1</f>
        <v>0</v>
      </c>
      <c r="G54" s="450"/>
      <c r="H54" s="448">
        <f>Werte2!EX31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Werte1!EY31</f>
        <v>0</v>
      </c>
      <c r="F55" s="454">
        <f>E55/1</f>
        <v>0</v>
      </c>
      <c r="G55" s="455"/>
      <c r="H55" s="453">
        <f>Werte2!EY31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Werte1!EZ31</f>
        <v>0</v>
      </c>
      <c r="F56" s="454">
        <f>E56/1</f>
        <v>0</v>
      </c>
      <c r="G56" s="455"/>
      <c r="H56" s="453">
        <f>Werte2!EZ31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Werte1!FA31</f>
        <v>0</v>
      </c>
      <c r="F57" s="454">
        <f>E57/1</f>
        <v>0</v>
      </c>
      <c r="G57" s="455"/>
      <c r="H57" s="453">
        <f>Werte2!FA31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Werte1!FB31</f>
        <v>0</v>
      </c>
      <c r="F58" s="459">
        <f>E58/1</f>
        <v>0</v>
      </c>
      <c r="G58" s="460"/>
      <c r="H58" s="458">
        <f>Werte2!FB31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Werte1!FC31</f>
        <v>0</v>
      </c>
      <c r="F60" s="449">
        <f>E60/3</f>
        <v>0</v>
      </c>
      <c r="G60" s="450"/>
      <c r="H60" s="448">
        <f>Werte2!FC31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Werte1!FD31</f>
        <v>0</v>
      </c>
      <c r="F61" s="454">
        <f>E61/2</f>
        <v>0</v>
      </c>
      <c r="G61" s="455"/>
      <c r="H61" s="453">
        <f>Werte2!FD31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Werte1!FE31</f>
        <v>0</v>
      </c>
      <c r="F62" s="454">
        <f>E62/1</f>
        <v>0</v>
      </c>
      <c r="G62" s="455"/>
      <c r="H62" s="453">
        <f>Werte2!FE31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Werte1!FF31</f>
        <v>0</v>
      </c>
      <c r="F63" s="454">
        <f>E63/3</f>
        <v>0</v>
      </c>
      <c r="G63" s="455"/>
      <c r="H63" s="453">
        <f>Werte2!FF31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Werte1!FG31</f>
        <v>0</v>
      </c>
      <c r="F64" s="459">
        <f>E64/1</f>
        <v>0</v>
      </c>
      <c r="G64" s="460"/>
      <c r="H64" s="458">
        <f>Werte2!FG31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Werte1!FH31</f>
        <v>0</v>
      </c>
      <c r="F66" s="449">
        <f>E66/2.5</f>
        <v>0</v>
      </c>
      <c r="G66" s="450"/>
      <c r="H66" s="448">
        <f>Werte2!FH31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Werte1!FI31</f>
        <v>0</v>
      </c>
      <c r="F67" s="454">
        <f>E67/1.5</f>
        <v>0</v>
      </c>
      <c r="G67" s="455"/>
      <c r="H67" s="453">
        <f>Werte2!FI31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Werte1!FJ31</f>
        <v>0</v>
      </c>
      <c r="F68" s="454">
        <f>E68/1</f>
        <v>0</v>
      </c>
      <c r="G68" s="455"/>
      <c r="H68" s="453">
        <f>Werte2!FJ31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Werte1!FK31</f>
        <v>0</v>
      </c>
      <c r="F69" s="459">
        <f>E69/1.5</f>
        <v>0</v>
      </c>
      <c r="G69" s="460"/>
      <c r="H69" s="458">
        <f>Werte2!FK31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Werte1!FL31</f>
        <v>0</v>
      </c>
      <c r="F71" s="449">
        <f>E71/2</f>
        <v>0</v>
      </c>
      <c r="G71" s="450"/>
      <c r="H71" s="448">
        <f>Werte2!FL31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Werte1!FM31</f>
        <v>0</v>
      </c>
      <c r="F72" s="454">
        <f>E72/3</f>
        <v>0</v>
      </c>
      <c r="G72" s="455"/>
      <c r="H72" s="453">
        <f>Werte2!FM31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Werte1!FN31</f>
        <v>0</v>
      </c>
      <c r="F73" s="459">
        <f>E73/1</f>
        <v>0</v>
      </c>
      <c r="G73" s="460"/>
      <c r="H73" s="458">
        <f>Werte2!FN31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Werte1!FO31</f>
        <v>0</v>
      </c>
      <c r="F75" s="449">
        <f>E75/6</f>
        <v>0</v>
      </c>
      <c r="G75" s="450"/>
      <c r="H75" s="448">
        <f>Werte2!FO31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Werte1!FP31</f>
        <v>0</v>
      </c>
      <c r="F76" s="459">
        <f>E76/1</f>
        <v>0</v>
      </c>
      <c r="G76" s="460"/>
      <c r="H76" s="458">
        <f>Werte2!FP31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Werte1!FQ31</f>
        <v>0</v>
      </c>
      <c r="F78" s="449">
        <f>E78/3</f>
        <v>0</v>
      </c>
      <c r="G78" s="450"/>
      <c r="H78" s="448">
        <f>Werte2!FQ31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Werte1!FR31</f>
        <v>0</v>
      </c>
      <c r="F79" s="475">
        <f>E79/6</f>
        <v>0</v>
      </c>
      <c r="G79" s="476"/>
      <c r="H79" s="474">
        <f>Werte2!FR31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Werte1!$O31</f>
        <v>0</v>
      </c>
      <c r="F86" s="195">
        <f t="shared" ref="F86:F98" si="2">E86/D86</f>
        <v>0</v>
      </c>
      <c r="G86" s="182"/>
      <c r="H86" s="389">
        <f>Werte2!$O31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Werte1!AD31</f>
        <v>0</v>
      </c>
      <c r="F87" s="185">
        <f t="shared" si="2"/>
        <v>0</v>
      </c>
      <c r="G87" s="176"/>
      <c r="H87" s="390">
        <f>Werte2!AD31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Werte1!AP31</f>
        <v>0</v>
      </c>
      <c r="F88" s="185">
        <f t="shared" si="2"/>
        <v>0</v>
      </c>
      <c r="G88" s="176"/>
      <c r="H88" s="390">
        <f>Werte2!AP31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Werte1!BB31</f>
        <v>0</v>
      </c>
      <c r="F89" s="185">
        <f t="shared" si="2"/>
        <v>0</v>
      </c>
      <c r="G89" s="176"/>
      <c r="H89" s="390">
        <f>Werte2!BB31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Werte1!BM31</f>
        <v>0</v>
      </c>
      <c r="F90" s="185">
        <f t="shared" si="2"/>
        <v>0</v>
      </c>
      <c r="G90" s="176"/>
      <c r="H90" s="390">
        <f>Werte2!BM31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Werte1!BY31</f>
        <v>0</v>
      </c>
      <c r="F91" s="185">
        <f t="shared" si="2"/>
        <v>0</v>
      </c>
      <c r="G91" s="176"/>
      <c r="H91" s="390">
        <f>Werte2!BY31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Werte1!DQ31</f>
        <v>0</v>
      </c>
      <c r="F92" s="185">
        <f t="shared" si="2"/>
        <v>0</v>
      </c>
      <c r="G92" s="176"/>
      <c r="H92" s="390">
        <f>Werte2!DQ31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Werte1!EB31</f>
        <v>0</v>
      </c>
      <c r="F93" s="185">
        <f t="shared" si="2"/>
        <v>0</v>
      </c>
      <c r="G93" s="176"/>
      <c r="H93" s="390">
        <f>Werte2!EB31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Werte1!CL31</f>
        <v>0</v>
      </c>
      <c r="F94" s="185">
        <f t="shared" si="2"/>
        <v>0</v>
      </c>
      <c r="G94" s="176"/>
      <c r="H94" s="390">
        <f>Werte2!CL31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Werte1!CS31</f>
        <v>0</v>
      </c>
      <c r="F95" s="185">
        <f t="shared" si="2"/>
        <v>0</v>
      </c>
      <c r="G95" s="176"/>
      <c r="H95" s="390">
        <f>Werte2!CS31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Werte1!DA31</f>
        <v>0</v>
      </c>
      <c r="F96" s="185">
        <f t="shared" si="2"/>
        <v>0</v>
      </c>
      <c r="G96" s="176"/>
      <c r="H96" s="390">
        <f>Werte2!DA31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Werte1!DK31</f>
        <v>0</v>
      </c>
      <c r="F97" s="196">
        <f t="shared" si="2"/>
        <v>0</v>
      </c>
      <c r="G97" s="177"/>
      <c r="H97" s="391">
        <f>Werte2!DK31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5DPD00F/+qp4pqLf3oWTa8vseda39YpNkL8fcJHEcLUQClZCfePmyw0JWzH+xgGBSW4gQLgEoLFAJczDw+F6sw==" saltValue="C1aym/Crp4DMdS5RG/2aaA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95" priority="12" stopIfTrue="1" operator="lessThan">
      <formula>$V23</formula>
    </cfRule>
    <cfRule type="cellIs" dxfId="94" priority="13" stopIfTrue="1" operator="greaterThanOrEqual">
      <formula>$V23</formula>
    </cfRule>
  </conditionalFormatting>
  <conditionalFormatting sqref="I86:I98 F86:G98">
    <cfRule type="cellIs" dxfId="93" priority="14" stopIfTrue="1" operator="lessThan">
      <formula>$J86</formula>
    </cfRule>
    <cfRule type="cellIs" dxfId="92" priority="15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91" priority="16" stopIfTrue="1">
      <formula>$M$29="T"</formula>
    </cfRule>
  </conditionalFormatting>
  <conditionalFormatting sqref="F38:F40 F35:F36 F50:F52 F54:F58 F71:F73 F42:F44 F46:F48 F66:F69 F60:F64 F75:F76 F30:F33 F78:F79">
    <cfRule type="cellIs" dxfId="90" priority="10" stopIfTrue="1" operator="greaterThanOrEqual">
      <formula>J30</formula>
    </cfRule>
    <cfRule type="cellIs" dxfId="89" priority="11" stopIfTrue="1" operator="lessThan">
      <formula>J30</formula>
    </cfRule>
  </conditionalFormatting>
  <conditionalFormatting sqref="H80">
    <cfRule type="expression" dxfId="88" priority="4" stopIfTrue="1">
      <formula>$M$29="T"</formula>
    </cfRule>
  </conditionalFormatting>
  <conditionalFormatting sqref="F80">
    <cfRule type="cellIs" dxfId="87" priority="5" stopIfTrue="1" operator="greaterThanOrEqual">
      <formula>J80</formula>
    </cfRule>
    <cfRule type="cellIs" dxfId="86" priority="6" stopIfTrue="1" operator="lessThan">
      <formula>J80</formula>
    </cfRule>
  </conditionalFormatting>
  <conditionalFormatting sqref="I80">
    <cfRule type="expression" dxfId="85" priority="7" stopIfTrue="1">
      <formula>$M$29="T"</formula>
    </cfRule>
    <cfRule type="cellIs" dxfId="84" priority="8" stopIfTrue="1" operator="lessThan">
      <formula>J80</formula>
    </cfRule>
    <cfRule type="cellIs" dxfId="83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82" priority="1" stopIfTrue="1">
      <formula>$M$29="T"</formula>
    </cfRule>
    <cfRule type="cellIs" dxfId="81" priority="2" stopIfTrue="1" operator="lessThan">
      <formula>J30</formula>
    </cfRule>
    <cfRule type="cellIs" dxfId="80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Da!C51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Da!G51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Da!I51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Werte1!$EF32</f>
        <v>0</v>
      </c>
      <c r="F30" s="449">
        <f>E30/1</f>
        <v>0</v>
      </c>
      <c r="G30" s="450"/>
      <c r="H30" s="448">
        <f>Werte2!EF32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Werte1!$EG32</f>
        <v>0</v>
      </c>
      <c r="F31" s="454">
        <f>E31/3</f>
        <v>0</v>
      </c>
      <c r="G31" s="455"/>
      <c r="H31" s="453">
        <f>Werte2!EG32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Werte1!$EH32</f>
        <v>0</v>
      </c>
      <c r="F32" s="454">
        <f>E32/4</f>
        <v>0</v>
      </c>
      <c r="G32" s="455"/>
      <c r="H32" s="453">
        <f>Werte2!EH32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Werte1!$EI32</f>
        <v>0</v>
      </c>
      <c r="F33" s="459">
        <f>E33/3</f>
        <v>0</v>
      </c>
      <c r="G33" s="460"/>
      <c r="H33" s="458">
        <f>Werte2!EI32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Werte1!EJ32</f>
        <v>0</v>
      </c>
      <c r="F35" s="449">
        <f>E35/7</f>
        <v>0</v>
      </c>
      <c r="G35" s="450"/>
      <c r="H35" s="448">
        <f>Werte2!EJ32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Werte1!EK32</f>
        <v>0</v>
      </c>
      <c r="F36" s="459">
        <f>E36/7</f>
        <v>0</v>
      </c>
      <c r="G36" s="460"/>
      <c r="H36" s="458">
        <f>Werte2!EK32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Werte1!EL32</f>
        <v>0</v>
      </c>
      <c r="F38" s="449">
        <f>E38/3</f>
        <v>0</v>
      </c>
      <c r="G38" s="450"/>
      <c r="H38" s="448">
        <f>Werte2!EL32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Werte1!EM32</f>
        <v>0</v>
      </c>
      <c r="F39" s="454">
        <f>E39/4</f>
        <v>0</v>
      </c>
      <c r="G39" s="455"/>
      <c r="H39" s="453">
        <f>Werte2!EM32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Werte1!EN32</f>
        <v>0</v>
      </c>
      <c r="F40" s="459">
        <f>E40/4</f>
        <v>0</v>
      </c>
      <c r="G40" s="460"/>
      <c r="H40" s="458">
        <f>Werte2!EN32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Werte1!EO32</f>
        <v>0</v>
      </c>
      <c r="F42" s="449">
        <f>E42/6</f>
        <v>0</v>
      </c>
      <c r="G42" s="450"/>
      <c r="H42" s="448">
        <f>Werte2!EO32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Werte1!EP32</f>
        <v>0</v>
      </c>
      <c r="F43" s="454">
        <f>E43/2</f>
        <v>0</v>
      </c>
      <c r="G43" s="455"/>
      <c r="H43" s="453">
        <f>Werte2!EP32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Werte1!EQ32</f>
        <v>0</v>
      </c>
      <c r="F44" s="459">
        <f>E44/3</f>
        <v>0</v>
      </c>
      <c r="G44" s="460"/>
      <c r="H44" s="458">
        <f>Werte2!EQ32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Werte1!ER32</f>
        <v>0</v>
      </c>
      <c r="F46" s="449">
        <f>E46/3</f>
        <v>0</v>
      </c>
      <c r="G46" s="450"/>
      <c r="H46" s="448">
        <f>Werte2!ER32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Werte1!ES32</f>
        <v>0</v>
      </c>
      <c r="F47" s="454">
        <f>E47/2</f>
        <v>0</v>
      </c>
      <c r="G47" s="455"/>
      <c r="H47" s="453">
        <f>Werte2!ES32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Werte1!ET32</f>
        <v>0</v>
      </c>
      <c r="F48" s="459">
        <f>E48/5</f>
        <v>0</v>
      </c>
      <c r="G48" s="460"/>
      <c r="H48" s="458">
        <f>Werte2!ET32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Werte1!EU32</f>
        <v>0</v>
      </c>
      <c r="F50" s="449">
        <f>E50/3</f>
        <v>0</v>
      </c>
      <c r="G50" s="450"/>
      <c r="H50" s="448">
        <f>Werte2!EU32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Werte1!EV32</f>
        <v>0</v>
      </c>
      <c r="F51" s="454">
        <f>E51/2</f>
        <v>0</v>
      </c>
      <c r="G51" s="455"/>
      <c r="H51" s="453">
        <f>Werte2!EV32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Werte1!EW32</f>
        <v>0</v>
      </c>
      <c r="F52" s="459">
        <f>E52/6</f>
        <v>0</v>
      </c>
      <c r="G52" s="460"/>
      <c r="H52" s="458">
        <f>Werte2!EW32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Werte1!EX32</f>
        <v>0</v>
      </c>
      <c r="F54" s="449">
        <f>E54/1</f>
        <v>0</v>
      </c>
      <c r="G54" s="450"/>
      <c r="H54" s="448">
        <f>Werte2!EX32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Werte1!EY32</f>
        <v>0</v>
      </c>
      <c r="F55" s="454">
        <f>E55/1</f>
        <v>0</v>
      </c>
      <c r="G55" s="455"/>
      <c r="H55" s="453">
        <f>Werte2!EY32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Werte1!EZ32</f>
        <v>0</v>
      </c>
      <c r="F56" s="454">
        <f>E56/1</f>
        <v>0</v>
      </c>
      <c r="G56" s="455"/>
      <c r="H56" s="453">
        <f>Werte2!EZ32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Werte1!FA32</f>
        <v>0</v>
      </c>
      <c r="F57" s="454">
        <f>E57/1</f>
        <v>0</v>
      </c>
      <c r="G57" s="455"/>
      <c r="H57" s="453">
        <f>Werte2!FA32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Werte1!FB32</f>
        <v>0</v>
      </c>
      <c r="F58" s="459">
        <f>E58/1</f>
        <v>0</v>
      </c>
      <c r="G58" s="460"/>
      <c r="H58" s="458">
        <f>Werte2!FB32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Werte1!FC32</f>
        <v>0</v>
      </c>
      <c r="F60" s="449">
        <f>E60/3</f>
        <v>0</v>
      </c>
      <c r="G60" s="450"/>
      <c r="H60" s="448">
        <f>Werte2!FC32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Werte1!FD32</f>
        <v>0</v>
      </c>
      <c r="F61" s="454">
        <f>E61/2</f>
        <v>0</v>
      </c>
      <c r="G61" s="455"/>
      <c r="H61" s="453">
        <f>Werte2!FD32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Werte1!FE32</f>
        <v>0</v>
      </c>
      <c r="F62" s="454">
        <f>E62/1</f>
        <v>0</v>
      </c>
      <c r="G62" s="455"/>
      <c r="H62" s="453">
        <f>Werte2!FE32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Werte1!FF32</f>
        <v>0</v>
      </c>
      <c r="F63" s="454">
        <f>E63/3</f>
        <v>0</v>
      </c>
      <c r="G63" s="455"/>
      <c r="H63" s="453">
        <f>Werte2!FF32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Werte1!FG32</f>
        <v>0</v>
      </c>
      <c r="F64" s="459">
        <f>E64/1</f>
        <v>0</v>
      </c>
      <c r="G64" s="460"/>
      <c r="H64" s="458">
        <f>Werte2!FG32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Werte1!FH32</f>
        <v>0</v>
      </c>
      <c r="F66" s="449">
        <f>E66/2.5</f>
        <v>0</v>
      </c>
      <c r="G66" s="450"/>
      <c r="H66" s="448">
        <f>Werte2!FH32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Werte1!FI32</f>
        <v>0</v>
      </c>
      <c r="F67" s="454">
        <f>E67/1.5</f>
        <v>0</v>
      </c>
      <c r="G67" s="455"/>
      <c r="H67" s="453">
        <f>Werte2!FI32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Werte1!FJ32</f>
        <v>0</v>
      </c>
      <c r="F68" s="454">
        <f>E68/1</f>
        <v>0</v>
      </c>
      <c r="G68" s="455"/>
      <c r="H68" s="453">
        <f>Werte2!FJ32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Werte1!FK32</f>
        <v>0</v>
      </c>
      <c r="F69" s="459">
        <f>E69/1.5</f>
        <v>0</v>
      </c>
      <c r="G69" s="460"/>
      <c r="H69" s="458">
        <f>Werte2!FK32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Werte1!FL32</f>
        <v>0</v>
      </c>
      <c r="F71" s="449">
        <f>E71/2</f>
        <v>0</v>
      </c>
      <c r="G71" s="450"/>
      <c r="H71" s="448">
        <f>Werte2!FL32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Werte1!FM32</f>
        <v>0</v>
      </c>
      <c r="F72" s="454">
        <f>E72/3</f>
        <v>0</v>
      </c>
      <c r="G72" s="455"/>
      <c r="H72" s="453">
        <f>Werte2!FM32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Werte1!FN32</f>
        <v>0</v>
      </c>
      <c r="F73" s="459">
        <f>E73/1</f>
        <v>0</v>
      </c>
      <c r="G73" s="460"/>
      <c r="H73" s="458">
        <f>Werte2!FN32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Werte1!FO32</f>
        <v>0</v>
      </c>
      <c r="F75" s="449">
        <f>E75/6</f>
        <v>0</v>
      </c>
      <c r="G75" s="450"/>
      <c r="H75" s="448">
        <f>Werte2!FO32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Werte1!FP32</f>
        <v>0</v>
      </c>
      <c r="F76" s="459">
        <f>E76/1</f>
        <v>0</v>
      </c>
      <c r="G76" s="460"/>
      <c r="H76" s="458">
        <f>Werte2!FP32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Werte1!FQ32</f>
        <v>0</v>
      </c>
      <c r="F78" s="449">
        <f>E78/3</f>
        <v>0</v>
      </c>
      <c r="G78" s="450"/>
      <c r="H78" s="448">
        <f>Werte2!FQ32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Werte1!FR32</f>
        <v>0</v>
      </c>
      <c r="F79" s="475">
        <f>E79/6</f>
        <v>0</v>
      </c>
      <c r="G79" s="476"/>
      <c r="H79" s="474">
        <f>Werte2!FR32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Werte1!$O32</f>
        <v>0</v>
      </c>
      <c r="F86" s="195">
        <f t="shared" ref="F86:F98" si="2">E86/D86</f>
        <v>0</v>
      </c>
      <c r="G86" s="182"/>
      <c r="H86" s="389">
        <f>Werte2!$O32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Werte1!AD32</f>
        <v>0</v>
      </c>
      <c r="F87" s="185">
        <f t="shared" si="2"/>
        <v>0</v>
      </c>
      <c r="G87" s="176"/>
      <c r="H87" s="390">
        <f>Werte2!AD32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Werte1!AP32</f>
        <v>0</v>
      </c>
      <c r="F88" s="185">
        <f t="shared" si="2"/>
        <v>0</v>
      </c>
      <c r="G88" s="176"/>
      <c r="H88" s="390">
        <f>Werte2!AP32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Werte1!BB32</f>
        <v>0</v>
      </c>
      <c r="F89" s="185">
        <f t="shared" si="2"/>
        <v>0</v>
      </c>
      <c r="G89" s="176"/>
      <c r="H89" s="390">
        <f>Werte2!BB32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Werte1!BM32</f>
        <v>0</v>
      </c>
      <c r="F90" s="185">
        <f t="shared" si="2"/>
        <v>0</v>
      </c>
      <c r="G90" s="176"/>
      <c r="H90" s="390">
        <f>Werte2!BM32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Werte1!BY32</f>
        <v>0</v>
      </c>
      <c r="F91" s="185">
        <f t="shared" si="2"/>
        <v>0</v>
      </c>
      <c r="G91" s="176"/>
      <c r="H91" s="390">
        <f>Werte2!BY32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Werte1!DQ32</f>
        <v>0</v>
      </c>
      <c r="F92" s="185">
        <f t="shared" si="2"/>
        <v>0</v>
      </c>
      <c r="G92" s="176"/>
      <c r="H92" s="390">
        <f>Werte2!DQ32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Werte1!EB32</f>
        <v>0</v>
      </c>
      <c r="F93" s="185">
        <f t="shared" si="2"/>
        <v>0</v>
      </c>
      <c r="G93" s="176"/>
      <c r="H93" s="390">
        <f>Werte2!EB32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Werte1!CL32</f>
        <v>0</v>
      </c>
      <c r="F94" s="185">
        <f t="shared" si="2"/>
        <v>0</v>
      </c>
      <c r="G94" s="176"/>
      <c r="H94" s="390">
        <f>Werte2!CL32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Werte1!CS32</f>
        <v>0</v>
      </c>
      <c r="F95" s="185">
        <f t="shared" si="2"/>
        <v>0</v>
      </c>
      <c r="G95" s="176"/>
      <c r="H95" s="390">
        <f>Werte2!CS32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Werte1!DA32</f>
        <v>0</v>
      </c>
      <c r="F96" s="185">
        <f t="shared" si="2"/>
        <v>0</v>
      </c>
      <c r="G96" s="176"/>
      <c r="H96" s="390">
        <f>Werte2!DA32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Werte1!DK32</f>
        <v>0</v>
      </c>
      <c r="F97" s="196">
        <f t="shared" si="2"/>
        <v>0</v>
      </c>
      <c r="G97" s="177"/>
      <c r="H97" s="391">
        <f>Werte2!DK32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/QTWqQhAv+KPu5wDEnboqtqxqIOe9Yq4GMcTb8HNE3nVUHx4WkdADkYdKDwoIfBsc2LSq8wiiOIMmA/jrqhDFw==" saltValue="j/BwpN2jHf5F9PLLFE/EUQ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79" priority="12" stopIfTrue="1" operator="lessThan">
      <formula>$V23</formula>
    </cfRule>
    <cfRule type="cellIs" dxfId="78" priority="13" stopIfTrue="1" operator="greaterThanOrEqual">
      <formula>$V23</formula>
    </cfRule>
  </conditionalFormatting>
  <conditionalFormatting sqref="I86:I98 F86:G98">
    <cfRule type="cellIs" dxfId="77" priority="14" stopIfTrue="1" operator="lessThan">
      <formula>$J86</formula>
    </cfRule>
    <cfRule type="cellIs" dxfId="76" priority="15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75" priority="16" stopIfTrue="1">
      <formula>$M$29="T"</formula>
    </cfRule>
  </conditionalFormatting>
  <conditionalFormatting sqref="F38:F40 F35:F36 F50:F52 F54:F58 F71:F73 F42:F44 F46:F48 F66:F69 F60:F64 F75:F76 F30:F33 F78:F79">
    <cfRule type="cellIs" dxfId="74" priority="10" stopIfTrue="1" operator="greaterThanOrEqual">
      <formula>J30</formula>
    </cfRule>
    <cfRule type="cellIs" dxfId="73" priority="11" stopIfTrue="1" operator="lessThan">
      <formula>J30</formula>
    </cfRule>
  </conditionalFormatting>
  <conditionalFormatting sqref="H80">
    <cfRule type="expression" dxfId="72" priority="4" stopIfTrue="1">
      <formula>$M$29="T"</formula>
    </cfRule>
  </conditionalFormatting>
  <conditionalFormatting sqref="F80">
    <cfRule type="cellIs" dxfId="71" priority="5" stopIfTrue="1" operator="greaterThanOrEqual">
      <formula>J80</formula>
    </cfRule>
    <cfRule type="cellIs" dxfId="70" priority="6" stopIfTrue="1" operator="lessThan">
      <formula>J80</formula>
    </cfRule>
  </conditionalFormatting>
  <conditionalFormatting sqref="I80">
    <cfRule type="expression" dxfId="69" priority="7" stopIfTrue="1">
      <formula>$M$29="T"</formula>
    </cfRule>
    <cfRule type="cellIs" dxfId="68" priority="8" stopIfTrue="1" operator="lessThan">
      <formula>J80</formula>
    </cfRule>
    <cfRule type="cellIs" dxfId="67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66" priority="1" stopIfTrue="1">
      <formula>$M$29="T"</formula>
    </cfRule>
    <cfRule type="cellIs" dxfId="65" priority="2" stopIfTrue="1" operator="lessThan">
      <formula>J30</formula>
    </cfRule>
    <cfRule type="cellIs" dxfId="64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Da!C52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Da!G52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Da!I52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Werte1!$EF33</f>
        <v>0</v>
      </c>
      <c r="F30" s="449">
        <f>E30/1</f>
        <v>0</v>
      </c>
      <c r="G30" s="450"/>
      <c r="H30" s="448">
        <f>Werte2!EF33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Werte1!$EG33</f>
        <v>0</v>
      </c>
      <c r="F31" s="454">
        <f>E31/3</f>
        <v>0</v>
      </c>
      <c r="G31" s="455"/>
      <c r="H31" s="453">
        <f>Werte2!EG33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Werte1!$EH33</f>
        <v>0</v>
      </c>
      <c r="F32" s="454">
        <f>E32/4</f>
        <v>0</v>
      </c>
      <c r="G32" s="455"/>
      <c r="H32" s="453">
        <f>Werte2!EH33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Werte1!$EI33</f>
        <v>0</v>
      </c>
      <c r="F33" s="459">
        <f>E33/3</f>
        <v>0</v>
      </c>
      <c r="G33" s="460"/>
      <c r="H33" s="458">
        <f>Werte2!EI33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Werte1!EJ33</f>
        <v>0</v>
      </c>
      <c r="F35" s="449">
        <f>E35/7</f>
        <v>0</v>
      </c>
      <c r="G35" s="450"/>
      <c r="H35" s="448">
        <f>Werte2!EJ33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Werte1!EK33</f>
        <v>0</v>
      </c>
      <c r="F36" s="459">
        <f>E36/7</f>
        <v>0</v>
      </c>
      <c r="G36" s="460"/>
      <c r="H36" s="458">
        <f>Werte2!EK33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Werte1!EL33</f>
        <v>0</v>
      </c>
      <c r="F38" s="449">
        <f>E38/3</f>
        <v>0</v>
      </c>
      <c r="G38" s="450"/>
      <c r="H38" s="448">
        <f>Werte2!EL33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Werte1!EM33</f>
        <v>0</v>
      </c>
      <c r="F39" s="454">
        <f>E39/4</f>
        <v>0</v>
      </c>
      <c r="G39" s="455"/>
      <c r="H39" s="453">
        <f>Werte2!EM33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Werte1!EN33</f>
        <v>0</v>
      </c>
      <c r="F40" s="459">
        <f>E40/4</f>
        <v>0</v>
      </c>
      <c r="G40" s="460"/>
      <c r="H40" s="458">
        <f>Werte2!EN33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Werte1!EO33</f>
        <v>0</v>
      </c>
      <c r="F42" s="449">
        <f>E42/6</f>
        <v>0</v>
      </c>
      <c r="G42" s="450"/>
      <c r="H42" s="448">
        <f>Werte2!EO33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Werte1!EP33</f>
        <v>0</v>
      </c>
      <c r="F43" s="454">
        <f>E43/2</f>
        <v>0</v>
      </c>
      <c r="G43" s="455"/>
      <c r="H43" s="453">
        <f>Werte2!EP33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Werte1!EQ33</f>
        <v>0</v>
      </c>
      <c r="F44" s="459">
        <f>E44/3</f>
        <v>0</v>
      </c>
      <c r="G44" s="460"/>
      <c r="H44" s="458">
        <f>Werte2!EQ33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Werte1!ER33</f>
        <v>0</v>
      </c>
      <c r="F46" s="449">
        <f>E46/3</f>
        <v>0</v>
      </c>
      <c r="G46" s="450"/>
      <c r="H46" s="448">
        <f>Werte2!ER33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Werte1!ES33</f>
        <v>0</v>
      </c>
      <c r="F47" s="454">
        <f>E47/2</f>
        <v>0</v>
      </c>
      <c r="G47" s="455"/>
      <c r="H47" s="453">
        <f>Werte2!ES33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Werte1!ET33</f>
        <v>0</v>
      </c>
      <c r="F48" s="459">
        <f>E48/5</f>
        <v>0</v>
      </c>
      <c r="G48" s="460"/>
      <c r="H48" s="458">
        <f>Werte2!ET33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Werte1!EU33</f>
        <v>0</v>
      </c>
      <c r="F50" s="449">
        <f>E50/3</f>
        <v>0</v>
      </c>
      <c r="G50" s="450"/>
      <c r="H50" s="448">
        <f>Werte2!EU33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Werte1!EV33</f>
        <v>0</v>
      </c>
      <c r="F51" s="454">
        <f>E51/2</f>
        <v>0</v>
      </c>
      <c r="G51" s="455"/>
      <c r="H51" s="453">
        <f>Werte2!EV33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Werte1!EW33</f>
        <v>0</v>
      </c>
      <c r="F52" s="459">
        <f>E52/6</f>
        <v>0</v>
      </c>
      <c r="G52" s="460"/>
      <c r="H52" s="458">
        <f>Werte2!EW33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Werte1!EX33</f>
        <v>0</v>
      </c>
      <c r="F54" s="449">
        <f>E54/1</f>
        <v>0</v>
      </c>
      <c r="G54" s="450"/>
      <c r="H54" s="448">
        <f>Werte2!EX33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Werte1!EY33</f>
        <v>0</v>
      </c>
      <c r="F55" s="454">
        <f>E55/1</f>
        <v>0</v>
      </c>
      <c r="G55" s="455"/>
      <c r="H55" s="453">
        <f>Werte2!EY33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Werte1!EZ33</f>
        <v>0</v>
      </c>
      <c r="F56" s="454">
        <f>E56/1</f>
        <v>0</v>
      </c>
      <c r="G56" s="455"/>
      <c r="H56" s="453">
        <f>Werte2!EZ33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Werte1!FA33</f>
        <v>0</v>
      </c>
      <c r="F57" s="454">
        <f>E57/1</f>
        <v>0</v>
      </c>
      <c r="G57" s="455"/>
      <c r="H57" s="453">
        <f>Werte2!FA33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Werte1!FB33</f>
        <v>0</v>
      </c>
      <c r="F58" s="459">
        <f>E58/1</f>
        <v>0</v>
      </c>
      <c r="G58" s="460"/>
      <c r="H58" s="458">
        <f>Werte2!FB33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Werte1!FC33</f>
        <v>0</v>
      </c>
      <c r="F60" s="449">
        <f>E60/3</f>
        <v>0</v>
      </c>
      <c r="G60" s="450"/>
      <c r="H60" s="448">
        <f>Werte2!FC33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Werte1!FD33</f>
        <v>0</v>
      </c>
      <c r="F61" s="454">
        <f>E61/2</f>
        <v>0</v>
      </c>
      <c r="G61" s="455"/>
      <c r="H61" s="453">
        <f>Werte2!FD33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Werte1!FE33</f>
        <v>0</v>
      </c>
      <c r="F62" s="454">
        <f>E62/1</f>
        <v>0</v>
      </c>
      <c r="G62" s="455"/>
      <c r="H62" s="453">
        <f>Werte2!FE33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Werte1!FF33</f>
        <v>0</v>
      </c>
      <c r="F63" s="454">
        <f>E63/3</f>
        <v>0</v>
      </c>
      <c r="G63" s="455"/>
      <c r="H63" s="453">
        <f>Werte2!FF33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Werte1!FG33</f>
        <v>0</v>
      </c>
      <c r="F64" s="459">
        <f>E64/1</f>
        <v>0</v>
      </c>
      <c r="G64" s="460"/>
      <c r="H64" s="458">
        <f>Werte2!FG33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Werte1!FH33</f>
        <v>0</v>
      </c>
      <c r="F66" s="449">
        <f>E66/2.5</f>
        <v>0</v>
      </c>
      <c r="G66" s="450"/>
      <c r="H66" s="448">
        <f>Werte2!FH33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Werte1!FI33</f>
        <v>0</v>
      </c>
      <c r="F67" s="454">
        <f>E67/1.5</f>
        <v>0</v>
      </c>
      <c r="G67" s="455"/>
      <c r="H67" s="453">
        <f>Werte2!FI33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Werte1!FJ33</f>
        <v>0</v>
      </c>
      <c r="F68" s="454">
        <f>E68/1</f>
        <v>0</v>
      </c>
      <c r="G68" s="455"/>
      <c r="H68" s="453">
        <f>Werte2!FJ33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Werte1!FK33</f>
        <v>0</v>
      </c>
      <c r="F69" s="459">
        <f>E69/1.5</f>
        <v>0</v>
      </c>
      <c r="G69" s="460"/>
      <c r="H69" s="458">
        <f>Werte2!FK33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Werte1!FL33</f>
        <v>0</v>
      </c>
      <c r="F71" s="449">
        <f>E71/2</f>
        <v>0</v>
      </c>
      <c r="G71" s="450"/>
      <c r="H71" s="448">
        <f>Werte2!FL33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Werte1!FM33</f>
        <v>0</v>
      </c>
      <c r="F72" s="454">
        <f>E72/3</f>
        <v>0</v>
      </c>
      <c r="G72" s="455"/>
      <c r="H72" s="453">
        <f>Werte2!FM33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Werte1!FN33</f>
        <v>0</v>
      </c>
      <c r="F73" s="459">
        <f>E73/1</f>
        <v>0</v>
      </c>
      <c r="G73" s="460"/>
      <c r="H73" s="458">
        <f>Werte2!FN33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Werte1!FO33</f>
        <v>0</v>
      </c>
      <c r="F75" s="449">
        <f>E75/6</f>
        <v>0</v>
      </c>
      <c r="G75" s="450"/>
      <c r="H75" s="448">
        <f>Werte2!FO33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Werte1!FP33</f>
        <v>0</v>
      </c>
      <c r="F76" s="459">
        <f>E76/1</f>
        <v>0</v>
      </c>
      <c r="G76" s="460"/>
      <c r="H76" s="458">
        <f>Werte2!FP33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Werte1!FQ33</f>
        <v>0</v>
      </c>
      <c r="F78" s="449">
        <f>E78/3</f>
        <v>0</v>
      </c>
      <c r="G78" s="450"/>
      <c r="H78" s="448">
        <f>Werte2!FQ33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Werte1!FR33</f>
        <v>0</v>
      </c>
      <c r="F79" s="475">
        <f>E79/6</f>
        <v>0</v>
      </c>
      <c r="G79" s="476"/>
      <c r="H79" s="474">
        <f>Werte2!FR33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Werte1!$O33</f>
        <v>0</v>
      </c>
      <c r="F86" s="195">
        <f t="shared" ref="F86:F98" si="2">E86/D86</f>
        <v>0</v>
      </c>
      <c r="G86" s="182"/>
      <c r="H86" s="389">
        <f>Werte2!$O33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Werte1!AD33</f>
        <v>0</v>
      </c>
      <c r="F87" s="185">
        <f t="shared" si="2"/>
        <v>0</v>
      </c>
      <c r="G87" s="176"/>
      <c r="H87" s="390">
        <f>Werte2!AD33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Werte1!AP33</f>
        <v>0</v>
      </c>
      <c r="F88" s="185">
        <f t="shared" si="2"/>
        <v>0</v>
      </c>
      <c r="G88" s="176"/>
      <c r="H88" s="390">
        <f>Werte2!AP33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Werte1!BB33</f>
        <v>0</v>
      </c>
      <c r="F89" s="185">
        <f t="shared" si="2"/>
        <v>0</v>
      </c>
      <c r="G89" s="176"/>
      <c r="H89" s="390">
        <f>Werte2!BB33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Werte1!BM33</f>
        <v>0</v>
      </c>
      <c r="F90" s="185">
        <f t="shared" si="2"/>
        <v>0</v>
      </c>
      <c r="G90" s="176"/>
      <c r="H90" s="390">
        <f>Werte2!BM33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Werte1!BY33</f>
        <v>0</v>
      </c>
      <c r="F91" s="185">
        <f t="shared" si="2"/>
        <v>0</v>
      </c>
      <c r="G91" s="176"/>
      <c r="H91" s="390">
        <f>Werte2!BY33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Werte1!DQ33</f>
        <v>0</v>
      </c>
      <c r="F92" s="185">
        <f t="shared" si="2"/>
        <v>0</v>
      </c>
      <c r="G92" s="176"/>
      <c r="H92" s="390">
        <f>Werte2!DQ33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Werte1!EB33</f>
        <v>0</v>
      </c>
      <c r="F93" s="185">
        <f t="shared" si="2"/>
        <v>0</v>
      </c>
      <c r="G93" s="176"/>
      <c r="H93" s="390">
        <f>Werte2!EB33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Werte1!CL33</f>
        <v>0</v>
      </c>
      <c r="F94" s="185">
        <f t="shared" si="2"/>
        <v>0</v>
      </c>
      <c r="G94" s="176"/>
      <c r="H94" s="390">
        <f>Werte2!CL33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Werte1!CS33</f>
        <v>0</v>
      </c>
      <c r="F95" s="185">
        <f t="shared" si="2"/>
        <v>0</v>
      </c>
      <c r="G95" s="176"/>
      <c r="H95" s="390">
        <f>Werte2!CS33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Werte1!DA33</f>
        <v>0</v>
      </c>
      <c r="F96" s="185">
        <f t="shared" si="2"/>
        <v>0</v>
      </c>
      <c r="G96" s="176"/>
      <c r="H96" s="390">
        <f>Werte2!DA33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Werte1!DK33</f>
        <v>0</v>
      </c>
      <c r="F97" s="196">
        <f t="shared" si="2"/>
        <v>0</v>
      </c>
      <c r="G97" s="177"/>
      <c r="H97" s="391">
        <f>Werte2!DK33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MgzHsVH4U1XIya5Vs6QhA4clkJeECM6wSc1DVg9cobuz1QV9CciKju5lwmDgkcB4jq/97pVcxdMp+kyYGfwknw==" saltValue="tNqtR6cdJD95s06gYtPRcQ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63" priority="12" stopIfTrue="1" operator="lessThan">
      <formula>$V23</formula>
    </cfRule>
    <cfRule type="cellIs" dxfId="62" priority="13" stopIfTrue="1" operator="greaterThanOrEqual">
      <formula>$V23</formula>
    </cfRule>
  </conditionalFormatting>
  <conditionalFormatting sqref="I86:I98 F86:G98">
    <cfRule type="cellIs" dxfId="61" priority="14" stopIfTrue="1" operator="lessThan">
      <formula>$J86</formula>
    </cfRule>
    <cfRule type="cellIs" dxfId="60" priority="15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59" priority="16" stopIfTrue="1">
      <formula>$M$29="T"</formula>
    </cfRule>
  </conditionalFormatting>
  <conditionalFormatting sqref="F38:F40 F35:F36 F50:F52 F54:F58 F71:F73 F42:F44 F46:F48 F66:F69 F60:F64 F75:F76 F30:F33 F78:F79">
    <cfRule type="cellIs" dxfId="58" priority="10" stopIfTrue="1" operator="greaterThanOrEqual">
      <formula>J30</formula>
    </cfRule>
    <cfRule type="cellIs" dxfId="57" priority="11" stopIfTrue="1" operator="lessThan">
      <formula>J30</formula>
    </cfRule>
  </conditionalFormatting>
  <conditionalFormatting sqref="H80">
    <cfRule type="expression" dxfId="56" priority="4" stopIfTrue="1">
      <formula>$M$29="T"</formula>
    </cfRule>
  </conditionalFormatting>
  <conditionalFormatting sqref="F80">
    <cfRule type="cellIs" dxfId="55" priority="5" stopIfTrue="1" operator="greaterThanOrEqual">
      <formula>J80</formula>
    </cfRule>
    <cfRule type="cellIs" dxfId="54" priority="6" stopIfTrue="1" operator="lessThan">
      <formula>J80</formula>
    </cfRule>
  </conditionalFormatting>
  <conditionalFormatting sqref="I80">
    <cfRule type="expression" dxfId="53" priority="7" stopIfTrue="1">
      <formula>$M$29="T"</formula>
    </cfRule>
    <cfRule type="cellIs" dxfId="52" priority="8" stopIfTrue="1" operator="lessThan">
      <formula>J80</formula>
    </cfRule>
    <cfRule type="cellIs" dxfId="51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50" priority="1" stopIfTrue="1">
      <formula>$M$29="T"</formula>
    </cfRule>
    <cfRule type="cellIs" dxfId="49" priority="2" stopIfTrue="1" operator="lessThan">
      <formula>J30</formula>
    </cfRule>
    <cfRule type="cellIs" dxfId="48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Da!C53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Da!G53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Da!I53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Werte1!$EF34</f>
        <v>0</v>
      </c>
      <c r="F30" s="449">
        <f>E30/1</f>
        <v>0</v>
      </c>
      <c r="G30" s="450"/>
      <c r="H30" s="448">
        <f>Werte2!EF34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Werte1!$EG34</f>
        <v>0</v>
      </c>
      <c r="F31" s="454">
        <f>E31/3</f>
        <v>0</v>
      </c>
      <c r="G31" s="455"/>
      <c r="H31" s="453">
        <f>Werte2!EG34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Werte1!$EH34</f>
        <v>0</v>
      </c>
      <c r="F32" s="454">
        <f>E32/4</f>
        <v>0</v>
      </c>
      <c r="G32" s="455"/>
      <c r="H32" s="453">
        <f>Werte2!EH34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Werte1!$EI34</f>
        <v>0</v>
      </c>
      <c r="F33" s="459">
        <f>E33/3</f>
        <v>0</v>
      </c>
      <c r="G33" s="460"/>
      <c r="H33" s="458">
        <f>Werte2!EI34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Werte1!EJ34</f>
        <v>0</v>
      </c>
      <c r="F35" s="449">
        <f>E35/7</f>
        <v>0</v>
      </c>
      <c r="G35" s="450"/>
      <c r="H35" s="448">
        <f>Werte2!EJ34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Werte1!EK34</f>
        <v>0</v>
      </c>
      <c r="F36" s="459">
        <f>E36/7</f>
        <v>0</v>
      </c>
      <c r="G36" s="460"/>
      <c r="H36" s="458">
        <f>Werte2!EK34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Werte1!EL34</f>
        <v>0</v>
      </c>
      <c r="F38" s="449">
        <f>E38/3</f>
        <v>0</v>
      </c>
      <c r="G38" s="450"/>
      <c r="H38" s="448">
        <f>Werte2!EL34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Werte1!EM34</f>
        <v>0</v>
      </c>
      <c r="F39" s="454">
        <f>E39/4</f>
        <v>0</v>
      </c>
      <c r="G39" s="455"/>
      <c r="H39" s="453">
        <f>Werte2!EM34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Werte1!EN34</f>
        <v>0</v>
      </c>
      <c r="F40" s="459">
        <f>E40/4</f>
        <v>0</v>
      </c>
      <c r="G40" s="460"/>
      <c r="H40" s="458">
        <f>Werte2!EN34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Werte1!EO34</f>
        <v>0</v>
      </c>
      <c r="F42" s="449">
        <f>E42/6</f>
        <v>0</v>
      </c>
      <c r="G42" s="450"/>
      <c r="H42" s="448">
        <f>Werte2!EO34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Werte1!EP34</f>
        <v>0</v>
      </c>
      <c r="F43" s="454">
        <f>E43/2</f>
        <v>0</v>
      </c>
      <c r="G43" s="455"/>
      <c r="H43" s="453">
        <f>Werte2!EP34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Werte1!EQ34</f>
        <v>0</v>
      </c>
      <c r="F44" s="459">
        <f>E44/3</f>
        <v>0</v>
      </c>
      <c r="G44" s="460"/>
      <c r="H44" s="458">
        <f>Werte2!EQ34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Werte1!ER34</f>
        <v>0</v>
      </c>
      <c r="F46" s="449">
        <f>E46/3</f>
        <v>0</v>
      </c>
      <c r="G46" s="450"/>
      <c r="H46" s="448">
        <f>Werte2!ER34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Werte1!ES34</f>
        <v>0</v>
      </c>
      <c r="F47" s="454">
        <f>E47/2</f>
        <v>0</v>
      </c>
      <c r="G47" s="455"/>
      <c r="H47" s="453">
        <f>Werte2!ES34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Werte1!ET34</f>
        <v>0</v>
      </c>
      <c r="F48" s="459">
        <f>E48/5</f>
        <v>0</v>
      </c>
      <c r="G48" s="460"/>
      <c r="H48" s="458">
        <f>Werte2!ET34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Werte1!EU34</f>
        <v>0</v>
      </c>
      <c r="F50" s="449">
        <f>E50/3</f>
        <v>0</v>
      </c>
      <c r="G50" s="450"/>
      <c r="H50" s="448">
        <f>Werte2!EU34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Werte1!EV34</f>
        <v>0</v>
      </c>
      <c r="F51" s="454">
        <f>E51/2</f>
        <v>0</v>
      </c>
      <c r="G51" s="455"/>
      <c r="H51" s="453">
        <f>Werte2!EV34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Werte1!EW34</f>
        <v>0</v>
      </c>
      <c r="F52" s="459">
        <f>E52/6</f>
        <v>0</v>
      </c>
      <c r="G52" s="460"/>
      <c r="H52" s="458">
        <f>Werte2!EW34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Werte1!EX34</f>
        <v>0</v>
      </c>
      <c r="F54" s="449">
        <f>E54/1</f>
        <v>0</v>
      </c>
      <c r="G54" s="450"/>
      <c r="H54" s="448">
        <f>Werte2!EX34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Werte1!EY34</f>
        <v>0</v>
      </c>
      <c r="F55" s="454">
        <f>E55/1</f>
        <v>0</v>
      </c>
      <c r="G55" s="455"/>
      <c r="H55" s="453">
        <f>Werte2!EY34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Werte1!EZ34</f>
        <v>0</v>
      </c>
      <c r="F56" s="454">
        <f>E56/1</f>
        <v>0</v>
      </c>
      <c r="G56" s="455"/>
      <c r="H56" s="453">
        <f>Werte2!EZ34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Werte1!FA34</f>
        <v>0</v>
      </c>
      <c r="F57" s="454">
        <f>E57/1</f>
        <v>0</v>
      </c>
      <c r="G57" s="455"/>
      <c r="H57" s="453">
        <f>Werte2!FA34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Werte1!FB34</f>
        <v>0</v>
      </c>
      <c r="F58" s="459">
        <f>E58/1</f>
        <v>0</v>
      </c>
      <c r="G58" s="460"/>
      <c r="H58" s="458">
        <f>Werte2!FB34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Werte1!FC34</f>
        <v>0</v>
      </c>
      <c r="F60" s="449">
        <f>E60/3</f>
        <v>0</v>
      </c>
      <c r="G60" s="450"/>
      <c r="H60" s="448">
        <f>Werte2!FC34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Werte1!FD34</f>
        <v>0</v>
      </c>
      <c r="F61" s="454">
        <f>E61/2</f>
        <v>0</v>
      </c>
      <c r="G61" s="455"/>
      <c r="H61" s="453">
        <f>Werte2!FD34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Werte1!FE34</f>
        <v>0</v>
      </c>
      <c r="F62" s="454">
        <f>E62/1</f>
        <v>0</v>
      </c>
      <c r="G62" s="455"/>
      <c r="H62" s="453">
        <f>Werte2!FE34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Werte1!FF34</f>
        <v>0</v>
      </c>
      <c r="F63" s="454">
        <f>E63/3</f>
        <v>0</v>
      </c>
      <c r="G63" s="455"/>
      <c r="H63" s="453">
        <f>Werte2!FF34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Werte1!FG34</f>
        <v>0</v>
      </c>
      <c r="F64" s="459">
        <f>E64/1</f>
        <v>0</v>
      </c>
      <c r="G64" s="460"/>
      <c r="H64" s="458">
        <f>Werte2!FG34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Werte1!FH34</f>
        <v>0</v>
      </c>
      <c r="F66" s="449">
        <f>E66/2.5</f>
        <v>0</v>
      </c>
      <c r="G66" s="450"/>
      <c r="H66" s="448">
        <f>Werte2!FH34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Werte1!FI34</f>
        <v>0</v>
      </c>
      <c r="F67" s="454">
        <f>E67/1.5</f>
        <v>0</v>
      </c>
      <c r="G67" s="455"/>
      <c r="H67" s="453">
        <f>Werte2!FI34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Werte1!FJ34</f>
        <v>0</v>
      </c>
      <c r="F68" s="454">
        <f>E68/1</f>
        <v>0</v>
      </c>
      <c r="G68" s="455"/>
      <c r="H68" s="453">
        <f>Werte2!FJ34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Werte1!FK34</f>
        <v>0</v>
      </c>
      <c r="F69" s="459">
        <f>E69/1.5</f>
        <v>0</v>
      </c>
      <c r="G69" s="460"/>
      <c r="H69" s="458">
        <f>Werte2!FK34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Werte1!FL34</f>
        <v>0</v>
      </c>
      <c r="F71" s="449">
        <f>E71/2</f>
        <v>0</v>
      </c>
      <c r="G71" s="450"/>
      <c r="H71" s="448">
        <f>Werte2!FL34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Werte1!FM34</f>
        <v>0</v>
      </c>
      <c r="F72" s="454">
        <f>E72/3</f>
        <v>0</v>
      </c>
      <c r="G72" s="455"/>
      <c r="H72" s="453">
        <f>Werte2!FM34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Werte1!FN34</f>
        <v>0</v>
      </c>
      <c r="F73" s="459">
        <f>E73/1</f>
        <v>0</v>
      </c>
      <c r="G73" s="460"/>
      <c r="H73" s="458">
        <f>Werte2!FN34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Werte1!FO34</f>
        <v>0</v>
      </c>
      <c r="F75" s="449">
        <f>E75/6</f>
        <v>0</v>
      </c>
      <c r="G75" s="450"/>
      <c r="H75" s="448">
        <f>Werte2!FO34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Werte1!FP34</f>
        <v>0</v>
      </c>
      <c r="F76" s="459">
        <f>E76/1</f>
        <v>0</v>
      </c>
      <c r="G76" s="460"/>
      <c r="H76" s="458">
        <f>Werte2!FP34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Werte1!FQ34</f>
        <v>0</v>
      </c>
      <c r="F78" s="449">
        <f>E78/3</f>
        <v>0</v>
      </c>
      <c r="G78" s="450"/>
      <c r="H78" s="448">
        <f>Werte2!FQ34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Werte1!FR34</f>
        <v>0</v>
      </c>
      <c r="F79" s="475">
        <f>E79/6</f>
        <v>0</v>
      </c>
      <c r="G79" s="476"/>
      <c r="H79" s="474">
        <f>Werte2!FR34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Werte1!$O34</f>
        <v>0</v>
      </c>
      <c r="F86" s="195">
        <f t="shared" ref="F86:F98" si="2">E86/D86</f>
        <v>0</v>
      </c>
      <c r="G86" s="182"/>
      <c r="H86" s="389">
        <f>Werte2!$O34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Werte1!AD34</f>
        <v>0</v>
      </c>
      <c r="F87" s="185">
        <f t="shared" si="2"/>
        <v>0</v>
      </c>
      <c r="G87" s="176"/>
      <c r="H87" s="390">
        <f>Werte2!AD34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Werte1!AP34</f>
        <v>0</v>
      </c>
      <c r="F88" s="185">
        <f t="shared" si="2"/>
        <v>0</v>
      </c>
      <c r="G88" s="176"/>
      <c r="H88" s="390">
        <f>Werte2!AP34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Werte1!BB34</f>
        <v>0</v>
      </c>
      <c r="F89" s="185">
        <f t="shared" si="2"/>
        <v>0</v>
      </c>
      <c r="G89" s="176"/>
      <c r="H89" s="390">
        <f>Werte2!BB34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Werte1!BM34</f>
        <v>0</v>
      </c>
      <c r="F90" s="185">
        <f t="shared" si="2"/>
        <v>0</v>
      </c>
      <c r="G90" s="176"/>
      <c r="H90" s="390">
        <f>Werte2!BM34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Werte1!BY34</f>
        <v>0</v>
      </c>
      <c r="F91" s="185">
        <f t="shared" si="2"/>
        <v>0</v>
      </c>
      <c r="G91" s="176"/>
      <c r="H91" s="390">
        <f>Werte2!BY34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Werte1!DQ34</f>
        <v>0</v>
      </c>
      <c r="F92" s="185">
        <f t="shared" si="2"/>
        <v>0</v>
      </c>
      <c r="G92" s="176"/>
      <c r="H92" s="390">
        <f>Werte2!DQ34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Werte1!EB34</f>
        <v>0</v>
      </c>
      <c r="F93" s="185">
        <f t="shared" si="2"/>
        <v>0</v>
      </c>
      <c r="G93" s="176"/>
      <c r="H93" s="390">
        <f>Werte2!EB34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Werte1!CL34</f>
        <v>0</v>
      </c>
      <c r="F94" s="185">
        <f t="shared" si="2"/>
        <v>0</v>
      </c>
      <c r="G94" s="176"/>
      <c r="H94" s="390">
        <f>Werte2!CL34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Werte1!CS34</f>
        <v>0</v>
      </c>
      <c r="F95" s="185">
        <f t="shared" si="2"/>
        <v>0</v>
      </c>
      <c r="G95" s="176"/>
      <c r="H95" s="390">
        <f>Werte2!CS34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Werte1!DA34</f>
        <v>0</v>
      </c>
      <c r="F96" s="185">
        <f t="shared" si="2"/>
        <v>0</v>
      </c>
      <c r="G96" s="176"/>
      <c r="H96" s="390">
        <f>Werte2!DA34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Werte1!DK34</f>
        <v>0</v>
      </c>
      <c r="F97" s="196">
        <f t="shared" si="2"/>
        <v>0</v>
      </c>
      <c r="G97" s="177"/>
      <c r="H97" s="391">
        <f>Werte2!DK34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/hJuHJvc4JGeA5l2FgQYj8hIIXQXZeTxSXZFCfoxARNbi1li9i7eJll704rwCjy9CO/Y7KxBY8pUlawKX/fscA==" saltValue="HgmZRDwvhQ9D/XMzfpGHfw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47" priority="12" stopIfTrue="1" operator="lessThan">
      <formula>$V23</formula>
    </cfRule>
    <cfRule type="cellIs" dxfId="46" priority="13" stopIfTrue="1" operator="greaterThanOrEqual">
      <formula>$V23</formula>
    </cfRule>
  </conditionalFormatting>
  <conditionalFormatting sqref="I86:I98 F86:G98">
    <cfRule type="cellIs" dxfId="45" priority="14" stopIfTrue="1" operator="lessThan">
      <formula>$J86</formula>
    </cfRule>
    <cfRule type="cellIs" dxfId="44" priority="15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43" priority="16" stopIfTrue="1">
      <formula>$M$29="T"</formula>
    </cfRule>
  </conditionalFormatting>
  <conditionalFormatting sqref="F38:F40 F35:F36 F50:F52 F54:F58 F71:F73 F42:F44 F46:F48 F66:F69 F60:F64 F75:F76 F30:F33 F78:F79">
    <cfRule type="cellIs" dxfId="42" priority="10" stopIfTrue="1" operator="greaterThanOrEqual">
      <formula>J30</formula>
    </cfRule>
    <cfRule type="cellIs" dxfId="41" priority="11" stopIfTrue="1" operator="lessThan">
      <formula>J30</formula>
    </cfRule>
  </conditionalFormatting>
  <conditionalFormatting sqref="H80">
    <cfRule type="expression" dxfId="40" priority="4" stopIfTrue="1">
      <formula>$M$29="T"</formula>
    </cfRule>
  </conditionalFormatting>
  <conditionalFormatting sqref="F80">
    <cfRule type="cellIs" dxfId="39" priority="5" stopIfTrue="1" operator="greaterThanOrEqual">
      <formula>J80</formula>
    </cfRule>
    <cfRule type="cellIs" dxfId="38" priority="6" stopIfTrue="1" operator="lessThan">
      <formula>J80</formula>
    </cfRule>
  </conditionalFormatting>
  <conditionalFormatting sqref="I80">
    <cfRule type="expression" dxfId="37" priority="7" stopIfTrue="1">
      <formula>$M$29="T"</formula>
    </cfRule>
    <cfRule type="cellIs" dxfId="36" priority="8" stopIfTrue="1" operator="lessThan">
      <formula>J80</formula>
    </cfRule>
    <cfRule type="cellIs" dxfId="35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34" priority="1" stopIfTrue="1">
      <formula>$M$29="T"</formula>
    </cfRule>
    <cfRule type="cellIs" dxfId="33" priority="2" stopIfTrue="1" operator="lessThan">
      <formula>J30</formula>
    </cfRule>
    <cfRule type="cellIs" dxfId="32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indexed="51"/>
  </sheetPr>
  <dimension ref="A1:BE40"/>
  <sheetViews>
    <sheetView view="pageBreakPreview" zoomScale="90" zoomScaleNormal="105" zoomScaleSheetLayoutView="90" workbookViewId="0">
      <pane xSplit="3" ySplit="4" topLeftCell="N5" activePane="bottomRight" state="frozen"/>
      <selection pane="topRight" activeCell="D1" sqref="D1"/>
      <selection pane="bottomLeft" activeCell="A8" sqref="A8"/>
      <selection pane="bottomRight" activeCell="C40" sqref="C40"/>
    </sheetView>
  </sheetViews>
  <sheetFormatPr baseColWidth="10" defaultRowHeight="12.75" x14ac:dyDescent="0.2"/>
  <cols>
    <col min="1" max="1" width="2.85546875" customWidth="1"/>
    <col min="2" max="2" width="20.28515625" customWidth="1"/>
    <col min="3" max="3" width="11.42578125" style="39"/>
    <col min="4" max="4" width="3.7109375" style="4" hidden="1" customWidth="1"/>
    <col min="5" max="5" width="6" style="4" customWidth="1"/>
    <col min="6" max="6" width="6.42578125" customWidth="1"/>
    <col min="7" max="7" width="6.28515625" customWidth="1"/>
    <col min="8" max="8" width="8.5703125" customWidth="1"/>
    <col min="9" max="9" width="7.140625" customWidth="1"/>
    <col min="10" max="10" width="6.140625" customWidth="1"/>
    <col min="11" max="11" width="8.28515625" customWidth="1"/>
    <col min="12" max="12" width="7.7109375" customWidth="1"/>
    <col min="13" max="13" width="6.5703125" customWidth="1"/>
    <col min="14" max="14" width="5.7109375" customWidth="1"/>
    <col min="15" max="15" width="7.85546875" customWidth="1"/>
    <col min="16" max="16" width="7.28515625" customWidth="1"/>
    <col min="17" max="17" width="7" customWidth="1"/>
    <col min="18" max="18" width="6.5703125" customWidth="1"/>
    <col min="19" max="19" width="9.5703125" customWidth="1"/>
    <col min="20" max="20" width="7.42578125" customWidth="1"/>
    <col min="21" max="21" width="7.7109375" customWidth="1"/>
    <col min="22" max="22" width="7.85546875" customWidth="1"/>
    <col min="23" max="23" width="6.85546875" customWidth="1"/>
    <col min="24" max="24" width="6.42578125" customWidth="1"/>
    <col min="25" max="26" width="6" customWidth="1"/>
    <col min="27" max="27" width="5.5703125" customWidth="1"/>
    <col min="28" max="28" width="6.85546875" customWidth="1"/>
    <col min="29" max="29" width="5.5703125" customWidth="1"/>
    <col min="30" max="30" width="5.85546875" customWidth="1"/>
    <col min="31" max="31" width="6.5703125" customWidth="1"/>
    <col min="32" max="32" width="7.28515625" customWidth="1"/>
    <col min="33" max="33" width="6.85546875" customWidth="1"/>
    <col min="34" max="34" width="8.5703125" customWidth="1"/>
    <col min="35" max="35" width="6.5703125" customWidth="1"/>
    <col min="36" max="36" width="6.7109375" customWidth="1"/>
    <col min="37" max="37" width="9.85546875" customWidth="1"/>
    <col min="38" max="38" width="8.85546875" customWidth="1"/>
    <col min="39" max="39" width="9.5703125" customWidth="1"/>
    <col min="40" max="41" width="8.85546875" customWidth="1"/>
    <col min="42" max="42" width="9.7109375" customWidth="1"/>
    <col min="43" max="43" width="10.5703125" customWidth="1"/>
    <col min="44" max="44" width="7.42578125" style="651" customWidth="1"/>
    <col min="45" max="45" width="11.42578125" style="636"/>
    <col min="46" max="46" width="6.42578125" style="636" customWidth="1"/>
    <col min="47" max="47" width="5.7109375" style="637" customWidth="1"/>
    <col min="48" max="48" width="4.85546875" style="636" customWidth="1"/>
    <col min="49" max="49" width="5" style="636" customWidth="1"/>
    <col min="50" max="50" width="5.7109375" style="636" customWidth="1"/>
    <col min="51" max="53" width="4.5703125" style="636" customWidth="1"/>
    <col min="54" max="54" width="4.42578125" style="636" customWidth="1"/>
    <col min="55" max="55" width="4.7109375" style="636" customWidth="1"/>
    <col min="56" max="56" width="4.5703125" style="636" customWidth="1"/>
    <col min="57" max="57" width="11.42578125" style="636"/>
  </cols>
  <sheetData>
    <row r="1" spans="1:57" ht="18.75" thickBot="1" x14ac:dyDescent="0.3">
      <c r="B1" s="149" t="s">
        <v>60</v>
      </c>
      <c r="E1" s="78" t="s">
        <v>62</v>
      </c>
      <c r="F1" s="78"/>
      <c r="G1" s="4"/>
      <c r="I1" s="78" t="s">
        <v>3</v>
      </c>
      <c r="J1" s="78"/>
      <c r="K1" s="78"/>
      <c r="L1" s="700">
        <f>Da!C22</f>
        <v>0</v>
      </c>
      <c r="M1" s="700"/>
      <c r="N1" s="700"/>
      <c r="O1" s="24" t="s">
        <v>4</v>
      </c>
      <c r="P1" s="24"/>
      <c r="Q1" s="48">
        <f>Da!I8</f>
        <v>0</v>
      </c>
      <c r="S1" s="79"/>
      <c r="T1" s="68"/>
      <c r="U1" s="73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R1" s="636"/>
      <c r="AU1" s="636"/>
    </row>
    <row r="2" spans="1:57" s="67" customFormat="1" ht="26.25" customHeight="1" thickBot="1" x14ac:dyDescent="0.25">
      <c r="A2" s="68"/>
      <c r="B2" s="75" t="str">
        <f>Test1!B2</f>
        <v>RS 10</v>
      </c>
      <c r="C2" s="76" t="s">
        <v>32</v>
      </c>
      <c r="D2" s="88"/>
      <c r="E2" s="77">
        <f>(IF($B$2=Da!$O$20,Pro!$F$4)+IF($B$2=Da!$O$21,Pro!$H$4)+IF($B$2=Da!$O$22,Pro!$J$4)+IF($B$2=Da!$O$23,Pro!$L$4)+IF($B$2=Da!$O$24,Pro!$N$4))</f>
        <v>1</v>
      </c>
      <c r="F2" s="77">
        <f>(IF($B$2=Da!$O$20,Pro!$F$5)+IF($B$2=Da!$O$21,Pro!$H$5)+IF($B$2=Da!$O$22,Pro!$J$5)+IF($B$2=Da!$O$23,Pro!$L$5)+IF($B$2=Da!$O$24,Pro!$N$5))</f>
        <v>1</v>
      </c>
      <c r="G2" s="77">
        <f>(IF($B$2=Da!$O$20,Pro!$F$6)+IF($B$2=Da!$O$21,Pro!$H$6)+IF($B$2=Da!$O$22,Pro!$J$6)+IF($B$2=Da!$O$23,Pro!$L$6)+IF($B$2=Da!$O$24,Pro!$N$6))</f>
        <v>0.75</v>
      </c>
      <c r="H2" s="77">
        <f>(IF($B$2=Da!$O$20,Pro!$F$7)+IF($B$2=Da!$O$21,Pro!$H$7)+IF($B$2=Da!$O$22,Pro!$J$7)+IF($B$2=Da!$O$23,Pro!$L$7)+IF($B$2=Da!$O$24,Pro!$N$7))</f>
        <v>0.66666666666666663</v>
      </c>
      <c r="I2" s="77">
        <f>(IF($B$2=Da!$O$20,Pro!$F$9)+IF($B$2=Da!$O$21,Pro!$H$9)+IF($B$2=Da!$O$22,Pro!$J$9)+IF($B$2=Da!$O$23,Pro!$L$9)+IF($B$2=Da!$O$24,Pro!$N$9))</f>
        <v>0.5714285714285714</v>
      </c>
      <c r="J2" s="77">
        <f>(IF($B$2=Da!$O$20,Pro!$F$10)+IF($B$2=Da!$O$21,Pro!$H$10)+IF($B$2=Da!$O$22,Pro!$J$10)+IF($B$2=Da!$O$23,Pro!$L$10)+IF($B$2=Da!$O$24,Pro!$N$10))</f>
        <v>0.5714285714285714</v>
      </c>
      <c r="K2" s="77">
        <f>(IF($B$2=Da!$O$20,Pro!$F$12)+IF($B$2=Da!$O$21,Pro!$H$12)+IF($B$2=Da!$O$22,Pro!$J$12)+IF($B$2=Da!$O$23,Pro!$L$12)+IF($B$2=Da!$O$24,Pro!$N$12))</f>
        <v>1</v>
      </c>
      <c r="L2" s="77">
        <f>(IF($B$2=Da!$O$20,Pro!$F$13)+IF($B$2=Da!$O$21,Pro!$H$13)+IF($B$2=Da!$O$22,Pro!$J$13)+IF($B$2=Da!$O$23,Pro!$L$13)+IF($B$2=Da!$O$24,Pro!$N$13))</f>
        <v>0.75</v>
      </c>
      <c r="M2" s="77">
        <f>(IF($B$2=Da!$O$20,Pro!$F$14)+IF($B$2=Da!$O$21,Pro!$H$14)+IF($B$2=Da!$O$22,Pro!$J$14)+IF($B$2=Da!$O$23,Pro!$L$14)+IF($B$2=Da!$O$24,Pro!$N$14))</f>
        <v>0.75</v>
      </c>
      <c r="N2" s="77">
        <f>(IF($B$2=Da!$O$20,Pro!$F$16)+IF($B$2=Da!$O$21,Pro!$H$16)+IF($B$2=Da!$O$22,Pro!$J$16)+IF($B$2=Da!$O$23,Pro!$L$16)+IF($B$2=Da!$O$24,Pro!$N$16))</f>
        <v>0.5</v>
      </c>
      <c r="O2" s="77">
        <f>(IF($B$2=Da!$O$20,Pro!$F$17)+IF($B$2=Da!$O$21,Pro!$H$17)+IF($B$2=Da!$O$22,Pro!$J$17)+IF($B$2=Da!$O$23,Pro!$L$17)+IF($B$2=Da!$O$24,Pro!$N$17))</f>
        <v>0.5</v>
      </c>
      <c r="P2" s="77">
        <f>(IF($B$2=Da!$O$20,Pro!$F$18)+IF($B$2=Da!$O$21,Pro!$H$18)+IF($B$2=Da!$O$22,Pro!$J$18)+IF($B$2=Da!$O$23,Pro!$L$18)+IF($B$2=Da!$O$24,Pro!$N$18))</f>
        <v>0.33333333333333331</v>
      </c>
      <c r="Q2" s="77">
        <f>(IF($B$2=Da!$O$20,Pro!$F$20)+IF($B$2=Da!$O$21,Pro!$H$20)+IF($B$2=Da!$O$22,Pro!$J$20)+IF($B$2=Da!$O$23,Pro!$L$20)+IF($B$2=Da!$O$24,Pro!$N$20))</f>
        <v>0.66666666666666663</v>
      </c>
      <c r="R2" s="77">
        <f>(IF($B$2=Da!$O$20,Pro!$F$21)+IF($B$2=Da!$O$21,Pro!$H$21)+IF($B$2=Da!$O$22,Pro!$J$21)+IF($B$2=Da!$O$23,Pro!$L$21)+IF($B$2=Da!$O$24,Pro!$N$21))</f>
        <v>1</v>
      </c>
      <c r="S2" s="77">
        <f>(IF($B$2=Da!$O$20,Pro!$F$22)+IF($B$2=Da!$O$21,Pro!$H$22)+IF($B$2=Da!$O$22,Pro!$J$22)+IF($B$2=Da!$O$23,Pro!$L$22)+IF($B$2=Da!$O$24,Pro!$N$22))</f>
        <v>0.6</v>
      </c>
      <c r="T2" s="77">
        <f>(IF($B$2=Da!$O$20,Pro!$F$24)+IF($B$2=Da!$O$21,Pro!$H$24)+IF($B$2=Da!$O$22,Pro!$J$24)+IF($B$2=Da!$O$23,Pro!$L$24)+IF($B$2=Da!$O$24,Pro!$N$24))</f>
        <v>1</v>
      </c>
      <c r="U2" s="77">
        <f>(IF($B$2=Da!$O$20,Pro!$F$25)+IF($B$2=Da!$O$21,Pro!$H$25)+IF($B$2=Da!$O$22,Pro!$J$25)+IF($B$2=Da!$O$23,Pro!$L$25)+IF($B$2=Da!$O$24,Pro!$N$25))</f>
        <v>1</v>
      </c>
      <c r="V2" s="77">
        <f>(IF($B$2=Da!$O$20,Pro!$F$26)+IF($B$2=Da!$O$21,Pro!$H$26)+IF($B$2=Da!$O$22,Pro!$J$26)+IF($B$2=Da!$O$23,Pro!$L$26)+IF($B$2=Da!$O$24,Pro!$N$26))</f>
        <v>0.5</v>
      </c>
      <c r="W2" s="77">
        <f>(IF($B$2=Da!$O$20,Pro!$F$28)+IF($B$2=Da!$O$21,Pro!$H$28)+IF($B$2=Da!$O$22,Pro!$J$28)+IF($B$2=Da!$O$23,Pro!$L$28)+IF($B$2=Da!$O$24,Pro!$N$28))</f>
        <v>1</v>
      </c>
      <c r="X2" s="77">
        <f>(IF($B$2=Da!$O$20,Pro!$F$29)+IF($B$2=Da!$O$21,Pro!$H$29)+IF($B$2=Da!$O$22,Pro!$J$29)+IF($B$2=Da!$O$23,Pro!$L$29)+IF($B$2=Da!$O$24,Pro!$N$29))</f>
        <v>0.5</v>
      </c>
      <c r="Y2" s="77">
        <f>(IF($B$2=Da!$O$20,Pro!$F$30)+IF($B$2=Da!$O$21,Pro!$H$30)+IF($B$2=Da!$O$22,Pro!$J$30)+IF($B$2=Da!$O$23,Pro!$L$30)+IF($B$2=Da!$O$24,Pro!$N$30))</f>
        <v>1</v>
      </c>
      <c r="Z2" s="77">
        <f>(IF($B$2=Da!$O$20,Pro!$F$31)+IF($B$2=Da!$O$21,Pro!$H$31)+IF($B$2=Da!$O$22,Pro!$J$31)+IF($B$2=Da!$O$23,Pro!$L$31)+IF($B$2=Da!$O$24,Pro!$N$31))</f>
        <v>1</v>
      </c>
      <c r="AA2" s="77">
        <f>(IF($B$2=Da!$O$20,Pro!$F$32)+IF($B$2=Da!$O$21,Pro!$H$32)+IF($B$2=Da!$O$22,Pro!$J$32)+IF($B$2=Da!$O$23,Pro!$L$32)+IF($B$2=Da!$O$24,Pro!$N$32))</f>
        <v>0.5</v>
      </c>
      <c r="AB2" s="77">
        <f>(IF($B$2=Da!$O$20,Pro!$F$34)+IF($B$2=Da!$O$21,Pro!$H$34)+IF($B$2=Da!$O$22,Pro!$J$34)+IF($B$2=Da!$O$23,Pro!$L$34)+IF($B$2=Da!$O$24,Pro!$N$34))</f>
        <v>0.66666666666666663</v>
      </c>
      <c r="AC2" s="77">
        <f>(IF($B$2=Da!$O$20,Pro!$F$35)+IF($B$2=Da!$O$21,Pro!$H$35)+IF($B$2=Da!$O$22,Pro!$J$35)+IF($B$2=Da!$O$23,Pro!$L$35)+IF($B$2=Da!$O$24,Pro!$N$35))</f>
        <v>0.5</v>
      </c>
      <c r="AD2" s="77">
        <f>(IF($B$2=Da!$O$20,Pro!$F$36)+IF($B$2=Da!$O$21,Pro!$H$36)+IF($B$2=Da!$O$22,Pro!$J$36)+IF($B$2=Da!$O$23,Pro!$L$36)+IF($B$2=Da!$O$24,Pro!$N$36))</f>
        <v>1</v>
      </c>
      <c r="AE2" s="77">
        <f>(IF($B$2=Da!$O$20,Pro!$F$37)+IF($B$2=Da!$O$21,Pro!$H$37)+IF($B$2=Da!$O$22,Pro!$J$37)+IF($B$2=Da!$O$23,Pro!$L$37)+IF($B$2=Da!$O$24,Pro!$N$37))</f>
        <v>0.66666666666666663</v>
      </c>
      <c r="AF2" s="77">
        <f>(IF($B$2=Da!$O$20,Pro!$F$38)+IF($B$2=Da!$O$21,Pro!$H$38)+IF($B$2=Da!$O$22,Pro!$J$38)+IF($B$2=Da!$O$23,Pro!$L$38)+IF($B$2=Da!$O$24,Pro!$N$38))</f>
        <v>1</v>
      </c>
      <c r="AG2" s="77">
        <f>(IF($B$2=Da!$O$20,Pro!$F$40)+IF($B$2=Da!$O$21,Pro!$H$40)+IF($B$2=Da!$O$22,Pro!$J$40)+IF($B$2=Da!$O$23,Pro!$L$40)+IF($B$2=Da!$O$24,Pro!$N$40))</f>
        <v>0.8</v>
      </c>
      <c r="AH2" s="77">
        <f>(IF($B$2=Da!$O$20,Pro!$F$41)+IF($B$2=Da!$O$21,Pro!$H$41)+IF($B$2=Da!$O$22,Pro!$J$41)+IF($B$2=Da!$O$23,Pro!$L$41)+IF($B$2=Da!$O$24,Pro!$N$41))</f>
        <v>0.66666666666666663</v>
      </c>
      <c r="AI2" s="77">
        <f>(IF($B$2=Da!$O$20,Pro!$F$42)+IF($B$2=Da!$O$21,Pro!$H$42)+IF($B$2=Da!$O$22,Pro!$J$42)+IF($B$2=Da!$O$23,Pro!$L$42)+IF($B$2=Da!$O$24,Pro!$N$42))</f>
        <v>1</v>
      </c>
      <c r="AJ2" s="77">
        <f>(IF($B$2=Da!$O$20,Pro!$F$43)+IF($B$2=Da!$O$21,Pro!$H$43)+IF($B$2=Da!$O$22,Pro!$J$43)+IF($B$2=Da!$O$23,Pro!$L$43)+IF($B$2=Da!$O$24,Pro!$N$43))</f>
        <v>0.66666666666666663</v>
      </c>
      <c r="AK2" s="77">
        <f>(IF($B$2=Da!$O$20,Pro!$F$45)+IF($B$2=Da!$O$21,Pro!$H$45)+IF($B$2=Da!$O$22,Pro!$J$45)+IF($B$2=Da!$O$23,Pro!$L$45)+IF($B$2=Da!$O$24,Pro!$N$45))</f>
        <v>0.5</v>
      </c>
      <c r="AL2" s="77">
        <f>(IF($B$2=Da!$O$20,Pro!$F$46)+IF($B$2=Da!$O$21,Pro!$H$46)+IF($B$2=Da!$O$22,Pro!$J$46)+IF($B$2=Da!$O$23,Pro!$L$46)+IF($B$2=Da!$O$24,Pro!$N$46))</f>
        <v>0.33333333333333331</v>
      </c>
      <c r="AM2" s="77">
        <f>(IF($B$2=Da!$O$20,Pro!$F$47)+IF($B$2=Da!$O$21,Pro!$H$47)+IF($B$2=Da!$O$22,Pro!$J$47)+IF($B$2=Da!$O$23,Pro!$L$47)+IF($B$2=Da!$O$24,Pro!$N$47))</f>
        <v>1</v>
      </c>
      <c r="AN2" s="77">
        <f>(IF($B$2=Da!$O$20,Pro!$F$49)+IF($B$2=Da!$O$21,Pro!$H$49)+IF($B$2=Da!$O$22,Pro!$J$49)+IF($B$2=Da!$O$23,Pro!$L$49)+IF($B$2=Da!$O$24,Pro!$N$49))</f>
        <v>0.5</v>
      </c>
      <c r="AO2" s="77">
        <f>(IF($B$2=Da!$O$20,Pro!$F$50)+IF($B$2=Da!$O$21,Pro!$H$50)+IF($B$2=Da!$O$22,Pro!$J$50)+IF($B$2=Da!$O$23,Pro!$L$50)+IF($B$2=Da!$O$24,Pro!$N$50))</f>
        <v>0.5</v>
      </c>
      <c r="AP2" s="77">
        <f>(IF($B$2=Da!$O$20,Pro!$F$52)+IF($B$2=Da!$O$21,Pro!$H$52)+IF($B$2=Da!$O$22,Pro!$J$52)+IF($B$2=Da!$O$23,Pro!$L$52)+IF($B$2=Da!$O$24,Pro!$N$52))</f>
        <v>0.33333333333333331</v>
      </c>
      <c r="AQ2" s="77">
        <f>(IF($B$2=Da!$O$20,Pro!$F$53)+IF($B$2=Da!$O$21,Pro!$H$53)+IF($B$2=Da!$O$22,Pro!$J$53)+IF($B$2=Da!$O$23,Pro!$L$53)+IF($B$2=Da!$O$24,Pro!$N$53))</f>
        <v>0.33333333333333331</v>
      </c>
      <c r="AR2" s="648"/>
      <c r="AS2" s="636"/>
      <c r="AT2" s="636"/>
      <c r="AU2" s="637"/>
      <c r="AV2" s="636"/>
      <c r="AW2" s="636"/>
      <c r="AX2" s="636"/>
      <c r="AY2" s="636"/>
      <c r="AZ2" s="636"/>
      <c r="BA2" s="636"/>
      <c r="BB2" s="636"/>
      <c r="BC2" s="636"/>
      <c r="BD2" s="636"/>
      <c r="BE2" s="636"/>
    </row>
    <row r="3" spans="1:57" ht="35.25" customHeight="1" thickBot="1" x14ac:dyDescent="0.25">
      <c r="B3" s="83"/>
      <c r="C3" s="42">
        <f>Test1!C3</f>
        <v>0.64125560538116588</v>
      </c>
      <c r="D3" s="86"/>
      <c r="E3" s="90" t="str">
        <f>Pro!$B4</f>
        <v>Punkt vor Strich</v>
      </c>
      <c r="F3" s="90" t="str">
        <f>Pro!$B5</f>
        <v>Dezimalsystem</v>
      </c>
      <c r="G3" s="90" t="str">
        <f>Pro!$B6</f>
        <v>negative Zahlen</v>
      </c>
      <c r="H3" s="90" t="str">
        <f>Pro!$B7</f>
        <v>Rechnen mit Buchstaben</v>
      </c>
      <c r="I3" s="90" t="str">
        <f>Pro!$B9</f>
        <v>Potenzen</v>
      </c>
      <c r="J3" s="90" t="str">
        <f>Pro!$B10</f>
        <v>Wurzeln</v>
      </c>
      <c r="K3" s="90" t="str">
        <f>Pro!$B12</f>
        <v>Klammern Addition + Subtraktion</v>
      </c>
      <c r="L3" s="90" t="str">
        <f>Pro!$B13</f>
        <v>Klammern Multiplikation</v>
      </c>
      <c r="M3" s="90" t="str">
        <f>Pro!$B14</f>
        <v>Ausklammern</v>
      </c>
      <c r="N3" s="90" t="str">
        <f>Pro!$B16</f>
        <v>Binom. Formeln</v>
      </c>
      <c r="O3" s="90" t="str">
        <f>Pro!$B17</f>
        <v>Binom. Formeln umkehren</v>
      </c>
      <c r="P3" s="90" t="str">
        <f>Pro!$B18</f>
        <v>Binom. Formeln ergänzen</v>
      </c>
      <c r="Q3" s="90" t="str">
        <f>Pro!$B20</f>
        <v>Brüche Basisvorstellung</v>
      </c>
      <c r="R3" s="90" t="str">
        <f>Pro!$B21</f>
        <v xml:space="preserve">Brüche addieren </v>
      </c>
      <c r="S3" s="90" t="str">
        <f>Pro!$B22</f>
        <v>Brüche multiplizieren + dividieren</v>
      </c>
      <c r="T3" s="90" t="str">
        <f>Pro!$B24</f>
        <v>Brüche kürzen</v>
      </c>
      <c r="U3" s="90" t="str">
        <f>Pro!$B25</f>
        <v>Brüche erweitern</v>
      </c>
      <c r="V3" s="90" t="str">
        <f>Pro!$B26</f>
        <v>Rechnen mit Bruchtermen</v>
      </c>
      <c r="W3" s="90" t="str">
        <f>Pro!$B28</f>
        <v>Dreisatz proportional</v>
      </c>
      <c r="X3" s="90" t="str">
        <f>Pro!$B29</f>
        <v>Dreisatz antiproportional</v>
      </c>
      <c r="Y3" s="90" t="str">
        <f>Pro!$B30</f>
        <v>Prozentwert</v>
      </c>
      <c r="Z3" s="90" t="str">
        <f>Pro!$B31</f>
        <v>Prozentsatz</v>
      </c>
      <c r="AA3" s="90" t="str">
        <f>Pro!$B32</f>
        <v>Grundwert</v>
      </c>
      <c r="AB3" s="90" t="str">
        <f>Pro!$B34</f>
        <v>Zeitmaße</v>
      </c>
      <c r="AC3" s="90" t="str">
        <f>Pro!$B35</f>
        <v>Längenmaße</v>
      </c>
      <c r="AD3" s="90" t="str">
        <f>Pro!$B36</f>
        <v>Flächenmaße</v>
      </c>
      <c r="AE3" s="90" t="str">
        <f>Pro!$B37</f>
        <v>Volumenmaße</v>
      </c>
      <c r="AF3" s="90" t="str">
        <f>Pro!$B38</f>
        <v>Gewichtsmaße</v>
      </c>
      <c r="AG3" s="90" t="str">
        <f>Pro!$B40</f>
        <v>Koordinaten eintragen</v>
      </c>
      <c r="AH3" s="90" t="str">
        <f>Pro!$B41</f>
        <v>Koordinaten ablesen</v>
      </c>
      <c r="AI3" s="90" t="str">
        <f>Pro!$B42</f>
        <v>spiegeln</v>
      </c>
      <c r="AJ3" s="90" t="str">
        <f>Pro!$B43</f>
        <v>verschieben</v>
      </c>
      <c r="AK3" s="90" t="str">
        <f>Pro!$B45</f>
        <v>Gleichung mit 1 Unbekannten</v>
      </c>
      <c r="AL3" s="90" t="str">
        <f>Pro!$B46</f>
        <v>Lösungsverfahren für LGS</v>
      </c>
      <c r="AM3" s="90" t="str">
        <f>Pro!$B47</f>
        <v>LGS mit 2 Unbekannten</v>
      </c>
      <c r="AN3" s="90" t="str">
        <f>Pro!$B49</f>
        <v>Zuordnung Graph  Term</v>
      </c>
      <c r="AO3" s="90" t="str">
        <f>Pro!$B50</f>
        <v>Geradengleichung aus 2 Punkten</v>
      </c>
      <c r="AP3" s="90" t="str">
        <f>Pro!$B52</f>
        <v>Lösungsmengen bestimmen</v>
      </c>
      <c r="AQ3" s="90" t="str">
        <f>Pro!$B53</f>
        <v>Zuordnung Graph  Term</v>
      </c>
      <c r="AR3" s="649"/>
    </row>
    <row r="4" spans="1:57" s="39" customFormat="1" ht="25.5" customHeight="1" thickBot="1" x14ac:dyDescent="0.25">
      <c r="B4" s="80" t="s">
        <v>53</v>
      </c>
      <c r="C4" s="84" t="s">
        <v>31</v>
      </c>
      <c r="D4" s="89"/>
      <c r="E4" s="91">
        <f>Pro!$C4</f>
        <v>1</v>
      </c>
      <c r="F4" s="91">
        <f>Pro!$C5</f>
        <v>3</v>
      </c>
      <c r="G4" s="91">
        <f>Pro!$C6</f>
        <v>4</v>
      </c>
      <c r="H4" s="91">
        <f>Pro!$C7</f>
        <v>3</v>
      </c>
      <c r="I4" s="91">
        <f>Pro!$C9</f>
        <v>7</v>
      </c>
      <c r="J4" s="91">
        <f>Pro!$C10</f>
        <v>7</v>
      </c>
      <c r="K4" s="91">
        <f>Pro!$C12</f>
        <v>3</v>
      </c>
      <c r="L4" s="91">
        <f>Pro!$C13</f>
        <v>4</v>
      </c>
      <c r="M4" s="91">
        <f>Pro!$C14</f>
        <v>4</v>
      </c>
      <c r="N4" s="91">
        <f>Pro!$C16</f>
        <v>6</v>
      </c>
      <c r="O4" s="91">
        <f>Pro!$C17</f>
        <v>2</v>
      </c>
      <c r="P4" s="91">
        <f>Pro!$C18</f>
        <v>3</v>
      </c>
      <c r="Q4" s="91">
        <f>Pro!$C20</f>
        <v>3</v>
      </c>
      <c r="R4" s="91">
        <f>Pro!$C21</f>
        <v>2</v>
      </c>
      <c r="S4" s="91">
        <f>Pro!$C22</f>
        <v>5</v>
      </c>
      <c r="T4" s="91">
        <f>Pro!$C24</f>
        <v>3</v>
      </c>
      <c r="U4" s="91">
        <f>Pro!$C25</f>
        <v>2</v>
      </c>
      <c r="V4" s="91">
        <f>Pro!$C26</f>
        <v>6</v>
      </c>
      <c r="W4" s="91">
        <f>Pro!$C28</f>
        <v>1</v>
      </c>
      <c r="X4" s="91">
        <f>Pro!$C29</f>
        <v>1</v>
      </c>
      <c r="Y4" s="91">
        <f>Pro!$C30</f>
        <v>1</v>
      </c>
      <c r="Z4" s="91">
        <f>Pro!$C31</f>
        <v>1</v>
      </c>
      <c r="AA4" s="91">
        <f>Pro!$C32</f>
        <v>1</v>
      </c>
      <c r="AB4" s="91">
        <f>Pro!$C34</f>
        <v>3</v>
      </c>
      <c r="AC4" s="91">
        <f>Pro!$C35</f>
        <v>2</v>
      </c>
      <c r="AD4" s="91">
        <f>Pro!$C36</f>
        <v>1</v>
      </c>
      <c r="AE4" s="91">
        <f>Pro!$C37</f>
        <v>3</v>
      </c>
      <c r="AF4" s="91">
        <f>Pro!$C38</f>
        <v>1</v>
      </c>
      <c r="AG4" s="91">
        <f>Pro!$C40</f>
        <v>2.5</v>
      </c>
      <c r="AH4" s="91">
        <f>Pro!$C41</f>
        <v>1.5</v>
      </c>
      <c r="AI4" s="91">
        <f>Pro!$C42</f>
        <v>1</v>
      </c>
      <c r="AJ4" s="91">
        <f>Pro!$C43</f>
        <v>1.5</v>
      </c>
      <c r="AK4" s="91">
        <f>Pro!$C45</f>
        <v>2</v>
      </c>
      <c r="AL4" s="91">
        <f>Pro!$C46</f>
        <v>3</v>
      </c>
      <c r="AM4" s="91">
        <f>Pro!$C47</f>
        <v>1</v>
      </c>
      <c r="AN4" s="91">
        <f>Pro!$C49</f>
        <v>6</v>
      </c>
      <c r="AO4" s="91">
        <f>Pro!$C50</f>
        <v>1</v>
      </c>
      <c r="AP4" s="91">
        <f>Pro!$C52</f>
        <v>3</v>
      </c>
      <c r="AQ4" s="91">
        <f>Pro!$C53</f>
        <v>6</v>
      </c>
      <c r="AR4" s="649">
        <f>SUM(E4:AQ4)</f>
        <v>111.5</v>
      </c>
      <c r="AS4" s="637"/>
      <c r="AT4" s="637"/>
      <c r="AU4" s="650"/>
      <c r="AV4" s="650"/>
      <c r="AW4" s="650"/>
      <c r="AX4" s="650"/>
      <c r="AY4" s="650"/>
      <c r="AZ4" s="650"/>
      <c r="BA4" s="650"/>
      <c r="BB4" s="637"/>
      <c r="BC4" s="637"/>
      <c r="BD4" s="637"/>
      <c r="BE4" s="637"/>
    </row>
    <row r="5" spans="1:57" x14ac:dyDescent="0.2">
      <c r="A5" s="41">
        <v>1</v>
      </c>
      <c r="B5" s="72">
        <f>Werte1!B5</f>
        <v>0</v>
      </c>
      <c r="C5" s="85">
        <f>'S1'!$F$98</f>
        <v>0</v>
      </c>
      <c r="D5" s="87" t="str">
        <f t="shared" ref="D5:D36" si="0">IF(C5&lt;($C$3-($C$3*$C$40)),"FB","")</f>
        <v>FB</v>
      </c>
      <c r="E5" s="92">
        <f>Werte1!EF5/$E$4</f>
        <v>0</v>
      </c>
      <c r="F5" s="85">
        <f>Werte1!EG5/$F$4</f>
        <v>0</v>
      </c>
      <c r="G5" s="85">
        <f>Werte1!EH5/$G$4</f>
        <v>0</v>
      </c>
      <c r="H5" s="85">
        <f>Werte1!EI5/$H$4</f>
        <v>0</v>
      </c>
      <c r="I5" s="85">
        <f>Werte1!EJ5/$I$4</f>
        <v>0</v>
      </c>
      <c r="J5" s="85">
        <f>Werte1!EK5/$J$4</f>
        <v>0</v>
      </c>
      <c r="K5" s="85">
        <f>Werte1!EL5/$K$4</f>
        <v>0</v>
      </c>
      <c r="L5" s="85">
        <f>Werte1!EM5/$L$4</f>
        <v>0</v>
      </c>
      <c r="M5" s="85">
        <f>Werte1!EN5/$M$4</f>
        <v>0</v>
      </c>
      <c r="N5" s="85">
        <f>Werte1!EO5/$N$4</f>
        <v>0</v>
      </c>
      <c r="O5" s="85">
        <f>Werte1!EP5/$O$4</f>
        <v>0</v>
      </c>
      <c r="P5" s="85">
        <f>Werte1!EQ5/$P$4</f>
        <v>0</v>
      </c>
      <c r="Q5" s="85">
        <f>Werte1!ER5/$Q$4</f>
        <v>0</v>
      </c>
      <c r="R5" s="85">
        <f>Werte1!ES5/$R$4</f>
        <v>0</v>
      </c>
      <c r="S5" s="85">
        <f>Werte1!ET5/$S$4</f>
        <v>0</v>
      </c>
      <c r="T5" s="85">
        <f>Werte1!EU5/$T$4</f>
        <v>0</v>
      </c>
      <c r="U5" s="85">
        <f>Werte1!EV5/$U$4</f>
        <v>0</v>
      </c>
      <c r="V5" s="85">
        <f>Werte1!EW5/$V$4</f>
        <v>0</v>
      </c>
      <c r="W5" s="85">
        <f>Werte1!EX5/$W$4</f>
        <v>0</v>
      </c>
      <c r="X5" s="85">
        <f>Werte1!EY5/$X$4</f>
        <v>0</v>
      </c>
      <c r="Y5" s="85">
        <f>Werte1!EZ5/$Y$4</f>
        <v>0</v>
      </c>
      <c r="Z5" s="85">
        <f>Werte1!FA5/$Z$4</f>
        <v>0</v>
      </c>
      <c r="AA5" s="85">
        <f>Werte1!FB5/$AA$4</f>
        <v>0</v>
      </c>
      <c r="AB5" s="85">
        <f>Werte1!FC5/$AB$4</f>
        <v>0</v>
      </c>
      <c r="AC5" s="85">
        <f>Werte1!FD5/$AC$4</f>
        <v>0</v>
      </c>
      <c r="AD5" s="85">
        <f>Werte1!FE5/$AD$4</f>
        <v>0</v>
      </c>
      <c r="AE5" s="85">
        <f>Werte1!FF5/$AE$4</f>
        <v>0</v>
      </c>
      <c r="AF5" s="85">
        <f>Werte1!FG5/$AF$4</f>
        <v>0</v>
      </c>
      <c r="AG5" s="85">
        <f>Werte1!FH5/$AG$4</f>
        <v>0</v>
      </c>
      <c r="AH5" s="85">
        <f>Werte1!FI5/$AH$4</f>
        <v>0</v>
      </c>
      <c r="AI5" s="85">
        <f>Werte1!FJ5/$AI$4</f>
        <v>0</v>
      </c>
      <c r="AJ5" s="85">
        <f>Werte1!FK5/$AJ$4</f>
        <v>0</v>
      </c>
      <c r="AK5" s="85">
        <f>Werte1!FL5/$AK$4</f>
        <v>0</v>
      </c>
      <c r="AL5" s="85">
        <f>Werte1!FM5/$AL$4</f>
        <v>0</v>
      </c>
      <c r="AM5" s="85">
        <f>Werte1!FN5/$AM$4</f>
        <v>0</v>
      </c>
      <c r="AN5" s="85">
        <f>Werte1!FO5/$AN$4</f>
        <v>0</v>
      </c>
      <c r="AO5" s="85">
        <f>Werte1!FP5/$AO$4</f>
        <v>0</v>
      </c>
      <c r="AP5" s="85">
        <f>Werte1!FQ5/$AP$4</f>
        <v>0</v>
      </c>
      <c r="AQ5" s="85">
        <f>Werte1!FR5/$AQ$4</f>
        <v>0</v>
      </c>
      <c r="AR5" s="651" t="str">
        <f>IF(B5=0,"S","")</f>
        <v>S</v>
      </c>
      <c r="AT5" s="647">
        <f>IF($D5="FB",E5,"")</f>
        <v>0</v>
      </c>
      <c r="AU5" s="647">
        <f>IF($D5="FB",F5,"")</f>
        <v>0</v>
      </c>
      <c r="AV5" s="647">
        <f t="shared" ref="AU5:BD16" si="1">IF($D5="FB",G5,"")</f>
        <v>0</v>
      </c>
      <c r="AW5" s="647">
        <f t="shared" si="1"/>
        <v>0</v>
      </c>
      <c r="AX5" s="647">
        <f t="shared" si="1"/>
        <v>0</v>
      </c>
      <c r="AY5" s="647">
        <f t="shared" si="1"/>
        <v>0</v>
      </c>
      <c r="AZ5" s="647">
        <f t="shared" si="1"/>
        <v>0</v>
      </c>
      <c r="BA5" s="647">
        <f t="shared" si="1"/>
        <v>0</v>
      </c>
      <c r="BB5" s="647">
        <f t="shared" si="1"/>
        <v>0</v>
      </c>
      <c r="BC5" s="647">
        <f t="shared" si="1"/>
        <v>0</v>
      </c>
      <c r="BD5" s="647">
        <f t="shared" si="1"/>
        <v>0</v>
      </c>
    </row>
    <row r="6" spans="1:57" x14ac:dyDescent="0.2">
      <c r="A6" s="41">
        <v>2</v>
      </c>
      <c r="B6" s="72">
        <f>Werte1!B6</f>
        <v>0</v>
      </c>
      <c r="C6" s="85">
        <f>'S2'!$F$98</f>
        <v>0</v>
      </c>
      <c r="D6" s="87" t="str">
        <f t="shared" si="0"/>
        <v>FB</v>
      </c>
      <c r="E6" s="92">
        <f>Werte1!EF6/$E$4</f>
        <v>0</v>
      </c>
      <c r="F6" s="85">
        <f>Werte1!EG6/$F$4</f>
        <v>0</v>
      </c>
      <c r="G6" s="85">
        <f>Werte1!EH6/$G$4</f>
        <v>0</v>
      </c>
      <c r="H6" s="85">
        <f>Werte1!EI6/$H$4</f>
        <v>0</v>
      </c>
      <c r="I6" s="85">
        <f>Werte1!EJ6/$I$4</f>
        <v>0</v>
      </c>
      <c r="J6" s="85">
        <f>Werte1!EK6/$J$4</f>
        <v>0</v>
      </c>
      <c r="K6" s="85">
        <f>Werte1!EL6/$K$4</f>
        <v>0</v>
      </c>
      <c r="L6" s="85">
        <f>Werte1!EM6/$L$4</f>
        <v>0</v>
      </c>
      <c r="M6" s="85">
        <f>Werte1!EN6/$M$4</f>
        <v>0</v>
      </c>
      <c r="N6" s="85">
        <f>Werte1!EO6/$N$4</f>
        <v>0</v>
      </c>
      <c r="O6" s="85">
        <f>Werte1!EP6/$O$4</f>
        <v>0</v>
      </c>
      <c r="P6" s="85">
        <f>Werte1!EQ6/$P$4</f>
        <v>0</v>
      </c>
      <c r="Q6" s="85">
        <f>Werte1!ER6/$Q$4</f>
        <v>0</v>
      </c>
      <c r="R6" s="85">
        <f>Werte1!ES6/$R$4</f>
        <v>0</v>
      </c>
      <c r="S6" s="85">
        <f>Werte1!ET6/$S$4</f>
        <v>0</v>
      </c>
      <c r="T6" s="85">
        <f>Werte1!EU6/$T$4</f>
        <v>0</v>
      </c>
      <c r="U6" s="85">
        <f>Werte1!EV6/$U$4</f>
        <v>0</v>
      </c>
      <c r="V6" s="85">
        <f>Werte1!EW6/$V$4</f>
        <v>0</v>
      </c>
      <c r="W6" s="85">
        <f>Werte1!EX6/$W$4</f>
        <v>0</v>
      </c>
      <c r="X6" s="85">
        <f>Werte1!EY6/$X$4</f>
        <v>0</v>
      </c>
      <c r="Y6" s="85">
        <f>Werte1!EZ6/$Y$4</f>
        <v>0</v>
      </c>
      <c r="Z6" s="85">
        <f>Werte1!FA6/$Z$4</f>
        <v>0</v>
      </c>
      <c r="AA6" s="85">
        <f>Werte1!FB6/$AA$4</f>
        <v>0</v>
      </c>
      <c r="AB6" s="85">
        <f>Werte1!FC6/$AB$4</f>
        <v>0</v>
      </c>
      <c r="AC6" s="85">
        <f>Werte1!FD6/$AC$4</f>
        <v>0</v>
      </c>
      <c r="AD6" s="85">
        <f>Werte1!FE6/$AD$4</f>
        <v>0</v>
      </c>
      <c r="AE6" s="85">
        <f>Werte1!FF6/$AE$4</f>
        <v>0</v>
      </c>
      <c r="AF6" s="85">
        <f>Werte1!FG6/$AF$4</f>
        <v>0</v>
      </c>
      <c r="AG6" s="85">
        <f>Werte1!FH6/$AG$4</f>
        <v>0</v>
      </c>
      <c r="AH6" s="85">
        <f>Werte1!FI6/$AH$4</f>
        <v>0</v>
      </c>
      <c r="AI6" s="85">
        <f>Werte1!FJ6/$AI$4</f>
        <v>0</v>
      </c>
      <c r="AJ6" s="85">
        <f>Werte1!FK6/$AJ$4</f>
        <v>0</v>
      </c>
      <c r="AK6" s="85">
        <f>Werte1!FL6/$AK$4</f>
        <v>0</v>
      </c>
      <c r="AL6" s="85">
        <f>Werte1!FM6/$AL$4</f>
        <v>0</v>
      </c>
      <c r="AM6" s="85">
        <f>Werte1!FN6/$AM$4</f>
        <v>0</v>
      </c>
      <c r="AN6" s="85">
        <f>Werte1!FO6/$AN$4</f>
        <v>0</v>
      </c>
      <c r="AO6" s="85">
        <f>Werte1!FP6/$AO$4</f>
        <v>0</v>
      </c>
      <c r="AP6" s="85">
        <f>Werte1!FQ6/$AP$4</f>
        <v>0</v>
      </c>
      <c r="AQ6" s="85">
        <f>Werte1!FR6/$AQ$4</f>
        <v>0</v>
      </c>
      <c r="AR6" s="651" t="str">
        <f t="shared" ref="AR6:AR36" si="2">IF(B6=0,"S","")</f>
        <v>S</v>
      </c>
      <c r="AS6" s="652"/>
      <c r="AT6" s="647">
        <f t="shared" ref="AT6:AT29" si="3">IF($D6="FB",E6,"")</f>
        <v>0</v>
      </c>
      <c r="AU6" s="647">
        <f t="shared" si="1"/>
        <v>0</v>
      </c>
      <c r="AV6" s="647">
        <f t="shared" si="1"/>
        <v>0</v>
      </c>
      <c r="AW6" s="647">
        <f t="shared" si="1"/>
        <v>0</v>
      </c>
      <c r="AX6" s="647">
        <f t="shared" si="1"/>
        <v>0</v>
      </c>
      <c r="AY6" s="647">
        <f t="shared" si="1"/>
        <v>0</v>
      </c>
      <c r="AZ6" s="647">
        <f t="shared" si="1"/>
        <v>0</v>
      </c>
      <c r="BA6" s="647">
        <f t="shared" si="1"/>
        <v>0</v>
      </c>
      <c r="BB6" s="647">
        <f t="shared" si="1"/>
        <v>0</v>
      </c>
      <c r="BC6" s="647">
        <f t="shared" si="1"/>
        <v>0</v>
      </c>
      <c r="BD6" s="647">
        <f t="shared" si="1"/>
        <v>0</v>
      </c>
    </row>
    <row r="7" spans="1:57" x14ac:dyDescent="0.2">
      <c r="A7" s="41">
        <v>3</v>
      </c>
      <c r="B7" s="72">
        <f>Werte1!B7</f>
        <v>0</v>
      </c>
      <c r="C7" s="85">
        <f>'S3'!$F$98</f>
        <v>0</v>
      </c>
      <c r="D7" s="87" t="str">
        <f t="shared" si="0"/>
        <v>FB</v>
      </c>
      <c r="E7" s="92">
        <f>Werte1!EF7/$E$4</f>
        <v>0</v>
      </c>
      <c r="F7" s="85">
        <f>Werte1!EG7/$F$4</f>
        <v>0</v>
      </c>
      <c r="G7" s="85">
        <f>Werte1!EH7/$G$4</f>
        <v>0</v>
      </c>
      <c r="H7" s="85">
        <f>Werte1!EI7/$H$4</f>
        <v>0</v>
      </c>
      <c r="I7" s="85">
        <f>Werte1!EJ7/$I$4</f>
        <v>0</v>
      </c>
      <c r="J7" s="85">
        <f>Werte1!EK7/$J$4</f>
        <v>0</v>
      </c>
      <c r="K7" s="85">
        <f>Werte1!EL7/$K$4</f>
        <v>0</v>
      </c>
      <c r="L7" s="85">
        <f>Werte1!EM7/$L$4</f>
        <v>0</v>
      </c>
      <c r="M7" s="85">
        <f>Werte1!EN7/$M$4</f>
        <v>0</v>
      </c>
      <c r="N7" s="85">
        <f>Werte1!EO7/$N$4</f>
        <v>0</v>
      </c>
      <c r="O7" s="85">
        <f>Werte1!EP7/$O$4</f>
        <v>0</v>
      </c>
      <c r="P7" s="85">
        <f>Werte1!EQ7/$P$4</f>
        <v>0</v>
      </c>
      <c r="Q7" s="85">
        <f>Werte1!ER7/$Q$4</f>
        <v>0</v>
      </c>
      <c r="R7" s="85">
        <f>Werte1!ES7/$R$4</f>
        <v>0</v>
      </c>
      <c r="S7" s="85">
        <f>Werte1!ET7/$S$4</f>
        <v>0</v>
      </c>
      <c r="T7" s="85">
        <f>Werte1!EU7/$T$4</f>
        <v>0</v>
      </c>
      <c r="U7" s="85">
        <f>Werte1!EV7/$U$4</f>
        <v>0</v>
      </c>
      <c r="V7" s="85">
        <f>Werte1!EW7/$V$4</f>
        <v>0</v>
      </c>
      <c r="W7" s="85">
        <f>Werte1!EX7/$W$4</f>
        <v>0</v>
      </c>
      <c r="X7" s="85">
        <f>Werte1!EY7/$X$4</f>
        <v>0</v>
      </c>
      <c r="Y7" s="85">
        <f>Werte1!EZ7/$Y$4</f>
        <v>0</v>
      </c>
      <c r="Z7" s="85">
        <f>Werte1!FA7/$Z$4</f>
        <v>0</v>
      </c>
      <c r="AA7" s="85">
        <f>Werte1!FB7/$AA$4</f>
        <v>0</v>
      </c>
      <c r="AB7" s="85">
        <f>Werte1!FC7/$AB$4</f>
        <v>0</v>
      </c>
      <c r="AC7" s="85">
        <f>Werte1!FD7/$AC$4</f>
        <v>0</v>
      </c>
      <c r="AD7" s="85">
        <f>Werte1!FE7/$AD$4</f>
        <v>0</v>
      </c>
      <c r="AE7" s="85">
        <f>Werte1!FF7/$AE$4</f>
        <v>0</v>
      </c>
      <c r="AF7" s="85">
        <f>Werte1!FG7/$AF$4</f>
        <v>0</v>
      </c>
      <c r="AG7" s="85">
        <f>Werte1!FH7/$AG$4</f>
        <v>0</v>
      </c>
      <c r="AH7" s="85">
        <f>Werte1!FI7/$AH$4</f>
        <v>0</v>
      </c>
      <c r="AI7" s="85">
        <f>Werte1!FJ7/$AI$4</f>
        <v>0</v>
      </c>
      <c r="AJ7" s="85">
        <f>Werte1!FK7/$AJ$4</f>
        <v>0</v>
      </c>
      <c r="AK7" s="85">
        <f>Werte1!FL7/$AK$4</f>
        <v>0</v>
      </c>
      <c r="AL7" s="85">
        <f>Werte1!FM7/$AL$4</f>
        <v>0</v>
      </c>
      <c r="AM7" s="85">
        <f>Werte1!FN7/$AM$4</f>
        <v>0</v>
      </c>
      <c r="AN7" s="85">
        <f>Werte1!FO7/$AN$4</f>
        <v>0</v>
      </c>
      <c r="AO7" s="85">
        <f>Werte1!FP7/$AO$4</f>
        <v>0</v>
      </c>
      <c r="AP7" s="85">
        <f>Werte1!FQ7/$AP$4</f>
        <v>0</v>
      </c>
      <c r="AQ7" s="85">
        <f>Werte1!FR7/$AQ$4</f>
        <v>0</v>
      </c>
      <c r="AR7" s="651" t="str">
        <f t="shared" si="2"/>
        <v>S</v>
      </c>
      <c r="AT7" s="647">
        <f t="shared" si="3"/>
        <v>0</v>
      </c>
      <c r="AU7" s="647">
        <f t="shared" si="1"/>
        <v>0</v>
      </c>
      <c r="AV7" s="647">
        <f t="shared" si="1"/>
        <v>0</v>
      </c>
      <c r="AW7" s="647">
        <f t="shared" si="1"/>
        <v>0</v>
      </c>
      <c r="AX7" s="647">
        <f t="shared" si="1"/>
        <v>0</v>
      </c>
      <c r="AY7" s="647">
        <f t="shared" si="1"/>
        <v>0</v>
      </c>
      <c r="AZ7" s="647">
        <f t="shared" si="1"/>
        <v>0</v>
      </c>
      <c r="BA7" s="647">
        <f t="shared" si="1"/>
        <v>0</v>
      </c>
      <c r="BB7" s="647">
        <f t="shared" si="1"/>
        <v>0</v>
      </c>
      <c r="BC7" s="647">
        <f t="shared" si="1"/>
        <v>0</v>
      </c>
      <c r="BD7" s="647">
        <f t="shared" si="1"/>
        <v>0</v>
      </c>
    </row>
    <row r="8" spans="1:57" x14ac:dyDescent="0.2">
      <c r="A8" s="41">
        <v>4</v>
      </c>
      <c r="B8" s="72">
        <f>Werte1!B8</f>
        <v>0</v>
      </c>
      <c r="C8" s="85">
        <f>'S4'!$F$98</f>
        <v>0</v>
      </c>
      <c r="D8" s="87" t="str">
        <f t="shared" si="0"/>
        <v>FB</v>
      </c>
      <c r="E8" s="92">
        <f>Werte1!EF8/$E$4</f>
        <v>0</v>
      </c>
      <c r="F8" s="85">
        <f>Werte1!EG8/$F$4</f>
        <v>0</v>
      </c>
      <c r="G8" s="85">
        <f>Werte1!EH8/$G$4</f>
        <v>0</v>
      </c>
      <c r="H8" s="85">
        <f>Werte1!EI8/$H$4</f>
        <v>0</v>
      </c>
      <c r="I8" s="85">
        <f>Werte1!EJ8/$I$4</f>
        <v>0</v>
      </c>
      <c r="J8" s="85">
        <f>Werte1!EK8/$J$4</f>
        <v>0</v>
      </c>
      <c r="K8" s="85">
        <f>Werte1!EL8/$K$4</f>
        <v>0</v>
      </c>
      <c r="L8" s="85">
        <f>Werte1!EM8/$L$4</f>
        <v>0</v>
      </c>
      <c r="M8" s="85">
        <f>Werte1!EN8/$M$4</f>
        <v>0</v>
      </c>
      <c r="N8" s="85">
        <f>Werte1!EO8/$N$4</f>
        <v>0</v>
      </c>
      <c r="O8" s="85">
        <f>Werte1!EP8/$O$4</f>
        <v>0</v>
      </c>
      <c r="P8" s="85">
        <f>Werte1!EQ8/$P$4</f>
        <v>0</v>
      </c>
      <c r="Q8" s="85">
        <f>Werte1!ER8/$Q$4</f>
        <v>0</v>
      </c>
      <c r="R8" s="85">
        <f>Werte1!ES8/$R$4</f>
        <v>0</v>
      </c>
      <c r="S8" s="85">
        <f>Werte1!ET8/$S$4</f>
        <v>0</v>
      </c>
      <c r="T8" s="85">
        <f>Werte1!EU8/$T$4</f>
        <v>0</v>
      </c>
      <c r="U8" s="85">
        <f>Werte1!EV8/$U$4</f>
        <v>0</v>
      </c>
      <c r="V8" s="85">
        <f>Werte1!EW8/$V$4</f>
        <v>0</v>
      </c>
      <c r="W8" s="85">
        <f>Werte1!EX8/$W$4</f>
        <v>0</v>
      </c>
      <c r="X8" s="85">
        <f>Werte1!EY8/$X$4</f>
        <v>0</v>
      </c>
      <c r="Y8" s="85">
        <f>Werte1!EZ8/$Y$4</f>
        <v>0</v>
      </c>
      <c r="Z8" s="85">
        <f>Werte1!FA8/$Z$4</f>
        <v>0</v>
      </c>
      <c r="AA8" s="85">
        <f>Werte1!FB8/$AA$4</f>
        <v>0</v>
      </c>
      <c r="AB8" s="85">
        <f>Werte1!FC8/$AB$4</f>
        <v>0</v>
      </c>
      <c r="AC8" s="85">
        <f>Werte1!FD8/$AC$4</f>
        <v>0</v>
      </c>
      <c r="AD8" s="85">
        <f>Werte1!FE8/$AD$4</f>
        <v>0</v>
      </c>
      <c r="AE8" s="85">
        <f>Werte1!FF8/$AE$4</f>
        <v>0</v>
      </c>
      <c r="AF8" s="85">
        <f>Werte1!FG8/$AF$4</f>
        <v>0</v>
      </c>
      <c r="AG8" s="85">
        <f>Werte1!FH8/$AG$4</f>
        <v>0</v>
      </c>
      <c r="AH8" s="85">
        <f>Werte1!FI8/$AH$4</f>
        <v>0</v>
      </c>
      <c r="AI8" s="85">
        <f>Werte1!FJ8/$AI$4</f>
        <v>0</v>
      </c>
      <c r="AJ8" s="85">
        <f>Werte1!FK8/$AJ$4</f>
        <v>0</v>
      </c>
      <c r="AK8" s="85">
        <f>Werte1!FL8/$AK$4</f>
        <v>0</v>
      </c>
      <c r="AL8" s="85">
        <f>Werte1!FM8/$AL$4</f>
        <v>0</v>
      </c>
      <c r="AM8" s="85">
        <f>Werte1!FN8/$AM$4</f>
        <v>0</v>
      </c>
      <c r="AN8" s="85">
        <f>Werte1!FO8/$AN$4</f>
        <v>0</v>
      </c>
      <c r="AO8" s="85">
        <f>Werte1!FP8/$AO$4</f>
        <v>0</v>
      </c>
      <c r="AP8" s="85">
        <f>Werte1!FQ8/$AP$4</f>
        <v>0</v>
      </c>
      <c r="AQ8" s="85">
        <f>Werte1!FR8/$AQ$4</f>
        <v>0</v>
      </c>
      <c r="AR8" s="651" t="str">
        <f t="shared" si="2"/>
        <v>S</v>
      </c>
      <c r="AT8" s="647">
        <f t="shared" si="3"/>
        <v>0</v>
      </c>
      <c r="AU8" s="647">
        <f t="shared" si="1"/>
        <v>0</v>
      </c>
      <c r="AV8" s="647">
        <f t="shared" si="1"/>
        <v>0</v>
      </c>
      <c r="AW8" s="647">
        <f t="shared" si="1"/>
        <v>0</v>
      </c>
      <c r="AX8" s="647">
        <f t="shared" si="1"/>
        <v>0</v>
      </c>
      <c r="AY8" s="647">
        <f t="shared" si="1"/>
        <v>0</v>
      </c>
      <c r="AZ8" s="647">
        <f t="shared" si="1"/>
        <v>0</v>
      </c>
      <c r="BA8" s="647">
        <f t="shared" si="1"/>
        <v>0</v>
      </c>
      <c r="BB8" s="647">
        <f t="shared" si="1"/>
        <v>0</v>
      </c>
      <c r="BC8" s="647">
        <f t="shared" si="1"/>
        <v>0</v>
      </c>
      <c r="BD8" s="647">
        <f t="shared" si="1"/>
        <v>0</v>
      </c>
    </row>
    <row r="9" spans="1:57" x14ac:dyDescent="0.2">
      <c r="A9" s="41">
        <v>5</v>
      </c>
      <c r="B9" s="72">
        <f>Werte1!B9</f>
        <v>0</v>
      </c>
      <c r="C9" s="85">
        <f>'S5'!$F$98</f>
        <v>0</v>
      </c>
      <c r="D9" s="87" t="str">
        <f t="shared" si="0"/>
        <v>FB</v>
      </c>
      <c r="E9" s="92">
        <f>Werte1!EF9/$E$4</f>
        <v>0</v>
      </c>
      <c r="F9" s="85">
        <f>Werte1!EG9/$F$4</f>
        <v>0</v>
      </c>
      <c r="G9" s="85">
        <f>Werte1!EH9/$G$4</f>
        <v>0</v>
      </c>
      <c r="H9" s="85">
        <f>Werte1!EI9/$H$4</f>
        <v>0</v>
      </c>
      <c r="I9" s="85">
        <f>Werte1!EJ9/$I$4</f>
        <v>0</v>
      </c>
      <c r="J9" s="85">
        <f>Werte1!EK9/$J$4</f>
        <v>0</v>
      </c>
      <c r="K9" s="85">
        <f>Werte1!EL9/$K$4</f>
        <v>0</v>
      </c>
      <c r="L9" s="85">
        <f>Werte1!EM9/$L$4</f>
        <v>0</v>
      </c>
      <c r="M9" s="85">
        <f>Werte1!EN9/$M$4</f>
        <v>0</v>
      </c>
      <c r="N9" s="85">
        <f>Werte1!EO9/$N$4</f>
        <v>0</v>
      </c>
      <c r="O9" s="85">
        <f>Werte1!EP9/$O$4</f>
        <v>0</v>
      </c>
      <c r="P9" s="85">
        <f>Werte1!EQ9/$P$4</f>
        <v>0</v>
      </c>
      <c r="Q9" s="85">
        <f>Werte1!ER9/$Q$4</f>
        <v>0</v>
      </c>
      <c r="R9" s="85">
        <f>Werte1!ES9/$R$4</f>
        <v>0</v>
      </c>
      <c r="S9" s="85">
        <f>Werte1!ET9/$S$4</f>
        <v>0</v>
      </c>
      <c r="T9" s="85">
        <f>Werte1!EU9/$T$4</f>
        <v>0</v>
      </c>
      <c r="U9" s="85">
        <f>Werte1!EV9/$U$4</f>
        <v>0</v>
      </c>
      <c r="V9" s="85">
        <f>Werte1!EW9/$V$4</f>
        <v>0</v>
      </c>
      <c r="W9" s="85">
        <f>Werte1!EX9/$W$4</f>
        <v>0</v>
      </c>
      <c r="X9" s="85">
        <f>Werte1!EY9/$X$4</f>
        <v>0</v>
      </c>
      <c r="Y9" s="85">
        <f>Werte1!EZ9/$Y$4</f>
        <v>0</v>
      </c>
      <c r="Z9" s="85">
        <f>Werte1!FA9/$Z$4</f>
        <v>0</v>
      </c>
      <c r="AA9" s="85">
        <f>Werte1!FB9/$AA$4</f>
        <v>0</v>
      </c>
      <c r="AB9" s="85">
        <f>Werte1!FC9/$AB$4</f>
        <v>0</v>
      </c>
      <c r="AC9" s="85">
        <f>Werte1!FD9/$AC$4</f>
        <v>0</v>
      </c>
      <c r="AD9" s="85">
        <f>Werte1!FE9/$AD$4</f>
        <v>0</v>
      </c>
      <c r="AE9" s="85">
        <f>Werte1!FF9/$AE$4</f>
        <v>0</v>
      </c>
      <c r="AF9" s="85">
        <f>Werte1!FG9/$AF$4</f>
        <v>0</v>
      </c>
      <c r="AG9" s="85">
        <f>Werte1!FH9/$AG$4</f>
        <v>0</v>
      </c>
      <c r="AH9" s="85">
        <f>Werte1!FI9/$AH$4</f>
        <v>0</v>
      </c>
      <c r="AI9" s="85">
        <f>Werte1!FJ9/$AI$4</f>
        <v>0</v>
      </c>
      <c r="AJ9" s="85">
        <f>Werte1!FK9/$AJ$4</f>
        <v>0</v>
      </c>
      <c r="AK9" s="85">
        <f>Werte1!FL9/$AK$4</f>
        <v>0</v>
      </c>
      <c r="AL9" s="85">
        <f>Werte1!FM9/$AL$4</f>
        <v>0</v>
      </c>
      <c r="AM9" s="85">
        <f>Werte1!FN9/$AM$4</f>
        <v>0</v>
      </c>
      <c r="AN9" s="85">
        <f>Werte1!FO9/$AN$4</f>
        <v>0</v>
      </c>
      <c r="AO9" s="85">
        <f>Werte1!FP9/$AO$4</f>
        <v>0</v>
      </c>
      <c r="AP9" s="85">
        <f>Werte1!FQ9/$AP$4</f>
        <v>0</v>
      </c>
      <c r="AQ9" s="85">
        <f>Werte1!FR9/$AQ$4</f>
        <v>0</v>
      </c>
      <c r="AR9" s="651" t="str">
        <f t="shared" si="2"/>
        <v>S</v>
      </c>
      <c r="AT9" s="647">
        <f t="shared" si="3"/>
        <v>0</v>
      </c>
      <c r="AU9" s="647">
        <f t="shared" si="1"/>
        <v>0</v>
      </c>
      <c r="AV9" s="647">
        <f t="shared" si="1"/>
        <v>0</v>
      </c>
      <c r="AW9" s="647">
        <f t="shared" si="1"/>
        <v>0</v>
      </c>
      <c r="AX9" s="647">
        <f t="shared" si="1"/>
        <v>0</v>
      </c>
      <c r="AY9" s="647">
        <f t="shared" si="1"/>
        <v>0</v>
      </c>
      <c r="AZ9" s="647">
        <f t="shared" si="1"/>
        <v>0</v>
      </c>
      <c r="BA9" s="647">
        <f t="shared" si="1"/>
        <v>0</v>
      </c>
      <c r="BB9" s="647">
        <f t="shared" si="1"/>
        <v>0</v>
      </c>
      <c r="BC9" s="647">
        <f t="shared" si="1"/>
        <v>0</v>
      </c>
      <c r="BD9" s="647">
        <f t="shared" si="1"/>
        <v>0</v>
      </c>
    </row>
    <row r="10" spans="1:57" x14ac:dyDescent="0.2">
      <c r="A10" s="41">
        <v>6</v>
      </c>
      <c r="B10" s="72">
        <f>Werte1!B10</f>
        <v>0</v>
      </c>
      <c r="C10" s="85">
        <f>'S6'!$F$98</f>
        <v>0</v>
      </c>
      <c r="D10" s="87" t="str">
        <f t="shared" si="0"/>
        <v>FB</v>
      </c>
      <c r="E10" s="92">
        <f>Werte1!EF10/$E$4</f>
        <v>0</v>
      </c>
      <c r="F10" s="85">
        <f>Werte1!EG10/$F$4</f>
        <v>0</v>
      </c>
      <c r="G10" s="85">
        <f>Werte1!EH10/$G$4</f>
        <v>0</v>
      </c>
      <c r="H10" s="85">
        <f>Werte1!EI10/$H$4</f>
        <v>0</v>
      </c>
      <c r="I10" s="85">
        <f>Werte1!EJ10/$I$4</f>
        <v>0</v>
      </c>
      <c r="J10" s="85">
        <f>Werte1!EK10/$J$4</f>
        <v>0</v>
      </c>
      <c r="K10" s="85">
        <f>Werte1!EL10/$K$4</f>
        <v>0</v>
      </c>
      <c r="L10" s="85">
        <f>Werte1!EM10/$L$4</f>
        <v>0</v>
      </c>
      <c r="M10" s="85">
        <f>Werte1!EN10/$M$4</f>
        <v>0</v>
      </c>
      <c r="N10" s="85">
        <f>Werte1!EO10/$N$4</f>
        <v>0</v>
      </c>
      <c r="O10" s="85">
        <f>Werte1!EP10/$O$4</f>
        <v>0</v>
      </c>
      <c r="P10" s="85">
        <f>Werte1!EQ10/$P$4</f>
        <v>0</v>
      </c>
      <c r="Q10" s="85">
        <f>Werte1!ER10/$Q$4</f>
        <v>0</v>
      </c>
      <c r="R10" s="85">
        <f>Werte1!ES10/$R$4</f>
        <v>0</v>
      </c>
      <c r="S10" s="85">
        <f>Werte1!ET10/$S$4</f>
        <v>0</v>
      </c>
      <c r="T10" s="85">
        <f>Werte1!EU10/$T$4</f>
        <v>0</v>
      </c>
      <c r="U10" s="85">
        <f>Werte1!EV10/$U$4</f>
        <v>0</v>
      </c>
      <c r="V10" s="85">
        <f>Werte1!EW10/$V$4</f>
        <v>0</v>
      </c>
      <c r="W10" s="85">
        <f>Werte1!EX10/$W$4</f>
        <v>0</v>
      </c>
      <c r="X10" s="85">
        <f>Werte1!EY10/$X$4</f>
        <v>0</v>
      </c>
      <c r="Y10" s="85">
        <f>Werte1!EZ10/$Y$4</f>
        <v>0</v>
      </c>
      <c r="Z10" s="85">
        <f>Werte1!FA10/$Z$4</f>
        <v>0</v>
      </c>
      <c r="AA10" s="85">
        <f>Werte1!FB10/$AA$4</f>
        <v>0</v>
      </c>
      <c r="AB10" s="85">
        <f>Werte1!FC10/$AB$4</f>
        <v>0</v>
      </c>
      <c r="AC10" s="85">
        <f>Werte1!FD10/$AC$4</f>
        <v>0</v>
      </c>
      <c r="AD10" s="85">
        <f>Werte1!FE10/$AD$4</f>
        <v>0</v>
      </c>
      <c r="AE10" s="85">
        <f>Werte1!FF10/$AE$4</f>
        <v>0</v>
      </c>
      <c r="AF10" s="85">
        <f>Werte1!FG10/$AF$4</f>
        <v>0</v>
      </c>
      <c r="AG10" s="85">
        <f>Werte1!FH10/$AG$4</f>
        <v>0</v>
      </c>
      <c r="AH10" s="85">
        <f>Werte1!FI10/$AH$4</f>
        <v>0</v>
      </c>
      <c r="AI10" s="85">
        <f>Werte1!FJ10/$AI$4</f>
        <v>0</v>
      </c>
      <c r="AJ10" s="85">
        <f>Werte1!FK10/$AJ$4</f>
        <v>0</v>
      </c>
      <c r="AK10" s="85">
        <f>Werte1!FL10/$AK$4</f>
        <v>0</v>
      </c>
      <c r="AL10" s="85">
        <f>Werte1!FM10/$AL$4</f>
        <v>0</v>
      </c>
      <c r="AM10" s="85">
        <f>Werte1!FN10/$AM$4</f>
        <v>0</v>
      </c>
      <c r="AN10" s="85">
        <f>Werte1!FO10/$AN$4</f>
        <v>0</v>
      </c>
      <c r="AO10" s="85">
        <f>Werte1!FP10/$AO$4</f>
        <v>0</v>
      </c>
      <c r="AP10" s="85">
        <f>Werte1!FQ10/$AP$4</f>
        <v>0</v>
      </c>
      <c r="AQ10" s="85">
        <f>Werte1!FR10/$AQ$4</f>
        <v>0</v>
      </c>
      <c r="AR10" s="651" t="str">
        <f t="shared" si="2"/>
        <v>S</v>
      </c>
      <c r="AT10" s="647">
        <f t="shared" si="3"/>
        <v>0</v>
      </c>
      <c r="AU10" s="647">
        <f t="shared" si="1"/>
        <v>0</v>
      </c>
      <c r="AV10" s="647">
        <f t="shared" si="1"/>
        <v>0</v>
      </c>
      <c r="AW10" s="647">
        <f t="shared" si="1"/>
        <v>0</v>
      </c>
      <c r="AX10" s="647">
        <f t="shared" si="1"/>
        <v>0</v>
      </c>
      <c r="AY10" s="647">
        <f t="shared" si="1"/>
        <v>0</v>
      </c>
      <c r="AZ10" s="647">
        <f t="shared" si="1"/>
        <v>0</v>
      </c>
      <c r="BA10" s="647">
        <f t="shared" si="1"/>
        <v>0</v>
      </c>
      <c r="BB10" s="647">
        <f t="shared" si="1"/>
        <v>0</v>
      </c>
      <c r="BC10" s="647">
        <f t="shared" si="1"/>
        <v>0</v>
      </c>
      <c r="BD10" s="647">
        <f t="shared" si="1"/>
        <v>0</v>
      </c>
    </row>
    <row r="11" spans="1:57" x14ac:dyDescent="0.2">
      <c r="A11" s="41">
        <v>7</v>
      </c>
      <c r="B11" s="72">
        <f>Werte1!B11</f>
        <v>0</v>
      </c>
      <c r="C11" s="85">
        <f>'S7'!$F$98</f>
        <v>0</v>
      </c>
      <c r="D11" s="87" t="str">
        <f t="shared" si="0"/>
        <v>FB</v>
      </c>
      <c r="E11" s="92">
        <f>Werte1!EF11/$E$4</f>
        <v>0</v>
      </c>
      <c r="F11" s="85">
        <f>Werte1!EG11/$F$4</f>
        <v>0</v>
      </c>
      <c r="G11" s="85">
        <f>Werte1!EH11/$G$4</f>
        <v>0</v>
      </c>
      <c r="H11" s="85">
        <f>Werte1!EI11/$H$4</f>
        <v>0</v>
      </c>
      <c r="I11" s="85">
        <f>Werte1!EJ11/$I$4</f>
        <v>0</v>
      </c>
      <c r="J11" s="85">
        <f>Werte1!EK11/$J$4</f>
        <v>0</v>
      </c>
      <c r="K11" s="85">
        <f>Werte1!EL11/$K$4</f>
        <v>0</v>
      </c>
      <c r="L11" s="85">
        <f>Werte1!EM11/$L$4</f>
        <v>0</v>
      </c>
      <c r="M11" s="85">
        <f>Werte1!EN11/$M$4</f>
        <v>0</v>
      </c>
      <c r="N11" s="85">
        <f>Werte1!EO11/$N$4</f>
        <v>0</v>
      </c>
      <c r="O11" s="85">
        <f>Werte1!EP11/$O$4</f>
        <v>0</v>
      </c>
      <c r="P11" s="85">
        <f>Werte1!EQ11/$P$4</f>
        <v>0</v>
      </c>
      <c r="Q11" s="85">
        <f>Werte1!ER11/$Q$4</f>
        <v>0</v>
      </c>
      <c r="R11" s="85">
        <f>Werte1!ES11/$R$4</f>
        <v>0</v>
      </c>
      <c r="S11" s="85">
        <f>Werte1!ET11/$S$4</f>
        <v>0</v>
      </c>
      <c r="T11" s="85">
        <f>Werte1!EU11/$T$4</f>
        <v>0</v>
      </c>
      <c r="U11" s="85">
        <f>Werte1!EV11/$U$4</f>
        <v>0</v>
      </c>
      <c r="V11" s="85">
        <f>Werte1!EW11/$V$4</f>
        <v>0</v>
      </c>
      <c r="W11" s="85">
        <f>Werte1!EX11/$W$4</f>
        <v>0</v>
      </c>
      <c r="X11" s="85">
        <f>Werte1!EY11/$X$4</f>
        <v>0</v>
      </c>
      <c r="Y11" s="85">
        <f>Werte1!EZ11/$Y$4</f>
        <v>0</v>
      </c>
      <c r="Z11" s="85">
        <f>Werte1!FA11/$Z$4</f>
        <v>0</v>
      </c>
      <c r="AA11" s="85">
        <f>Werte1!FB11/$AA$4</f>
        <v>0</v>
      </c>
      <c r="AB11" s="85">
        <f>Werte1!FC11/$AB$4</f>
        <v>0</v>
      </c>
      <c r="AC11" s="85">
        <f>Werte1!FD11/$AC$4</f>
        <v>0</v>
      </c>
      <c r="AD11" s="85">
        <f>Werte1!FE11/$AD$4</f>
        <v>0</v>
      </c>
      <c r="AE11" s="85">
        <f>Werte1!FF11/$AE$4</f>
        <v>0</v>
      </c>
      <c r="AF11" s="85">
        <f>Werte1!FG11/$AF$4</f>
        <v>0</v>
      </c>
      <c r="AG11" s="85">
        <f>Werte1!FH11/$AG$4</f>
        <v>0</v>
      </c>
      <c r="AH11" s="85">
        <f>Werte1!FI11/$AH$4</f>
        <v>0</v>
      </c>
      <c r="AI11" s="85">
        <f>Werte1!FJ11/$AI$4</f>
        <v>0</v>
      </c>
      <c r="AJ11" s="85">
        <f>Werte1!FK11/$AJ$4</f>
        <v>0</v>
      </c>
      <c r="AK11" s="85">
        <f>Werte1!FL11/$AK$4</f>
        <v>0</v>
      </c>
      <c r="AL11" s="85">
        <f>Werte1!FM11/$AL$4</f>
        <v>0</v>
      </c>
      <c r="AM11" s="85">
        <f>Werte1!FN11/$AM$4</f>
        <v>0</v>
      </c>
      <c r="AN11" s="85">
        <f>Werte1!FO11/$AN$4</f>
        <v>0</v>
      </c>
      <c r="AO11" s="85">
        <f>Werte1!FP11/$AO$4</f>
        <v>0</v>
      </c>
      <c r="AP11" s="85">
        <f>Werte1!FQ11/$AP$4</f>
        <v>0</v>
      </c>
      <c r="AQ11" s="85">
        <f>Werte1!FR11/$AQ$4</f>
        <v>0</v>
      </c>
      <c r="AR11" s="651" t="str">
        <f t="shared" si="2"/>
        <v>S</v>
      </c>
      <c r="AT11" s="647">
        <f t="shared" si="3"/>
        <v>0</v>
      </c>
      <c r="AU11" s="647">
        <f t="shared" si="1"/>
        <v>0</v>
      </c>
      <c r="AV11" s="647">
        <f t="shared" si="1"/>
        <v>0</v>
      </c>
      <c r="AW11" s="647">
        <f t="shared" si="1"/>
        <v>0</v>
      </c>
      <c r="AX11" s="647">
        <f t="shared" si="1"/>
        <v>0</v>
      </c>
      <c r="AY11" s="647">
        <f t="shared" si="1"/>
        <v>0</v>
      </c>
      <c r="AZ11" s="647">
        <f t="shared" si="1"/>
        <v>0</v>
      </c>
      <c r="BA11" s="647">
        <f t="shared" si="1"/>
        <v>0</v>
      </c>
      <c r="BB11" s="647">
        <f t="shared" si="1"/>
        <v>0</v>
      </c>
      <c r="BC11" s="647">
        <f t="shared" si="1"/>
        <v>0</v>
      </c>
      <c r="BD11" s="647">
        <f t="shared" si="1"/>
        <v>0</v>
      </c>
    </row>
    <row r="12" spans="1:57" x14ac:dyDescent="0.2">
      <c r="A12" s="41">
        <v>8</v>
      </c>
      <c r="B12" s="72">
        <f>Werte1!B12</f>
        <v>0</v>
      </c>
      <c r="C12" s="85">
        <f>'S8'!$F$98</f>
        <v>0</v>
      </c>
      <c r="D12" s="87" t="str">
        <f t="shared" si="0"/>
        <v>FB</v>
      </c>
      <c r="E12" s="92">
        <f>Werte1!EF12/$E$4</f>
        <v>0</v>
      </c>
      <c r="F12" s="85">
        <f>Werte1!EG12/$F$4</f>
        <v>0</v>
      </c>
      <c r="G12" s="85">
        <f>Werte1!EH12/$G$4</f>
        <v>0</v>
      </c>
      <c r="H12" s="85">
        <f>Werte1!EI12/$H$4</f>
        <v>0</v>
      </c>
      <c r="I12" s="85">
        <f>Werte1!EJ12/$I$4</f>
        <v>0</v>
      </c>
      <c r="J12" s="85">
        <f>Werte1!EK12/$J$4</f>
        <v>0</v>
      </c>
      <c r="K12" s="85">
        <f>Werte1!EL12/$K$4</f>
        <v>0</v>
      </c>
      <c r="L12" s="85">
        <f>Werte1!EM12/$L$4</f>
        <v>0</v>
      </c>
      <c r="M12" s="85">
        <f>Werte1!EN12/$M$4</f>
        <v>0</v>
      </c>
      <c r="N12" s="85">
        <f>Werte1!EO12/$N$4</f>
        <v>0</v>
      </c>
      <c r="O12" s="85">
        <f>Werte1!EP12/$O$4</f>
        <v>0</v>
      </c>
      <c r="P12" s="85">
        <f>Werte1!EQ12/$P$4</f>
        <v>0</v>
      </c>
      <c r="Q12" s="85">
        <f>Werte1!ER12/$Q$4</f>
        <v>0</v>
      </c>
      <c r="R12" s="85">
        <f>Werte1!ES12/$R$4</f>
        <v>0</v>
      </c>
      <c r="S12" s="85">
        <f>Werte1!ET12/$S$4</f>
        <v>0</v>
      </c>
      <c r="T12" s="85">
        <f>Werte1!EU12/$T$4</f>
        <v>0</v>
      </c>
      <c r="U12" s="85">
        <f>Werte1!EV12/$U$4</f>
        <v>0</v>
      </c>
      <c r="V12" s="85">
        <f>Werte1!EW12/$V$4</f>
        <v>0</v>
      </c>
      <c r="W12" s="85">
        <f>Werte1!EX12/$W$4</f>
        <v>0</v>
      </c>
      <c r="X12" s="85">
        <f>Werte1!EY12/$X$4</f>
        <v>0</v>
      </c>
      <c r="Y12" s="85">
        <f>Werte1!EZ12/$Y$4</f>
        <v>0</v>
      </c>
      <c r="Z12" s="85">
        <f>Werte1!FA12/$Z$4</f>
        <v>0</v>
      </c>
      <c r="AA12" s="85">
        <f>Werte1!FB12/$AA$4</f>
        <v>0</v>
      </c>
      <c r="AB12" s="85">
        <f>Werte1!FC12/$AB$4</f>
        <v>0</v>
      </c>
      <c r="AC12" s="85">
        <f>Werte1!FD12/$AC$4</f>
        <v>0</v>
      </c>
      <c r="AD12" s="85">
        <f>Werte1!FE12/$AD$4</f>
        <v>0</v>
      </c>
      <c r="AE12" s="85">
        <f>Werte1!FF12/$AE$4</f>
        <v>0</v>
      </c>
      <c r="AF12" s="85">
        <f>Werte1!FG12/$AF$4</f>
        <v>0</v>
      </c>
      <c r="AG12" s="85">
        <f>Werte1!FH12/$AG$4</f>
        <v>0</v>
      </c>
      <c r="AH12" s="85">
        <f>Werte1!FI12/$AH$4</f>
        <v>0</v>
      </c>
      <c r="AI12" s="85">
        <f>Werte1!FJ12/$AI$4</f>
        <v>0</v>
      </c>
      <c r="AJ12" s="85">
        <f>Werte1!FK12/$AJ$4</f>
        <v>0</v>
      </c>
      <c r="AK12" s="85">
        <f>Werte1!FL12/$AK$4</f>
        <v>0</v>
      </c>
      <c r="AL12" s="85">
        <f>Werte1!FM12/$AL$4</f>
        <v>0</v>
      </c>
      <c r="AM12" s="85">
        <f>Werte1!FN12/$AM$4</f>
        <v>0</v>
      </c>
      <c r="AN12" s="85">
        <f>Werte1!FO12/$AN$4</f>
        <v>0</v>
      </c>
      <c r="AO12" s="85">
        <f>Werte1!FP12/$AO$4</f>
        <v>0</v>
      </c>
      <c r="AP12" s="85">
        <f>Werte1!FQ12/$AP$4</f>
        <v>0</v>
      </c>
      <c r="AQ12" s="85">
        <f>Werte1!FR12/$AQ$4</f>
        <v>0</v>
      </c>
      <c r="AR12" s="651" t="str">
        <f t="shared" si="2"/>
        <v>S</v>
      </c>
      <c r="AT12" s="647">
        <f t="shared" si="3"/>
        <v>0</v>
      </c>
      <c r="AU12" s="647">
        <f t="shared" si="1"/>
        <v>0</v>
      </c>
      <c r="AV12" s="647">
        <f t="shared" si="1"/>
        <v>0</v>
      </c>
      <c r="AW12" s="647">
        <f t="shared" si="1"/>
        <v>0</v>
      </c>
      <c r="AX12" s="647">
        <f t="shared" si="1"/>
        <v>0</v>
      </c>
      <c r="AY12" s="647">
        <f t="shared" si="1"/>
        <v>0</v>
      </c>
      <c r="AZ12" s="647">
        <f t="shared" si="1"/>
        <v>0</v>
      </c>
      <c r="BA12" s="647">
        <f t="shared" si="1"/>
        <v>0</v>
      </c>
      <c r="BB12" s="647">
        <f t="shared" si="1"/>
        <v>0</v>
      </c>
      <c r="BC12" s="647">
        <f t="shared" si="1"/>
        <v>0</v>
      </c>
      <c r="BD12" s="647">
        <f t="shared" si="1"/>
        <v>0</v>
      </c>
    </row>
    <row r="13" spans="1:57" x14ac:dyDescent="0.2">
      <c r="A13" s="41">
        <v>9</v>
      </c>
      <c r="B13" s="72">
        <f>Werte1!B13</f>
        <v>0</v>
      </c>
      <c r="C13" s="85">
        <f>'S9'!$F$98</f>
        <v>0</v>
      </c>
      <c r="D13" s="87" t="str">
        <f t="shared" si="0"/>
        <v>FB</v>
      </c>
      <c r="E13" s="92">
        <f>Werte1!EF13/$E$4</f>
        <v>0</v>
      </c>
      <c r="F13" s="85">
        <f>Werte1!EG13/$F$4</f>
        <v>0</v>
      </c>
      <c r="G13" s="85">
        <f>Werte1!EH13/$G$4</f>
        <v>0</v>
      </c>
      <c r="H13" s="85">
        <f>Werte1!EI13/$H$4</f>
        <v>0</v>
      </c>
      <c r="I13" s="85">
        <f>Werte1!EJ13/$I$4</f>
        <v>0</v>
      </c>
      <c r="J13" s="85">
        <f>Werte1!EK13/$J$4</f>
        <v>0</v>
      </c>
      <c r="K13" s="85">
        <f>Werte1!EL13/$K$4</f>
        <v>0</v>
      </c>
      <c r="L13" s="85">
        <f>Werte1!EM13/$L$4</f>
        <v>0</v>
      </c>
      <c r="M13" s="85">
        <f>Werte1!EN13/$M$4</f>
        <v>0</v>
      </c>
      <c r="N13" s="85">
        <f>Werte1!EO13/$N$4</f>
        <v>0</v>
      </c>
      <c r="O13" s="85">
        <f>Werte1!EP13/$O$4</f>
        <v>0</v>
      </c>
      <c r="P13" s="85">
        <f>Werte1!EQ13/$P$4</f>
        <v>0</v>
      </c>
      <c r="Q13" s="85">
        <f>Werte1!ER13/$Q$4</f>
        <v>0</v>
      </c>
      <c r="R13" s="85">
        <f>Werte1!ES13/$R$4</f>
        <v>0</v>
      </c>
      <c r="S13" s="85">
        <f>Werte1!ET13/$S$4</f>
        <v>0</v>
      </c>
      <c r="T13" s="85">
        <f>Werte1!EU13/$T$4</f>
        <v>0</v>
      </c>
      <c r="U13" s="85">
        <f>Werte1!EV13/$U$4</f>
        <v>0</v>
      </c>
      <c r="V13" s="85">
        <f>Werte1!EW13/$V$4</f>
        <v>0</v>
      </c>
      <c r="W13" s="85">
        <f>Werte1!EX13/$W$4</f>
        <v>0</v>
      </c>
      <c r="X13" s="85">
        <f>Werte1!EY13/$X$4</f>
        <v>0</v>
      </c>
      <c r="Y13" s="85">
        <f>Werte1!EZ13/$Y$4</f>
        <v>0</v>
      </c>
      <c r="Z13" s="85">
        <f>Werte1!FA13/$Z$4</f>
        <v>0</v>
      </c>
      <c r="AA13" s="85">
        <f>Werte1!FB13/$AA$4</f>
        <v>0</v>
      </c>
      <c r="AB13" s="85">
        <f>Werte1!FC13/$AB$4</f>
        <v>0</v>
      </c>
      <c r="AC13" s="85">
        <f>Werte1!FD13/$AC$4</f>
        <v>0</v>
      </c>
      <c r="AD13" s="85">
        <f>Werte1!FE13/$AD$4</f>
        <v>0</v>
      </c>
      <c r="AE13" s="85">
        <f>Werte1!FF13/$AE$4</f>
        <v>0</v>
      </c>
      <c r="AF13" s="85">
        <f>Werte1!FG13/$AF$4</f>
        <v>0</v>
      </c>
      <c r="AG13" s="85">
        <f>Werte1!FH13/$AG$4</f>
        <v>0</v>
      </c>
      <c r="AH13" s="85">
        <f>Werte1!FI13/$AH$4</f>
        <v>0</v>
      </c>
      <c r="AI13" s="85">
        <f>Werte1!FJ13/$AI$4</f>
        <v>0</v>
      </c>
      <c r="AJ13" s="85">
        <f>Werte1!FK13/$AJ$4</f>
        <v>0</v>
      </c>
      <c r="AK13" s="85">
        <f>Werte1!FL13/$AK$4</f>
        <v>0</v>
      </c>
      <c r="AL13" s="85">
        <f>Werte1!FM13/$AL$4</f>
        <v>0</v>
      </c>
      <c r="AM13" s="85">
        <f>Werte1!FN13/$AM$4</f>
        <v>0</v>
      </c>
      <c r="AN13" s="85">
        <f>Werte1!FO13/$AN$4</f>
        <v>0</v>
      </c>
      <c r="AO13" s="85">
        <f>Werte1!FP13/$AO$4</f>
        <v>0</v>
      </c>
      <c r="AP13" s="85">
        <f>Werte1!FQ13/$AP$4</f>
        <v>0</v>
      </c>
      <c r="AQ13" s="85">
        <f>Werte1!FR13/$AQ$4</f>
        <v>0</v>
      </c>
      <c r="AR13" s="651" t="str">
        <f t="shared" si="2"/>
        <v>S</v>
      </c>
      <c r="AT13" s="647">
        <f t="shared" si="3"/>
        <v>0</v>
      </c>
      <c r="AU13" s="647">
        <f t="shared" si="1"/>
        <v>0</v>
      </c>
      <c r="AV13" s="647">
        <f t="shared" si="1"/>
        <v>0</v>
      </c>
      <c r="AW13" s="647">
        <f t="shared" si="1"/>
        <v>0</v>
      </c>
      <c r="AX13" s="647">
        <f t="shared" si="1"/>
        <v>0</v>
      </c>
      <c r="AY13" s="647">
        <f t="shared" si="1"/>
        <v>0</v>
      </c>
      <c r="AZ13" s="647">
        <f t="shared" si="1"/>
        <v>0</v>
      </c>
      <c r="BA13" s="647">
        <f t="shared" si="1"/>
        <v>0</v>
      </c>
      <c r="BB13" s="647">
        <f t="shared" si="1"/>
        <v>0</v>
      </c>
      <c r="BC13" s="647">
        <f t="shared" si="1"/>
        <v>0</v>
      </c>
      <c r="BD13" s="647">
        <f t="shared" si="1"/>
        <v>0</v>
      </c>
    </row>
    <row r="14" spans="1:57" x14ac:dyDescent="0.2">
      <c r="A14" s="41">
        <v>10</v>
      </c>
      <c r="B14" s="72">
        <f>Werte1!B14</f>
        <v>0</v>
      </c>
      <c r="C14" s="85">
        <f>'S10'!$F$98</f>
        <v>0</v>
      </c>
      <c r="D14" s="87" t="str">
        <f t="shared" si="0"/>
        <v>FB</v>
      </c>
      <c r="E14" s="92">
        <f>Werte1!EF14/$E$4</f>
        <v>0</v>
      </c>
      <c r="F14" s="85">
        <f>Werte1!EG14/$F$4</f>
        <v>0</v>
      </c>
      <c r="G14" s="85">
        <f>Werte1!EH14/$G$4</f>
        <v>0</v>
      </c>
      <c r="H14" s="85">
        <f>Werte1!EI14/$H$4</f>
        <v>0</v>
      </c>
      <c r="I14" s="85">
        <f>Werte1!EJ14/$I$4</f>
        <v>0</v>
      </c>
      <c r="J14" s="85">
        <f>Werte1!EK14/$J$4</f>
        <v>0</v>
      </c>
      <c r="K14" s="85">
        <f>Werte1!EL14/$K$4</f>
        <v>0</v>
      </c>
      <c r="L14" s="85">
        <f>Werte1!EM14/$L$4</f>
        <v>0</v>
      </c>
      <c r="M14" s="85">
        <f>Werte1!EN14/$M$4</f>
        <v>0</v>
      </c>
      <c r="N14" s="85">
        <f>Werte1!EO14/$N$4</f>
        <v>0</v>
      </c>
      <c r="O14" s="85">
        <f>Werte1!EP14/$O$4</f>
        <v>0</v>
      </c>
      <c r="P14" s="85">
        <f>Werte1!EQ14/$P$4</f>
        <v>0</v>
      </c>
      <c r="Q14" s="85">
        <f>Werte1!ER14/$Q$4</f>
        <v>0</v>
      </c>
      <c r="R14" s="85">
        <f>Werte1!ES14/$R$4</f>
        <v>0</v>
      </c>
      <c r="S14" s="85">
        <f>Werte1!ET14/$S$4</f>
        <v>0</v>
      </c>
      <c r="T14" s="85">
        <f>Werte1!EU14/$T$4</f>
        <v>0</v>
      </c>
      <c r="U14" s="85">
        <f>Werte1!EV14/$U$4</f>
        <v>0</v>
      </c>
      <c r="V14" s="85">
        <f>Werte1!EW14/$V$4</f>
        <v>0</v>
      </c>
      <c r="W14" s="85">
        <f>Werte1!EX14/$W$4</f>
        <v>0</v>
      </c>
      <c r="X14" s="85">
        <f>Werte1!EY14/$X$4</f>
        <v>0</v>
      </c>
      <c r="Y14" s="85">
        <f>Werte1!EZ14/$Y$4</f>
        <v>0</v>
      </c>
      <c r="Z14" s="85">
        <f>Werte1!FA14/$Z$4</f>
        <v>0</v>
      </c>
      <c r="AA14" s="85">
        <f>Werte1!FB14/$AA$4</f>
        <v>0</v>
      </c>
      <c r="AB14" s="85">
        <f>Werte1!FC14/$AB$4</f>
        <v>0</v>
      </c>
      <c r="AC14" s="85">
        <f>Werte1!FD14/$AC$4</f>
        <v>0</v>
      </c>
      <c r="AD14" s="85">
        <f>Werte1!FE14/$AD$4</f>
        <v>0</v>
      </c>
      <c r="AE14" s="85">
        <f>Werte1!FF14/$AE$4</f>
        <v>0</v>
      </c>
      <c r="AF14" s="85">
        <f>Werte1!FG14/$AF$4</f>
        <v>0</v>
      </c>
      <c r="AG14" s="85">
        <f>Werte1!FH14/$AG$4</f>
        <v>0</v>
      </c>
      <c r="AH14" s="85">
        <f>Werte1!FI14/$AH$4</f>
        <v>0</v>
      </c>
      <c r="AI14" s="85">
        <f>Werte1!FJ14/$AI$4</f>
        <v>0</v>
      </c>
      <c r="AJ14" s="85">
        <f>Werte1!FK14/$AJ$4</f>
        <v>0</v>
      </c>
      <c r="AK14" s="85">
        <f>Werte1!FL14/$AK$4</f>
        <v>0</v>
      </c>
      <c r="AL14" s="85">
        <f>Werte1!FM14/$AL$4</f>
        <v>0</v>
      </c>
      <c r="AM14" s="85">
        <f>Werte1!FN14/$AM$4</f>
        <v>0</v>
      </c>
      <c r="AN14" s="85">
        <f>Werte1!FO14/$AN$4</f>
        <v>0</v>
      </c>
      <c r="AO14" s="85">
        <f>Werte1!FP14/$AO$4</f>
        <v>0</v>
      </c>
      <c r="AP14" s="85">
        <f>Werte1!FQ14/$AP$4</f>
        <v>0</v>
      </c>
      <c r="AQ14" s="85">
        <f>Werte1!FR14/$AQ$4</f>
        <v>0</v>
      </c>
      <c r="AR14" s="651" t="str">
        <f t="shared" si="2"/>
        <v>S</v>
      </c>
      <c r="AT14" s="647">
        <f t="shared" si="3"/>
        <v>0</v>
      </c>
      <c r="AU14" s="647">
        <f t="shared" si="1"/>
        <v>0</v>
      </c>
      <c r="AV14" s="647">
        <f t="shared" si="1"/>
        <v>0</v>
      </c>
      <c r="AW14" s="647">
        <f t="shared" si="1"/>
        <v>0</v>
      </c>
      <c r="AX14" s="647">
        <f t="shared" si="1"/>
        <v>0</v>
      </c>
      <c r="AY14" s="647">
        <f t="shared" si="1"/>
        <v>0</v>
      </c>
      <c r="AZ14" s="647">
        <f t="shared" si="1"/>
        <v>0</v>
      </c>
      <c r="BA14" s="647">
        <f t="shared" si="1"/>
        <v>0</v>
      </c>
      <c r="BB14" s="647">
        <f t="shared" si="1"/>
        <v>0</v>
      </c>
      <c r="BC14" s="647">
        <f t="shared" si="1"/>
        <v>0</v>
      </c>
      <c r="BD14" s="647">
        <f t="shared" si="1"/>
        <v>0</v>
      </c>
    </row>
    <row r="15" spans="1:57" x14ac:dyDescent="0.2">
      <c r="A15" s="41">
        <v>11</v>
      </c>
      <c r="B15" s="72">
        <f>Werte1!B15</f>
        <v>0</v>
      </c>
      <c r="C15" s="85">
        <f>'S11'!$F$98</f>
        <v>0</v>
      </c>
      <c r="D15" s="87" t="str">
        <f t="shared" si="0"/>
        <v>FB</v>
      </c>
      <c r="E15" s="92">
        <f>Werte1!EF15/$E$4</f>
        <v>0</v>
      </c>
      <c r="F15" s="85">
        <f>Werte1!EG15/$F$4</f>
        <v>0</v>
      </c>
      <c r="G15" s="85">
        <f>Werte1!EH15/$G$4</f>
        <v>0</v>
      </c>
      <c r="H15" s="85">
        <f>Werte1!EI15/$H$4</f>
        <v>0</v>
      </c>
      <c r="I15" s="85">
        <f>Werte1!EJ15/$I$4</f>
        <v>0</v>
      </c>
      <c r="J15" s="85">
        <f>Werte1!EK15/$J$4</f>
        <v>0</v>
      </c>
      <c r="K15" s="85">
        <f>Werte1!EL15/$K$4</f>
        <v>0</v>
      </c>
      <c r="L15" s="85">
        <f>Werte1!EM15/$L$4</f>
        <v>0</v>
      </c>
      <c r="M15" s="85">
        <f>Werte1!EN15/$M$4</f>
        <v>0</v>
      </c>
      <c r="N15" s="85">
        <f>Werte1!EO15/$N$4</f>
        <v>0</v>
      </c>
      <c r="O15" s="85">
        <f>Werte1!EP15/$O$4</f>
        <v>0</v>
      </c>
      <c r="P15" s="85">
        <f>Werte1!EQ15/$P$4</f>
        <v>0</v>
      </c>
      <c r="Q15" s="85">
        <f>Werte1!ER15/$Q$4</f>
        <v>0</v>
      </c>
      <c r="R15" s="85">
        <f>Werte1!ES15/$R$4</f>
        <v>0</v>
      </c>
      <c r="S15" s="85">
        <f>Werte1!ET15/$S$4</f>
        <v>0</v>
      </c>
      <c r="T15" s="85">
        <f>Werte1!EU15/$T$4</f>
        <v>0</v>
      </c>
      <c r="U15" s="85">
        <f>Werte1!EV15/$U$4</f>
        <v>0</v>
      </c>
      <c r="V15" s="85">
        <f>Werte1!EW15/$V$4</f>
        <v>0</v>
      </c>
      <c r="W15" s="85">
        <f>Werte1!EX15/$W$4</f>
        <v>0</v>
      </c>
      <c r="X15" s="85">
        <f>Werte1!EY15/$X$4</f>
        <v>0</v>
      </c>
      <c r="Y15" s="85">
        <f>Werte1!EZ15/$Y$4</f>
        <v>0</v>
      </c>
      <c r="Z15" s="85">
        <f>Werte1!FA15/$Z$4</f>
        <v>0</v>
      </c>
      <c r="AA15" s="85">
        <f>Werte1!FB15/$AA$4</f>
        <v>0</v>
      </c>
      <c r="AB15" s="85">
        <f>Werte1!FC15/$AB$4</f>
        <v>0</v>
      </c>
      <c r="AC15" s="85">
        <f>Werte1!FD15/$AC$4</f>
        <v>0</v>
      </c>
      <c r="AD15" s="85">
        <f>Werte1!FE15/$AD$4</f>
        <v>0</v>
      </c>
      <c r="AE15" s="85">
        <f>Werte1!FF15/$AE$4</f>
        <v>0</v>
      </c>
      <c r="AF15" s="85">
        <f>Werte1!FG15/$AF$4</f>
        <v>0</v>
      </c>
      <c r="AG15" s="85">
        <f>Werte1!FH15/$AG$4</f>
        <v>0</v>
      </c>
      <c r="AH15" s="85">
        <f>Werte1!FI15/$AH$4</f>
        <v>0</v>
      </c>
      <c r="AI15" s="85">
        <f>Werte1!FJ15/$AI$4</f>
        <v>0</v>
      </c>
      <c r="AJ15" s="85">
        <f>Werte1!FK15/$AJ$4</f>
        <v>0</v>
      </c>
      <c r="AK15" s="85">
        <f>Werte1!FL15/$AK$4</f>
        <v>0</v>
      </c>
      <c r="AL15" s="85">
        <f>Werte1!FM15/$AL$4</f>
        <v>0</v>
      </c>
      <c r="AM15" s="85">
        <f>Werte1!FN15/$AM$4</f>
        <v>0</v>
      </c>
      <c r="AN15" s="85">
        <f>Werte1!FO15/$AN$4</f>
        <v>0</v>
      </c>
      <c r="AO15" s="85">
        <f>Werte1!FP15/$AO$4</f>
        <v>0</v>
      </c>
      <c r="AP15" s="85">
        <f>Werte1!FQ15/$AP$4</f>
        <v>0</v>
      </c>
      <c r="AQ15" s="85">
        <f>Werte1!FR15/$AQ$4</f>
        <v>0</v>
      </c>
      <c r="AR15" s="651" t="str">
        <f t="shared" si="2"/>
        <v>S</v>
      </c>
      <c r="AT15" s="647">
        <f t="shared" si="3"/>
        <v>0</v>
      </c>
      <c r="AU15" s="647">
        <f t="shared" si="1"/>
        <v>0</v>
      </c>
      <c r="AV15" s="647">
        <f t="shared" si="1"/>
        <v>0</v>
      </c>
      <c r="AW15" s="647">
        <f t="shared" si="1"/>
        <v>0</v>
      </c>
      <c r="AX15" s="647">
        <f t="shared" si="1"/>
        <v>0</v>
      </c>
      <c r="AY15" s="647">
        <f t="shared" si="1"/>
        <v>0</v>
      </c>
      <c r="AZ15" s="647">
        <f t="shared" si="1"/>
        <v>0</v>
      </c>
      <c r="BA15" s="647">
        <f t="shared" si="1"/>
        <v>0</v>
      </c>
      <c r="BB15" s="647">
        <f t="shared" si="1"/>
        <v>0</v>
      </c>
      <c r="BC15" s="647">
        <f t="shared" si="1"/>
        <v>0</v>
      </c>
      <c r="BD15" s="647">
        <f t="shared" si="1"/>
        <v>0</v>
      </c>
    </row>
    <row r="16" spans="1:57" x14ac:dyDescent="0.2">
      <c r="A16" s="41">
        <v>12</v>
      </c>
      <c r="B16" s="72">
        <f>Werte1!B16</f>
        <v>0</v>
      </c>
      <c r="C16" s="85">
        <f>'S12'!$F$98</f>
        <v>0</v>
      </c>
      <c r="D16" s="87" t="str">
        <f t="shared" si="0"/>
        <v>FB</v>
      </c>
      <c r="E16" s="92">
        <f>Werte1!EF16/$E$4</f>
        <v>0</v>
      </c>
      <c r="F16" s="85">
        <f>Werte1!EG16/$F$4</f>
        <v>0</v>
      </c>
      <c r="G16" s="85">
        <f>Werte1!EH16/$G$4</f>
        <v>0</v>
      </c>
      <c r="H16" s="85">
        <f>Werte1!EI16/$H$4</f>
        <v>0</v>
      </c>
      <c r="I16" s="85">
        <f>Werte1!EJ16/$I$4</f>
        <v>0</v>
      </c>
      <c r="J16" s="85">
        <f>Werte1!EK16/$J$4</f>
        <v>0</v>
      </c>
      <c r="K16" s="85">
        <f>Werte1!EL16/$K$4</f>
        <v>0</v>
      </c>
      <c r="L16" s="85">
        <f>Werte1!EM16/$L$4</f>
        <v>0</v>
      </c>
      <c r="M16" s="85">
        <f>Werte1!EN16/$M$4</f>
        <v>0</v>
      </c>
      <c r="N16" s="85">
        <f>Werte1!EO16/$N$4</f>
        <v>0</v>
      </c>
      <c r="O16" s="85">
        <f>Werte1!EP16/$O$4</f>
        <v>0</v>
      </c>
      <c r="P16" s="85">
        <f>Werte1!EQ16/$P$4</f>
        <v>0</v>
      </c>
      <c r="Q16" s="85">
        <f>Werte1!ER16/$Q$4</f>
        <v>0</v>
      </c>
      <c r="R16" s="85">
        <f>Werte1!ES16/$R$4</f>
        <v>0</v>
      </c>
      <c r="S16" s="85">
        <f>Werte1!ET16/$S$4</f>
        <v>0</v>
      </c>
      <c r="T16" s="85">
        <f>Werte1!EU16/$T$4</f>
        <v>0</v>
      </c>
      <c r="U16" s="85">
        <f>Werte1!EV16/$U$4</f>
        <v>0</v>
      </c>
      <c r="V16" s="85">
        <f>Werte1!EW16/$V$4</f>
        <v>0</v>
      </c>
      <c r="W16" s="85">
        <f>Werte1!EX16/$W$4</f>
        <v>0</v>
      </c>
      <c r="X16" s="85">
        <f>Werte1!EY16/$X$4</f>
        <v>0</v>
      </c>
      <c r="Y16" s="85">
        <f>Werte1!EZ16/$Y$4</f>
        <v>0</v>
      </c>
      <c r="Z16" s="85">
        <f>Werte1!FA16/$Z$4</f>
        <v>0</v>
      </c>
      <c r="AA16" s="85">
        <f>Werte1!FB16/$AA$4</f>
        <v>0</v>
      </c>
      <c r="AB16" s="85">
        <f>Werte1!FC16/$AB$4</f>
        <v>0</v>
      </c>
      <c r="AC16" s="85">
        <f>Werte1!FD16/$AC$4</f>
        <v>0</v>
      </c>
      <c r="AD16" s="85">
        <f>Werte1!FE16/$AD$4</f>
        <v>0</v>
      </c>
      <c r="AE16" s="85">
        <f>Werte1!FF16/$AE$4</f>
        <v>0</v>
      </c>
      <c r="AF16" s="85">
        <f>Werte1!FG16/$AF$4</f>
        <v>0</v>
      </c>
      <c r="AG16" s="85">
        <f>Werte1!FH16/$AG$4</f>
        <v>0</v>
      </c>
      <c r="AH16" s="85">
        <f>Werte1!FI16/$AH$4</f>
        <v>0</v>
      </c>
      <c r="AI16" s="85">
        <f>Werte1!FJ16/$AI$4</f>
        <v>0</v>
      </c>
      <c r="AJ16" s="85">
        <f>Werte1!FK16/$AJ$4</f>
        <v>0</v>
      </c>
      <c r="AK16" s="85">
        <f>Werte1!FL16/$AK$4</f>
        <v>0</v>
      </c>
      <c r="AL16" s="85">
        <f>Werte1!FM16/$AL$4</f>
        <v>0</v>
      </c>
      <c r="AM16" s="85">
        <f>Werte1!FN16/$AM$4</f>
        <v>0</v>
      </c>
      <c r="AN16" s="85">
        <f>Werte1!FO16/$AN$4</f>
        <v>0</v>
      </c>
      <c r="AO16" s="85">
        <f>Werte1!FP16/$AO$4</f>
        <v>0</v>
      </c>
      <c r="AP16" s="85">
        <f>Werte1!FQ16/$AP$4</f>
        <v>0</v>
      </c>
      <c r="AQ16" s="85">
        <f>Werte1!FR16/$AQ$4</f>
        <v>0</v>
      </c>
      <c r="AR16" s="651" t="str">
        <f t="shared" si="2"/>
        <v>S</v>
      </c>
      <c r="AT16" s="647">
        <f t="shared" si="3"/>
        <v>0</v>
      </c>
      <c r="AU16" s="647">
        <f t="shared" si="1"/>
        <v>0</v>
      </c>
      <c r="AV16" s="647">
        <f t="shared" si="1"/>
        <v>0</v>
      </c>
      <c r="AW16" s="647">
        <f t="shared" si="1"/>
        <v>0</v>
      </c>
      <c r="AX16" s="647">
        <f t="shared" si="1"/>
        <v>0</v>
      </c>
      <c r="AY16" s="647">
        <f t="shared" si="1"/>
        <v>0</v>
      </c>
      <c r="AZ16" s="647">
        <f t="shared" si="1"/>
        <v>0</v>
      </c>
      <c r="BA16" s="647">
        <f t="shared" si="1"/>
        <v>0</v>
      </c>
      <c r="BB16" s="647">
        <f t="shared" si="1"/>
        <v>0</v>
      </c>
      <c r="BC16" s="647">
        <f t="shared" si="1"/>
        <v>0</v>
      </c>
      <c r="BD16" s="647">
        <f t="shared" si="1"/>
        <v>0</v>
      </c>
    </row>
    <row r="17" spans="1:56" x14ac:dyDescent="0.2">
      <c r="A17" s="41">
        <v>13</v>
      </c>
      <c r="B17" s="72">
        <f>Werte1!B17</f>
        <v>0</v>
      </c>
      <c r="C17" s="85">
        <f>'S13'!$F$98</f>
        <v>0</v>
      </c>
      <c r="D17" s="87" t="str">
        <f t="shared" si="0"/>
        <v>FB</v>
      </c>
      <c r="E17" s="92">
        <f>Werte1!EF17/$E$4</f>
        <v>0</v>
      </c>
      <c r="F17" s="85">
        <f>Werte1!EG17/$F$4</f>
        <v>0</v>
      </c>
      <c r="G17" s="85">
        <f>Werte1!EH17/$G$4</f>
        <v>0</v>
      </c>
      <c r="H17" s="85">
        <f>Werte1!EI17/$H$4</f>
        <v>0</v>
      </c>
      <c r="I17" s="85">
        <f>Werte1!EJ17/$I$4</f>
        <v>0</v>
      </c>
      <c r="J17" s="85">
        <f>Werte1!EK17/$J$4</f>
        <v>0</v>
      </c>
      <c r="K17" s="85">
        <f>Werte1!EL17/$K$4</f>
        <v>0</v>
      </c>
      <c r="L17" s="85">
        <f>Werte1!EM17/$L$4</f>
        <v>0</v>
      </c>
      <c r="M17" s="85">
        <f>Werte1!EN17/$M$4</f>
        <v>0</v>
      </c>
      <c r="N17" s="85">
        <f>Werte1!EO17/$N$4</f>
        <v>0</v>
      </c>
      <c r="O17" s="85">
        <f>Werte1!EP17/$O$4</f>
        <v>0</v>
      </c>
      <c r="P17" s="85">
        <f>Werte1!EQ17/$P$4</f>
        <v>0</v>
      </c>
      <c r="Q17" s="85">
        <f>Werte1!ER17/$Q$4</f>
        <v>0</v>
      </c>
      <c r="R17" s="85">
        <f>Werte1!ES17/$R$4</f>
        <v>0</v>
      </c>
      <c r="S17" s="85">
        <f>Werte1!ET17/$S$4</f>
        <v>0</v>
      </c>
      <c r="T17" s="85">
        <f>Werte1!EU17/$T$4</f>
        <v>0</v>
      </c>
      <c r="U17" s="85">
        <f>Werte1!EV17/$U$4</f>
        <v>0</v>
      </c>
      <c r="V17" s="85">
        <f>Werte1!EW17/$V$4</f>
        <v>0</v>
      </c>
      <c r="W17" s="85">
        <f>Werte1!EX17/$W$4</f>
        <v>0</v>
      </c>
      <c r="X17" s="85">
        <f>Werte1!EY17/$X$4</f>
        <v>0</v>
      </c>
      <c r="Y17" s="85">
        <f>Werte1!EZ17/$Y$4</f>
        <v>0</v>
      </c>
      <c r="Z17" s="85">
        <f>Werte1!FA17/$Z$4</f>
        <v>0</v>
      </c>
      <c r="AA17" s="85">
        <f>Werte1!FB17/$AA$4</f>
        <v>0</v>
      </c>
      <c r="AB17" s="85">
        <f>Werte1!FC17/$AB$4</f>
        <v>0</v>
      </c>
      <c r="AC17" s="85">
        <f>Werte1!FD17/$AC$4</f>
        <v>0</v>
      </c>
      <c r="AD17" s="85">
        <f>Werte1!FE17/$AD$4</f>
        <v>0</v>
      </c>
      <c r="AE17" s="85">
        <f>Werte1!FF17/$AE$4</f>
        <v>0</v>
      </c>
      <c r="AF17" s="85">
        <f>Werte1!FG17/$AF$4</f>
        <v>0</v>
      </c>
      <c r="AG17" s="85">
        <f>Werte1!FH17/$AG$4</f>
        <v>0</v>
      </c>
      <c r="AH17" s="85">
        <f>Werte1!FI17/$AH$4</f>
        <v>0</v>
      </c>
      <c r="AI17" s="85">
        <f>Werte1!FJ17/$AI$4</f>
        <v>0</v>
      </c>
      <c r="AJ17" s="85">
        <f>Werte1!FK17/$AJ$4</f>
        <v>0</v>
      </c>
      <c r="AK17" s="85">
        <f>Werte1!FL17/$AK$4</f>
        <v>0</v>
      </c>
      <c r="AL17" s="85">
        <f>Werte1!FM17/$AL$4</f>
        <v>0</v>
      </c>
      <c r="AM17" s="85">
        <f>Werte1!FN17/$AM$4</f>
        <v>0</v>
      </c>
      <c r="AN17" s="85">
        <f>Werte1!FO17/$AN$4</f>
        <v>0</v>
      </c>
      <c r="AO17" s="85">
        <f>Werte1!FP17/$AO$4</f>
        <v>0</v>
      </c>
      <c r="AP17" s="85">
        <f>Werte1!FQ17/$AP$4</f>
        <v>0</v>
      </c>
      <c r="AQ17" s="85">
        <f>Werte1!FR17/$AQ$4</f>
        <v>0</v>
      </c>
      <c r="AR17" s="651" t="str">
        <f t="shared" si="2"/>
        <v>S</v>
      </c>
      <c r="AT17" s="647">
        <f t="shared" si="3"/>
        <v>0</v>
      </c>
      <c r="AU17" s="647">
        <f t="shared" ref="AU17:BD29" si="4">IF($D17="FB",F17,"")</f>
        <v>0</v>
      </c>
      <c r="AV17" s="647">
        <f t="shared" si="4"/>
        <v>0</v>
      </c>
      <c r="AW17" s="647">
        <f t="shared" si="4"/>
        <v>0</v>
      </c>
      <c r="AX17" s="647">
        <f t="shared" si="4"/>
        <v>0</v>
      </c>
      <c r="AY17" s="647">
        <f t="shared" si="4"/>
        <v>0</v>
      </c>
      <c r="AZ17" s="647">
        <f t="shared" si="4"/>
        <v>0</v>
      </c>
      <c r="BA17" s="647">
        <f t="shared" si="4"/>
        <v>0</v>
      </c>
      <c r="BB17" s="647">
        <f t="shared" si="4"/>
        <v>0</v>
      </c>
      <c r="BC17" s="647">
        <f t="shared" si="4"/>
        <v>0</v>
      </c>
      <c r="BD17" s="647">
        <f t="shared" si="4"/>
        <v>0</v>
      </c>
    </row>
    <row r="18" spans="1:56" x14ac:dyDescent="0.2">
      <c r="A18" s="41">
        <v>14</v>
      </c>
      <c r="B18" s="72">
        <f>Werte1!B18</f>
        <v>0</v>
      </c>
      <c r="C18" s="85">
        <f>'S14'!$F$98</f>
        <v>0</v>
      </c>
      <c r="D18" s="87" t="str">
        <f t="shared" si="0"/>
        <v>FB</v>
      </c>
      <c r="E18" s="92">
        <f>Werte1!EF18/$E$4</f>
        <v>0</v>
      </c>
      <c r="F18" s="85">
        <f>Werte1!EG18/$F$4</f>
        <v>0</v>
      </c>
      <c r="G18" s="85">
        <f>Werte1!EH18/$G$4</f>
        <v>0</v>
      </c>
      <c r="H18" s="85">
        <f>Werte1!EI18/$H$4</f>
        <v>0</v>
      </c>
      <c r="I18" s="85">
        <f>Werte1!EJ18/$I$4</f>
        <v>0</v>
      </c>
      <c r="J18" s="85">
        <f>Werte1!EK18/$J$4</f>
        <v>0</v>
      </c>
      <c r="K18" s="85">
        <f>Werte1!EL18/$K$4</f>
        <v>0</v>
      </c>
      <c r="L18" s="85">
        <f>Werte1!EM18/$L$4</f>
        <v>0</v>
      </c>
      <c r="M18" s="85">
        <f>Werte1!EN18/$M$4</f>
        <v>0</v>
      </c>
      <c r="N18" s="85">
        <f>Werte1!EO18/$N$4</f>
        <v>0</v>
      </c>
      <c r="O18" s="85">
        <f>Werte1!EP18/$O$4</f>
        <v>0</v>
      </c>
      <c r="P18" s="85">
        <f>Werte1!EQ18/$P$4</f>
        <v>0</v>
      </c>
      <c r="Q18" s="85">
        <f>Werte1!ER18/$Q$4</f>
        <v>0</v>
      </c>
      <c r="R18" s="85">
        <f>Werte1!ES18/$R$4</f>
        <v>0</v>
      </c>
      <c r="S18" s="85">
        <f>Werte1!ET18/$S$4</f>
        <v>0</v>
      </c>
      <c r="T18" s="85">
        <f>Werte1!EU18/$T$4</f>
        <v>0</v>
      </c>
      <c r="U18" s="85">
        <f>Werte1!EV18/$U$4</f>
        <v>0</v>
      </c>
      <c r="V18" s="85">
        <f>Werte1!EW18/$V$4</f>
        <v>0</v>
      </c>
      <c r="W18" s="85">
        <f>Werte1!EX18/$W$4</f>
        <v>0</v>
      </c>
      <c r="X18" s="85">
        <f>Werte1!EY18/$X$4</f>
        <v>0</v>
      </c>
      <c r="Y18" s="85">
        <f>Werte1!EZ18/$Y$4</f>
        <v>0</v>
      </c>
      <c r="Z18" s="85">
        <f>Werte1!FA18/$Z$4</f>
        <v>0</v>
      </c>
      <c r="AA18" s="85">
        <f>Werte1!FB18/$AA$4</f>
        <v>0</v>
      </c>
      <c r="AB18" s="85">
        <f>Werte1!FC18/$AB$4</f>
        <v>0</v>
      </c>
      <c r="AC18" s="85">
        <f>Werte1!FD18/$AC$4</f>
        <v>0</v>
      </c>
      <c r="AD18" s="85">
        <f>Werte1!FE18/$AD$4</f>
        <v>0</v>
      </c>
      <c r="AE18" s="85">
        <f>Werte1!FF18/$AE$4</f>
        <v>0</v>
      </c>
      <c r="AF18" s="85">
        <f>Werte1!FG18/$AF$4</f>
        <v>0</v>
      </c>
      <c r="AG18" s="85">
        <f>Werte1!FH18/$AG$4</f>
        <v>0</v>
      </c>
      <c r="AH18" s="85">
        <f>Werte1!FI18/$AH$4</f>
        <v>0</v>
      </c>
      <c r="AI18" s="85">
        <f>Werte1!FJ18/$AI$4</f>
        <v>0</v>
      </c>
      <c r="AJ18" s="85">
        <f>Werte1!FK18/$AJ$4</f>
        <v>0</v>
      </c>
      <c r="AK18" s="85">
        <f>Werte1!FL18/$AK$4</f>
        <v>0</v>
      </c>
      <c r="AL18" s="85">
        <f>Werte1!FM18/$AL$4</f>
        <v>0</v>
      </c>
      <c r="AM18" s="85">
        <f>Werte1!FN18/$AM$4</f>
        <v>0</v>
      </c>
      <c r="AN18" s="85">
        <f>Werte1!FO18/$AN$4</f>
        <v>0</v>
      </c>
      <c r="AO18" s="85">
        <f>Werte1!FP18/$AO$4</f>
        <v>0</v>
      </c>
      <c r="AP18" s="85">
        <f>Werte1!FQ18/$AP$4</f>
        <v>0</v>
      </c>
      <c r="AQ18" s="85">
        <f>Werte1!FR18/$AQ$4</f>
        <v>0</v>
      </c>
      <c r="AR18" s="651" t="str">
        <f t="shared" si="2"/>
        <v>S</v>
      </c>
      <c r="AT18" s="647">
        <f t="shared" si="3"/>
        <v>0</v>
      </c>
      <c r="AU18" s="647">
        <f t="shared" si="4"/>
        <v>0</v>
      </c>
      <c r="AV18" s="647">
        <f t="shared" si="4"/>
        <v>0</v>
      </c>
      <c r="AW18" s="647">
        <f t="shared" si="4"/>
        <v>0</v>
      </c>
      <c r="AX18" s="647">
        <f t="shared" si="4"/>
        <v>0</v>
      </c>
      <c r="AY18" s="647">
        <f t="shared" si="4"/>
        <v>0</v>
      </c>
      <c r="AZ18" s="647">
        <f t="shared" si="4"/>
        <v>0</v>
      </c>
      <c r="BA18" s="647">
        <f t="shared" si="4"/>
        <v>0</v>
      </c>
      <c r="BB18" s="647">
        <f t="shared" si="4"/>
        <v>0</v>
      </c>
      <c r="BC18" s="647">
        <f t="shared" si="4"/>
        <v>0</v>
      </c>
      <c r="BD18" s="647">
        <f t="shared" si="4"/>
        <v>0</v>
      </c>
    </row>
    <row r="19" spans="1:56" x14ac:dyDescent="0.2">
      <c r="A19" s="41">
        <v>15</v>
      </c>
      <c r="B19" s="72">
        <f>Werte1!B19</f>
        <v>0</v>
      </c>
      <c r="C19" s="85">
        <f>'S15'!$F$98</f>
        <v>0</v>
      </c>
      <c r="D19" s="87" t="str">
        <f t="shared" si="0"/>
        <v>FB</v>
      </c>
      <c r="E19" s="92">
        <f>Werte1!EF19/$E$4</f>
        <v>0</v>
      </c>
      <c r="F19" s="85">
        <f>Werte1!EG19/$F$4</f>
        <v>0</v>
      </c>
      <c r="G19" s="85">
        <f>Werte1!EH19/$G$4</f>
        <v>0</v>
      </c>
      <c r="H19" s="85">
        <f>Werte1!EI19/$H$4</f>
        <v>0</v>
      </c>
      <c r="I19" s="85">
        <f>Werte1!EJ19/$I$4</f>
        <v>0</v>
      </c>
      <c r="J19" s="85">
        <f>Werte1!EK19/$J$4</f>
        <v>0</v>
      </c>
      <c r="K19" s="85">
        <f>Werte1!EL19/$K$4</f>
        <v>0</v>
      </c>
      <c r="L19" s="85">
        <f>Werte1!EM19/$L$4</f>
        <v>0</v>
      </c>
      <c r="M19" s="85">
        <f>Werte1!EN19/$M$4</f>
        <v>0</v>
      </c>
      <c r="N19" s="85">
        <f>Werte1!EO19/$N$4</f>
        <v>0</v>
      </c>
      <c r="O19" s="85">
        <f>Werte1!EP19/$O$4</f>
        <v>0</v>
      </c>
      <c r="P19" s="85">
        <f>Werte1!EQ19/$P$4</f>
        <v>0</v>
      </c>
      <c r="Q19" s="85">
        <f>Werte1!ER19/$Q$4</f>
        <v>0</v>
      </c>
      <c r="R19" s="85">
        <f>Werte1!ES19/$R$4</f>
        <v>0</v>
      </c>
      <c r="S19" s="85">
        <f>Werte1!ET19/$S$4</f>
        <v>0</v>
      </c>
      <c r="T19" s="85">
        <f>Werte1!EU19/$T$4</f>
        <v>0</v>
      </c>
      <c r="U19" s="85">
        <f>Werte1!EV19/$U$4</f>
        <v>0</v>
      </c>
      <c r="V19" s="85">
        <f>Werte1!EW19/$V$4</f>
        <v>0</v>
      </c>
      <c r="W19" s="85">
        <f>Werte1!EX19/$W$4</f>
        <v>0</v>
      </c>
      <c r="X19" s="85">
        <f>Werte1!EY19/$X$4</f>
        <v>0</v>
      </c>
      <c r="Y19" s="85">
        <f>Werte1!EZ19/$Y$4</f>
        <v>0</v>
      </c>
      <c r="Z19" s="85">
        <f>Werte1!FA19/$Z$4</f>
        <v>0</v>
      </c>
      <c r="AA19" s="85">
        <f>Werte1!FB19/$AA$4</f>
        <v>0</v>
      </c>
      <c r="AB19" s="85">
        <f>Werte1!FC19/$AB$4</f>
        <v>0</v>
      </c>
      <c r="AC19" s="85">
        <f>Werte1!FD19/$AC$4</f>
        <v>0</v>
      </c>
      <c r="AD19" s="85">
        <f>Werte1!FE19/$AD$4</f>
        <v>0</v>
      </c>
      <c r="AE19" s="85">
        <f>Werte1!FF19/$AE$4</f>
        <v>0</v>
      </c>
      <c r="AF19" s="85">
        <f>Werte1!FG19/$AF$4</f>
        <v>0</v>
      </c>
      <c r="AG19" s="85">
        <f>Werte1!FH19/$AG$4</f>
        <v>0</v>
      </c>
      <c r="AH19" s="85">
        <f>Werte1!FI19/$AH$4</f>
        <v>0</v>
      </c>
      <c r="AI19" s="85">
        <f>Werte1!FJ19/$AI$4</f>
        <v>0</v>
      </c>
      <c r="AJ19" s="85">
        <f>Werte1!FK19/$AJ$4</f>
        <v>0</v>
      </c>
      <c r="AK19" s="85">
        <f>Werte1!FL19/$AK$4</f>
        <v>0</v>
      </c>
      <c r="AL19" s="85">
        <f>Werte1!FM19/$AL$4</f>
        <v>0</v>
      </c>
      <c r="AM19" s="85">
        <f>Werte1!FN19/$AM$4</f>
        <v>0</v>
      </c>
      <c r="AN19" s="85">
        <f>Werte1!FO19/$AN$4</f>
        <v>0</v>
      </c>
      <c r="AO19" s="85">
        <f>Werte1!FP19/$AO$4</f>
        <v>0</v>
      </c>
      <c r="AP19" s="85">
        <f>Werte1!FQ19/$AP$4</f>
        <v>0</v>
      </c>
      <c r="AQ19" s="85">
        <f>Werte1!FR19/$AQ$4</f>
        <v>0</v>
      </c>
      <c r="AR19" s="651" t="str">
        <f t="shared" si="2"/>
        <v>S</v>
      </c>
      <c r="AT19" s="647">
        <f t="shared" si="3"/>
        <v>0</v>
      </c>
      <c r="AU19" s="647">
        <f t="shared" si="4"/>
        <v>0</v>
      </c>
      <c r="AV19" s="647">
        <f t="shared" si="4"/>
        <v>0</v>
      </c>
      <c r="AW19" s="647">
        <f t="shared" si="4"/>
        <v>0</v>
      </c>
      <c r="AX19" s="647">
        <f t="shared" si="4"/>
        <v>0</v>
      </c>
      <c r="AY19" s="647">
        <f t="shared" si="4"/>
        <v>0</v>
      </c>
      <c r="AZ19" s="647">
        <f t="shared" si="4"/>
        <v>0</v>
      </c>
      <c r="BA19" s="647">
        <f t="shared" si="4"/>
        <v>0</v>
      </c>
      <c r="BB19" s="647">
        <f t="shared" si="4"/>
        <v>0</v>
      </c>
      <c r="BC19" s="647">
        <f t="shared" si="4"/>
        <v>0</v>
      </c>
      <c r="BD19" s="647">
        <f t="shared" si="4"/>
        <v>0</v>
      </c>
    </row>
    <row r="20" spans="1:56" x14ac:dyDescent="0.2">
      <c r="A20" s="41">
        <v>16</v>
      </c>
      <c r="B20" s="72">
        <f>Werte1!B20</f>
        <v>0</v>
      </c>
      <c r="C20" s="85">
        <f>'S16'!$F$98</f>
        <v>0</v>
      </c>
      <c r="D20" s="87" t="str">
        <f t="shared" si="0"/>
        <v>FB</v>
      </c>
      <c r="E20" s="92">
        <f>Werte1!EF20/$E$4</f>
        <v>0</v>
      </c>
      <c r="F20" s="85">
        <f>Werte1!EG20/$F$4</f>
        <v>0</v>
      </c>
      <c r="G20" s="85">
        <f>Werte1!EH20/$G$4</f>
        <v>0</v>
      </c>
      <c r="H20" s="85">
        <f>Werte1!EI20/$H$4</f>
        <v>0</v>
      </c>
      <c r="I20" s="85">
        <f>Werte1!EJ20/$I$4</f>
        <v>0</v>
      </c>
      <c r="J20" s="85">
        <f>Werte1!EK20/$J$4</f>
        <v>0</v>
      </c>
      <c r="K20" s="85">
        <f>Werte1!EL20/$K$4</f>
        <v>0</v>
      </c>
      <c r="L20" s="85">
        <f>Werte1!EM20/$L$4</f>
        <v>0</v>
      </c>
      <c r="M20" s="85">
        <f>Werte1!EN20/$M$4</f>
        <v>0</v>
      </c>
      <c r="N20" s="85">
        <f>Werte1!EO20/$N$4</f>
        <v>0</v>
      </c>
      <c r="O20" s="85">
        <f>Werte1!EP20/$O$4</f>
        <v>0</v>
      </c>
      <c r="P20" s="85">
        <f>Werte1!EQ20/$P$4</f>
        <v>0</v>
      </c>
      <c r="Q20" s="85">
        <f>Werte1!ER20/$Q$4</f>
        <v>0</v>
      </c>
      <c r="R20" s="85">
        <f>Werte1!ES20/$R$4</f>
        <v>0</v>
      </c>
      <c r="S20" s="85">
        <f>Werte1!ET20/$S$4</f>
        <v>0</v>
      </c>
      <c r="T20" s="85">
        <f>Werte1!EU20/$T$4</f>
        <v>0</v>
      </c>
      <c r="U20" s="85">
        <f>Werte1!EV20/$U$4</f>
        <v>0</v>
      </c>
      <c r="V20" s="85">
        <f>Werte1!EW20/$V$4</f>
        <v>0</v>
      </c>
      <c r="W20" s="85">
        <f>Werte1!EX20/$W$4</f>
        <v>0</v>
      </c>
      <c r="X20" s="85">
        <f>Werte1!EY20/$X$4</f>
        <v>0</v>
      </c>
      <c r="Y20" s="85">
        <f>Werte1!EZ20/$Y$4</f>
        <v>0</v>
      </c>
      <c r="Z20" s="85">
        <f>Werte1!FA20/$Z$4</f>
        <v>0</v>
      </c>
      <c r="AA20" s="85">
        <f>Werte1!FB20/$AA$4</f>
        <v>0</v>
      </c>
      <c r="AB20" s="85">
        <f>Werte1!FC20/$AB$4</f>
        <v>0</v>
      </c>
      <c r="AC20" s="85">
        <f>Werte1!FD20/$AC$4</f>
        <v>0</v>
      </c>
      <c r="AD20" s="85">
        <f>Werte1!FE20/$AD$4</f>
        <v>0</v>
      </c>
      <c r="AE20" s="85">
        <f>Werte1!FF20/$AE$4</f>
        <v>0</v>
      </c>
      <c r="AF20" s="85">
        <f>Werte1!FG20/$AF$4</f>
        <v>0</v>
      </c>
      <c r="AG20" s="85">
        <f>Werte1!FH20/$AG$4</f>
        <v>0</v>
      </c>
      <c r="AH20" s="85">
        <f>Werte1!FI20/$AH$4</f>
        <v>0</v>
      </c>
      <c r="AI20" s="85">
        <f>Werte1!FJ20/$AI$4</f>
        <v>0</v>
      </c>
      <c r="AJ20" s="85">
        <f>Werte1!FK20/$AJ$4</f>
        <v>0</v>
      </c>
      <c r="AK20" s="85">
        <f>Werte1!FL20/$AK$4</f>
        <v>0</v>
      </c>
      <c r="AL20" s="85">
        <f>Werte1!FM20/$AL$4</f>
        <v>0</v>
      </c>
      <c r="AM20" s="85">
        <f>Werte1!FN20/$AM$4</f>
        <v>0</v>
      </c>
      <c r="AN20" s="85">
        <f>Werte1!FO20/$AN$4</f>
        <v>0</v>
      </c>
      <c r="AO20" s="85">
        <f>Werte1!FP20/$AO$4</f>
        <v>0</v>
      </c>
      <c r="AP20" s="85">
        <f>Werte1!FQ20/$AP$4</f>
        <v>0</v>
      </c>
      <c r="AQ20" s="85">
        <f>Werte1!FR20/$AQ$4</f>
        <v>0</v>
      </c>
      <c r="AR20" s="651" t="str">
        <f t="shared" si="2"/>
        <v>S</v>
      </c>
      <c r="AT20" s="647">
        <f t="shared" si="3"/>
        <v>0</v>
      </c>
      <c r="AU20" s="647">
        <f t="shared" si="4"/>
        <v>0</v>
      </c>
      <c r="AV20" s="647">
        <f t="shared" si="4"/>
        <v>0</v>
      </c>
      <c r="AW20" s="647">
        <f t="shared" si="4"/>
        <v>0</v>
      </c>
      <c r="AX20" s="647">
        <f t="shared" si="4"/>
        <v>0</v>
      </c>
      <c r="AY20" s="647">
        <f t="shared" si="4"/>
        <v>0</v>
      </c>
      <c r="AZ20" s="647">
        <f t="shared" si="4"/>
        <v>0</v>
      </c>
      <c r="BA20" s="647">
        <f t="shared" si="4"/>
        <v>0</v>
      </c>
      <c r="BB20" s="647">
        <f t="shared" si="4"/>
        <v>0</v>
      </c>
      <c r="BC20" s="647">
        <f t="shared" si="4"/>
        <v>0</v>
      </c>
      <c r="BD20" s="647">
        <f t="shared" si="4"/>
        <v>0</v>
      </c>
    </row>
    <row r="21" spans="1:56" x14ac:dyDescent="0.2">
      <c r="A21" s="41">
        <v>17</v>
      </c>
      <c r="B21" s="72">
        <f>Werte1!B21</f>
        <v>0</v>
      </c>
      <c r="C21" s="85">
        <f>'S17'!$F$98</f>
        <v>0</v>
      </c>
      <c r="D21" s="87" t="str">
        <f t="shared" si="0"/>
        <v>FB</v>
      </c>
      <c r="E21" s="92">
        <f>Werte1!EF21/$E$4</f>
        <v>0</v>
      </c>
      <c r="F21" s="85">
        <f>Werte1!EG21/$F$4</f>
        <v>0</v>
      </c>
      <c r="G21" s="85">
        <f>Werte1!EH21/$G$4</f>
        <v>0</v>
      </c>
      <c r="H21" s="85">
        <f>Werte1!EI21/$H$4</f>
        <v>0</v>
      </c>
      <c r="I21" s="85">
        <f>Werte1!EJ21/$I$4</f>
        <v>0</v>
      </c>
      <c r="J21" s="85">
        <f>Werte1!EK21/$J$4</f>
        <v>0</v>
      </c>
      <c r="K21" s="85">
        <f>Werte1!EL21/$K$4</f>
        <v>0</v>
      </c>
      <c r="L21" s="85">
        <f>Werte1!EM21/$L$4</f>
        <v>0</v>
      </c>
      <c r="M21" s="85">
        <f>Werte1!EN21/$M$4</f>
        <v>0</v>
      </c>
      <c r="N21" s="85">
        <f>Werte1!EO21/$N$4</f>
        <v>0</v>
      </c>
      <c r="O21" s="85">
        <f>Werte1!EP21/$O$4</f>
        <v>0</v>
      </c>
      <c r="P21" s="85">
        <f>Werte1!EQ21/$P$4</f>
        <v>0</v>
      </c>
      <c r="Q21" s="85">
        <f>Werte1!ER21/$Q$4</f>
        <v>0</v>
      </c>
      <c r="R21" s="85">
        <f>Werte1!ES21/$R$4</f>
        <v>0</v>
      </c>
      <c r="S21" s="85">
        <f>Werte1!ET21/$S$4</f>
        <v>0</v>
      </c>
      <c r="T21" s="85">
        <f>Werte1!EU21/$T$4</f>
        <v>0</v>
      </c>
      <c r="U21" s="85">
        <f>Werte1!EV21/$U$4</f>
        <v>0</v>
      </c>
      <c r="V21" s="85">
        <f>Werte1!EW21/$V$4</f>
        <v>0</v>
      </c>
      <c r="W21" s="85">
        <f>Werte1!EX21/$W$4</f>
        <v>0</v>
      </c>
      <c r="X21" s="85">
        <f>Werte1!EY21/$X$4</f>
        <v>0</v>
      </c>
      <c r="Y21" s="85">
        <f>Werte1!EZ21/$Y$4</f>
        <v>0</v>
      </c>
      <c r="Z21" s="85">
        <f>Werte1!FA21/$Z$4</f>
        <v>0</v>
      </c>
      <c r="AA21" s="85">
        <f>Werte1!FB21/$AA$4</f>
        <v>0</v>
      </c>
      <c r="AB21" s="85">
        <f>Werte1!FC21/$AB$4</f>
        <v>0</v>
      </c>
      <c r="AC21" s="85">
        <f>Werte1!FD21/$AC$4</f>
        <v>0</v>
      </c>
      <c r="AD21" s="85">
        <f>Werte1!FE21/$AD$4</f>
        <v>0</v>
      </c>
      <c r="AE21" s="85">
        <f>Werte1!FF21/$AE$4</f>
        <v>0</v>
      </c>
      <c r="AF21" s="85">
        <f>Werte1!FG21/$AF$4</f>
        <v>0</v>
      </c>
      <c r="AG21" s="85">
        <f>Werte1!FH21/$AG$4</f>
        <v>0</v>
      </c>
      <c r="AH21" s="85">
        <f>Werte1!FI21/$AH$4</f>
        <v>0</v>
      </c>
      <c r="AI21" s="85">
        <f>Werte1!FJ21/$AI$4</f>
        <v>0</v>
      </c>
      <c r="AJ21" s="85">
        <f>Werte1!FK21/$AJ$4</f>
        <v>0</v>
      </c>
      <c r="AK21" s="85">
        <f>Werte1!FL21/$AK$4</f>
        <v>0</v>
      </c>
      <c r="AL21" s="85">
        <f>Werte1!FM21/$AL$4</f>
        <v>0</v>
      </c>
      <c r="AM21" s="85">
        <f>Werte1!FN21/$AM$4</f>
        <v>0</v>
      </c>
      <c r="AN21" s="85">
        <f>Werte1!FO21/$AN$4</f>
        <v>0</v>
      </c>
      <c r="AO21" s="85">
        <f>Werte1!FP21/$AO$4</f>
        <v>0</v>
      </c>
      <c r="AP21" s="85">
        <f>Werte1!FQ21/$AP$4</f>
        <v>0</v>
      </c>
      <c r="AQ21" s="85">
        <f>Werte1!FR21/$AQ$4</f>
        <v>0</v>
      </c>
      <c r="AR21" s="651" t="str">
        <f t="shared" si="2"/>
        <v>S</v>
      </c>
      <c r="AT21" s="647">
        <f t="shared" si="3"/>
        <v>0</v>
      </c>
      <c r="AU21" s="647">
        <f t="shared" si="4"/>
        <v>0</v>
      </c>
      <c r="AV21" s="647">
        <f t="shared" si="4"/>
        <v>0</v>
      </c>
      <c r="AW21" s="647">
        <f t="shared" si="4"/>
        <v>0</v>
      </c>
      <c r="AX21" s="647">
        <f t="shared" si="4"/>
        <v>0</v>
      </c>
      <c r="AY21" s="647">
        <f t="shared" si="4"/>
        <v>0</v>
      </c>
      <c r="AZ21" s="647">
        <f t="shared" si="4"/>
        <v>0</v>
      </c>
      <c r="BA21" s="647">
        <f t="shared" si="4"/>
        <v>0</v>
      </c>
      <c r="BB21" s="647">
        <f t="shared" si="4"/>
        <v>0</v>
      </c>
      <c r="BC21" s="647">
        <f t="shared" si="4"/>
        <v>0</v>
      </c>
      <c r="BD21" s="647">
        <f t="shared" si="4"/>
        <v>0</v>
      </c>
    </row>
    <row r="22" spans="1:56" x14ac:dyDescent="0.2">
      <c r="A22" s="41">
        <v>18</v>
      </c>
      <c r="B22" s="72">
        <f>Werte1!B22</f>
        <v>0</v>
      </c>
      <c r="C22" s="85">
        <f>'S18'!$F$98</f>
        <v>0</v>
      </c>
      <c r="D22" s="87" t="str">
        <f t="shared" si="0"/>
        <v>FB</v>
      </c>
      <c r="E22" s="92">
        <f>Werte1!EF22/$E$4</f>
        <v>0</v>
      </c>
      <c r="F22" s="85">
        <f>Werte1!EG22/$F$4</f>
        <v>0</v>
      </c>
      <c r="G22" s="85">
        <f>Werte1!EH22/$G$4</f>
        <v>0</v>
      </c>
      <c r="H22" s="85">
        <f>Werte1!EI22/$H$4</f>
        <v>0</v>
      </c>
      <c r="I22" s="85">
        <f>Werte1!EJ22/$I$4</f>
        <v>0</v>
      </c>
      <c r="J22" s="85">
        <f>Werte1!EK22/$J$4</f>
        <v>0</v>
      </c>
      <c r="K22" s="85">
        <f>Werte1!EL22/$K$4</f>
        <v>0</v>
      </c>
      <c r="L22" s="85">
        <f>Werte1!EM22/$L$4</f>
        <v>0</v>
      </c>
      <c r="M22" s="85">
        <f>Werte1!EN22/$M$4</f>
        <v>0</v>
      </c>
      <c r="N22" s="85">
        <f>Werte1!EO22/$N$4</f>
        <v>0</v>
      </c>
      <c r="O22" s="85">
        <f>Werte1!EP22/$O$4</f>
        <v>0</v>
      </c>
      <c r="P22" s="85">
        <f>Werte1!EQ22/$P$4</f>
        <v>0</v>
      </c>
      <c r="Q22" s="85">
        <f>Werte1!ER22/$Q$4</f>
        <v>0</v>
      </c>
      <c r="R22" s="85">
        <f>Werte1!ES22/$R$4</f>
        <v>0</v>
      </c>
      <c r="S22" s="85">
        <f>Werte1!ET22/$S$4</f>
        <v>0</v>
      </c>
      <c r="T22" s="85">
        <f>Werte1!EU22/$T$4</f>
        <v>0</v>
      </c>
      <c r="U22" s="85">
        <f>Werte1!EV22/$U$4</f>
        <v>0</v>
      </c>
      <c r="V22" s="85">
        <f>Werte1!EW22/$V$4</f>
        <v>0</v>
      </c>
      <c r="W22" s="85">
        <f>Werte1!EX22/$W$4</f>
        <v>0</v>
      </c>
      <c r="X22" s="85">
        <f>Werte1!EY22/$X$4</f>
        <v>0</v>
      </c>
      <c r="Y22" s="85">
        <f>Werte1!EZ22/$Y$4</f>
        <v>0</v>
      </c>
      <c r="Z22" s="85">
        <f>Werte1!FA22/$Z$4</f>
        <v>0</v>
      </c>
      <c r="AA22" s="85">
        <f>Werte1!FB22/$AA$4</f>
        <v>0</v>
      </c>
      <c r="AB22" s="85">
        <f>Werte1!FC22/$AB$4</f>
        <v>0</v>
      </c>
      <c r="AC22" s="85">
        <f>Werte1!FD22/$AC$4</f>
        <v>0</v>
      </c>
      <c r="AD22" s="85">
        <f>Werte1!FE22/$AD$4</f>
        <v>0</v>
      </c>
      <c r="AE22" s="85">
        <f>Werte1!FF22/$AE$4</f>
        <v>0</v>
      </c>
      <c r="AF22" s="85">
        <f>Werte1!FG22/$AF$4</f>
        <v>0</v>
      </c>
      <c r="AG22" s="85">
        <f>Werte1!FH22/$AG$4</f>
        <v>0</v>
      </c>
      <c r="AH22" s="85">
        <f>Werte1!FI22/$AH$4</f>
        <v>0</v>
      </c>
      <c r="AI22" s="85">
        <f>Werte1!FJ22/$AI$4</f>
        <v>0</v>
      </c>
      <c r="AJ22" s="85">
        <f>Werte1!FK22/$AJ$4</f>
        <v>0</v>
      </c>
      <c r="AK22" s="85">
        <f>Werte1!FL22/$AK$4</f>
        <v>0</v>
      </c>
      <c r="AL22" s="85">
        <f>Werte1!FM22/$AL$4</f>
        <v>0</v>
      </c>
      <c r="AM22" s="85">
        <f>Werte1!FN22/$AM$4</f>
        <v>0</v>
      </c>
      <c r="AN22" s="85">
        <f>Werte1!FO22/$AN$4</f>
        <v>0</v>
      </c>
      <c r="AO22" s="85">
        <f>Werte1!FP22/$AO$4</f>
        <v>0</v>
      </c>
      <c r="AP22" s="85">
        <f>Werte1!FQ22/$AP$4</f>
        <v>0</v>
      </c>
      <c r="AQ22" s="85">
        <f>Werte1!FR22/$AQ$4</f>
        <v>0</v>
      </c>
      <c r="AR22" s="651" t="str">
        <f t="shared" si="2"/>
        <v>S</v>
      </c>
      <c r="AT22" s="647">
        <f t="shared" si="3"/>
        <v>0</v>
      </c>
      <c r="AU22" s="647">
        <f t="shared" si="4"/>
        <v>0</v>
      </c>
      <c r="AV22" s="647">
        <f t="shared" si="4"/>
        <v>0</v>
      </c>
      <c r="AW22" s="647">
        <f t="shared" si="4"/>
        <v>0</v>
      </c>
      <c r="AX22" s="647">
        <f t="shared" si="4"/>
        <v>0</v>
      </c>
      <c r="AY22" s="647">
        <f t="shared" si="4"/>
        <v>0</v>
      </c>
      <c r="AZ22" s="647">
        <f t="shared" si="4"/>
        <v>0</v>
      </c>
      <c r="BA22" s="647">
        <f t="shared" si="4"/>
        <v>0</v>
      </c>
      <c r="BB22" s="647">
        <f t="shared" si="4"/>
        <v>0</v>
      </c>
      <c r="BC22" s="647">
        <f t="shared" si="4"/>
        <v>0</v>
      </c>
      <c r="BD22" s="647">
        <f t="shared" si="4"/>
        <v>0</v>
      </c>
    </row>
    <row r="23" spans="1:56" x14ac:dyDescent="0.2">
      <c r="A23" s="41">
        <v>19</v>
      </c>
      <c r="B23" s="72">
        <f>Werte1!B23</f>
        <v>0</v>
      </c>
      <c r="C23" s="85">
        <f>'S19'!$F$98</f>
        <v>0</v>
      </c>
      <c r="D23" s="87" t="str">
        <f t="shared" si="0"/>
        <v>FB</v>
      </c>
      <c r="E23" s="92">
        <f>Werte1!EF23/$E$4</f>
        <v>0</v>
      </c>
      <c r="F23" s="85">
        <f>Werte1!EG23/$F$4</f>
        <v>0</v>
      </c>
      <c r="G23" s="85">
        <f>Werte1!EH23/$G$4</f>
        <v>0</v>
      </c>
      <c r="H23" s="85">
        <f>Werte1!EI23/$H$4</f>
        <v>0</v>
      </c>
      <c r="I23" s="85">
        <f>Werte1!EJ23/$I$4</f>
        <v>0</v>
      </c>
      <c r="J23" s="85">
        <f>Werte1!EK23/$J$4</f>
        <v>0</v>
      </c>
      <c r="K23" s="85">
        <f>Werte1!EL23/$K$4</f>
        <v>0</v>
      </c>
      <c r="L23" s="85">
        <f>Werte1!EM23/$L$4</f>
        <v>0</v>
      </c>
      <c r="M23" s="85">
        <f>Werte1!EN23/$M$4</f>
        <v>0</v>
      </c>
      <c r="N23" s="85">
        <f>Werte1!EO23/$N$4</f>
        <v>0</v>
      </c>
      <c r="O23" s="85">
        <f>Werte1!EP23/$O$4</f>
        <v>0</v>
      </c>
      <c r="P23" s="85">
        <f>Werte1!EQ23/$P$4</f>
        <v>0</v>
      </c>
      <c r="Q23" s="85">
        <f>Werte1!ER23/$Q$4</f>
        <v>0</v>
      </c>
      <c r="R23" s="85">
        <f>Werte1!ES23/$R$4</f>
        <v>0</v>
      </c>
      <c r="S23" s="85">
        <f>Werte1!ET23/$S$4</f>
        <v>0</v>
      </c>
      <c r="T23" s="85">
        <f>Werte1!EU23/$T$4</f>
        <v>0</v>
      </c>
      <c r="U23" s="85">
        <f>Werte1!EV23/$U$4</f>
        <v>0</v>
      </c>
      <c r="V23" s="85">
        <f>Werte1!EW23/$V$4</f>
        <v>0</v>
      </c>
      <c r="W23" s="85">
        <f>Werte1!EX23/$W$4</f>
        <v>0</v>
      </c>
      <c r="X23" s="85">
        <f>Werte1!EY23/$X$4</f>
        <v>0</v>
      </c>
      <c r="Y23" s="85">
        <f>Werte1!EZ23/$Y$4</f>
        <v>0</v>
      </c>
      <c r="Z23" s="85">
        <f>Werte1!FA23/$Z$4</f>
        <v>0</v>
      </c>
      <c r="AA23" s="85">
        <f>Werte1!FB23/$AA$4</f>
        <v>0</v>
      </c>
      <c r="AB23" s="85">
        <f>Werte1!FC23/$AB$4</f>
        <v>0</v>
      </c>
      <c r="AC23" s="85">
        <f>Werte1!FD23/$AC$4</f>
        <v>0</v>
      </c>
      <c r="AD23" s="85">
        <f>Werte1!FE23/$AD$4</f>
        <v>0</v>
      </c>
      <c r="AE23" s="85">
        <f>Werte1!FF23/$AE$4</f>
        <v>0</v>
      </c>
      <c r="AF23" s="85">
        <f>Werte1!FG23/$AF$4</f>
        <v>0</v>
      </c>
      <c r="AG23" s="85">
        <f>Werte1!FH23/$AG$4</f>
        <v>0</v>
      </c>
      <c r="AH23" s="85">
        <f>Werte1!FI23/$AH$4</f>
        <v>0</v>
      </c>
      <c r="AI23" s="85">
        <f>Werte1!FJ23/$AI$4</f>
        <v>0</v>
      </c>
      <c r="AJ23" s="85">
        <f>Werte1!FK23/$AJ$4</f>
        <v>0</v>
      </c>
      <c r="AK23" s="85">
        <f>Werte1!FL23/$AK$4</f>
        <v>0</v>
      </c>
      <c r="AL23" s="85">
        <f>Werte1!FM23/$AL$4</f>
        <v>0</v>
      </c>
      <c r="AM23" s="85">
        <f>Werte1!FN23/$AM$4</f>
        <v>0</v>
      </c>
      <c r="AN23" s="85">
        <f>Werte1!FO23/$AN$4</f>
        <v>0</v>
      </c>
      <c r="AO23" s="85">
        <f>Werte1!FP23/$AO$4</f>
        <v>0</v>
      </c>
      <c r="AP23" s="85">
        <f>Werte1!FQ23/$AP$4</f>
        <v>0</v>
      </c>
      <c r="AQ23" s="85">
        <f>Werte1!FR23/$AQ$4</f>
        <v>0</v>
      </c>
      <c r="AR23" s="651" t="str">
        <f t="shared" si="2"/>
        <v>S</v>
      </c>
      <c r="AT23" s="647">
        <f t="shared" si="3"/>
        <v>0</v>
      </c>
      <c r="AU23" s="647">
        <f t="shared" si="4"/>
        <v>0</v>
      </c>
      <c r="AV23" s="647">
        <f t="shared" si="4"/>
        <v>0</v>
      </c>
      <c r="AW23" s="647">
        <f t="shared" si="4"/>
        <v>0</v>
      </c>
      <c r="AX23" s="647">
        <f t="shared" si="4"/>
        <v>0</v>
      </c>
      <c r="AY23" s="647">
        <f t="shared" si="4"/>
        <v>0</v>
      </c>
      <c r="AZ23" s="647">
        <f t="shared" si="4"/>
        <v>0</v>
      </c>
      <c r="BA23" s="647">
        <f t="shared" si="4"/>
        <v>0</v>
      </c>
      <c r="BB23" s="647">
        <f t="shared" si="4"/>
        <v>0</v>
      </c>
      <c r="BC23" s="647">
        <f t="shared" si="4"/>
        <v>0</v>
      </c>
      <c r="BD23" s="647">
        <f t="shared" si="4"/>
        <v>0</v>
      </c>
    </row>
    <row r="24" spans="1:56" x14ac:dyDescent="0.2">
      <c r="A24" s="41">
        <v>20</v>
      </c>
      <c r="B24" s="72">
        <f>Werte1!B24</f>
        <v>0</v>
      </c>
      <c r="C24" s="85">
        <f>'S20'!$F$98</f>
        <v>0</v>
      </c>
      <c r="D24" s="87" t="str">
        <f t="shared" si="0"/>
        <v>FB</v>
      </c>
      <c r="E24" s="92">
        <f>Werte1!EF24/$E$4</f>
        <v>0</v>
      </c>
      <c r="F24" s="85">
        <f>Werte1!EG24/$F$4</f>
        <v>0</v>
      </c>
      <c r="G24" s="85">
        <f>Werte1!EH24/$G$4</f>
        <v>0</v>
      </c>
      <c r="H24" s="85">
        <f>Werte1!EI24/$H$4</f>
        <v>0</v>
      </c>
      <c r="I24" s="85">
        <f>Werte1!EJ24/$I$4</f>
        <v>0</v>
      </c>
      <c r="J24" s="85">
        <f>Werte1!EK24/$J$4</f>
        <v>0</v>
      </c>
      <c r="K24" s="85">
        <f>Werte1!EL24/$K$4</f>
        <v>0</v>
      </c>
      <c r="L24" s="85">
        <f>Werte1!EM24/$L$4</f>
        <v>0</v>
      </c>
      <c r="M24" s="85">
        <f>Werte1!EN24/$M$4</f>
        <v>0</v>
      </c>
      <c r="N24" s="85">
        <f>Werte1!EO24/$N$4</f>
        <v>0</v>
      </c>
      <c r="O24" s="85">
        <f>Werte1!EP24/$O$4</f>
        <v>0</v>
      </c>
      <c r="P24" s="85">
        <f>Werte1!EQ24/$P$4</f>
        <v>0</v>
      </c>
      <c r="Q24" s="85">
        <f>Werte1!ER24/$Q$4</f>
        <v>0</v>
      </c>
      <c r="R24" s="85">
        <f>Werte1!ES24/$R$4</f>
        <v>0</v>
      </c>
      <c r="S24" s="85">
        <f>Werte1!ET24/$S$4</f>
        <v>0</v>
      </c>
      <c r="T24" s="85">
        <f>Werte1!EU24/$T$4</f>
        <v>0</v>
      </c>
      <c r="U24" s="85">
        <f>Werte1!EV24/$U$4</f>
        <v>0</v>
      </c>
      <c r="V24" s="85">
        <f>Werte1!EW24/$V$4</f>
        <v>0</v>
      </c>
      <c r="W24" s="85">
        <f>Werte1!EX24/$W$4</f>
        <v>0</v>
      </c>
      <c r="X24" s="85">
        <f>Werte1!EY24/$X$4</f>
        <v>0</v>
      </c>
      <c r="Y24" s="85">
        <f>Werte1!EZ24/$Y$4</f>
        <v>0</v>
      </c>
      <c r="Z24" s="85">
        <f>Werte1!FA24/$Z$4</f>
        <v>0</v>
      </c>
      <c r="AA24" s="85">
        <f>Werte1!FB24/$AA$4</f>
        <v>0</v>
      </c>
      <c r="AB24" s="85">
        <f>Werte1!FC24/$AB$4</f>
        <v>0</v>
      </c>
      <c r="AC24" s="85">
        <f>Werte1!FD24/$AC$4</f>
        <v>0</v>
      </c>
      <c r="AD24" s="85">
        <f>Werte1!FE24/$AD$4</f>
        <v>0</v>
      </c>
      <c r="AE24" s="85">
        <f>Werte1!FF24/$AE$4</f>
        <v>0</v>
      </c>
      <c r="AF24" s="85">
        <f>Werte1!FG24/$AF$4</f>
        <v>0</v>
      </c>
      <c r="AG24" s="85">
        <f>Werte1!FH24/$AG$4</f>
        <v>0</v>
      </c>
      <c r="AH24" s="85">
        <f>Werte1!FI24/$AH$4</f>
        <v>0</v>
      </c>
      <c r="AI24" s="85">
        <f>Werte1!FJ24/$AI$4</f>
        <v>0</v>
      </c>
      <c r="AJ24" s="85">
        <f>Werte1!FK24/$AJ$4</f>
        <v>0</v>
      </c>
      <c r="AK24" s="85">
        <f>Werte1!FL24/$AK$4</f>
        <v>0</v>
      </c>
      <c r="AL24" s="85">
        <f>Werte1!FM24/$AL$4</f>
        <v>0</v>
      </c>
      <c r="AM24" s="85">
        <f>Werte1!FN24/$AM$4</f>
        <v>0</v>
      </c>
      <c r="AN24" s="85">
        <f>Werte1!FO24/$AN$4</f>
        <v>0</v>
      </c>
      <c r="AO24" s="85">
        <f>Werte1!FP24/$AO$4</f>
        <v>0</v>
      </c>
      <c r="AP24" s="85">
        <f>Werte1!FQ24/$AP$4</f>
        <v>0</v>
      </c>
      <c r="AQ24" s="85">
        <f>Werte1!FR24/$AQ$4</f>
        <v>0</v>
      </c>
      <c r="AR24" s="651" t="str">
        <f t="shared" si="2"/>
        <v>S</v>
      </c>
      <c r="AT24" s="647">
        <f t="shared" si="3"/>
        <v>0</v>
      </c>
      <c r="AU24" s="647">
        <f t="shared" si="4"/>
        <v>0</v>
      </c>
      <c r="AV24" s="647">
        <f t="shared" si="4"/>
        <v>0</v>
      </c>
      <c r="AW24" s="647">
        <f t="shared" si="4"/>
        <v>0</v>
      </c>
      <c r="AX24" s="647">
        <f t="shared" si="4"/>
        <v>0</v>
      </c>
      <c r="AY24" s="647">
        <f t="shared" si="4"/>
        <v>0</v>
      </c>
      <c r="AZ24" s="647">
        <f t="shared" si="4"/>
        <v>0</v>
      </c>
      <c r="BA24" s="647">
        <f t="shared" si="4"/>
        <v>0</v>
      </c>
      <c r="BB24" s="647">
        <f t="shared" si="4"/>
        <v>0</v>
      </c>
      <c r="BC24" s="647">
        <f t="shared" si="4"/>
        <v>0</v>
      </c>
      <c r="BD24" s="647">
        <f t="shared" si="4"/>
        <v>0</v>
      </c>
    </row>
    <row r="25" spans="1:56" x14ac:dyDescent="0.2">
      <c r="A25" s="41">
        <v>21</v>
      </c>
      <c r="B25" s="72">
        <f>Werte1!B25</f>
        <v>0</v>
      </c>
      <c r="C25" s="85">
        <f>'S21'!$F$98</f>
        <v>0</v>
      </c>
      <c r="D25" s="87" t="str">
        <f t="shared" si="0"/>
        <v>FB</v>
      </c>
      <c r="E25" s="92">
        <f>Werte1!EF25/$E$4</f>
        <v>0</v>
      </c>
      <c r="F25" s="85">
        <f>Werte1!EG25/$F$4</f>
        <v>0</v>
      </c>
      <c r="G25" s="85">
        <f>Werte1!EH25/$G$4</f>
        <v>0</v>
      </c>
      <c r="H25" s="85">
        <f>Werte1!EI25/$H$4</f>
        <v>0</v>
      </c>
      <c r="I25" s="85">
        <f>Werte1!EJ25/$I$4</f>
        <v>0</v>
      </c>
      <c r="J25" s="85">
        <f>Werte1!EK25/$J$4</f>
        <v>0</v>
      </c>
      <c r="K25" s="85">
        <f>Werte1!EL25/$K$4</f>
        <v>0</v>
      </c>
      <c r="L25" s="85">
        <f>Werte1!EM25/$L$4</f>
        <v>0</v>
      </c>
      <c r="M25" s="85">
        <f>Werte1!EN25/$M$4</f>
        <v>0</v>
      </c>
      <c r="N25" s="85">
        <f>Werte1!EO25/$N$4</f>
        <v>0</v>
      </c>
      <c r="O25" s="85">
        <f>Werte1!EP25/$O$4</f>
        <v>0</v>
      </c>
      <c r="P25" s="85">
        <f>Werte1!EQ25/$P$4</f>
        <v>0</v>
      </c>
      <c r="Q25" s="85">
        <f>Werte1!ER25/$Q$4</f>
        <v>0</v>
      </c>
      <c r="R25" s="85">
        <f>Werte1!ES25/$R$4</f>
        <v>0</v>
      </c>
      <c r="S25" s="85">
        <f>Werte1!ET25/$S$4</f>
        <v>0</v>
      </c>
      <c r="T25" s="85">
        <f>Werte1!EU25/$T$4</f>
        <v>0</v>
      </c>
      <c r="U25" s="85">
        <f>Werte1!EV25/$U$4</f>
        <v>0</v>
      </c>
      <c r="V25" s="85">
        <f>Werte1!EW25/$V$4</f>
        <v>0</v>
      </c>
      <c r="W25" s="85">
        <f>Werte1!EX25/$W$4</f>
        <v>0</v>
      </c>
      <c r="X25" s="85">
        <f>Werte1!EY25/$X$4</f>
        <v>0</v>
      </c>
      <c r="Y25" s="85">
        <f>Werte1!EZ25/$Y$4</f>
        <v>0</v>
      </c>
      <c r="Z25" s="85">
        <f>Werte1!FA25/$Z$4</f>
        <v>0</v>
      </c>
      <c r="AA25" s="85">
        <f>Werte1!FB25/$AA$4</f>
        <v>0</v>
      </c>
      <c r="AB25" s="85">
        <f>Werte1!FC25/$AB$4</f>
        <v>0</v>
      </c>
      <c r="AC25" s="85">
        <f>Werte1!FD25/$AC$4</f>
        <v>0</v>
      </c>
      <c r="AD25" s="85">
        <f>Werte1!FE25/$AD$4</f>
        <v>0</v>
      </c>
      <c r="AE25" s="85">
        <f>Werte1!FF25/$AE$4</f>
        <v>0</v>
      </c>
      <c r="AF25" s="85">
        <f>Werte1!FG25/$AF$4</f>
        <v>0</v>
      </c>
      <c r="AG25" s="85">
        <f>Werte1!FH25/$AG$4</f>
        <v>0</v>
      </c>
      <c r="AH25" s="85">
        <f>Werte1!FI25/$AH$4</f>
        <v>0</v>
      </c>
      <c r="AI25" s="85">
        <f>Werte1!FJ25/$AI$4</f>
        <v>0</v>
      </c>
      <c r="AJ25" s="85">
        <f>Werte1!FK25/$AJ$4</f>
        <v>0</v>
      </c>
      <c r="AK25" s="85">
        <f>Werte1!FL25/$AK$4</f>
        <v>0</v>
      </c>
      <c r="AL25" s="85">
        <f>Werte1!FM25/$AL$4</f>
        <v>0</v>
      </c>
      <c r="AM25" s="85">
        <f>Werte1!FN25/$AM$4</f>
        <v>0</v>
      </c>
      <c r="AN25" s="85">
        <f>Werte1!FO25/$AN$4</f>
        <v>0</v>
      </c>
      <c r="AO25" s="85">
        <f>Werte1!FP25/$AO$4</f>
        <v>0</v>
      </c>
      <c r="AP25" s="85">
        <f>Werte1!FQ25/$AP$4</f>
        <v>0</v>
      </c>
      <c r="AQ25" s="85">
        <f>Werte1!FR25/$AQ$4</f>
        <v>0</v>
      </c>
      <c r="AR25" s="651" t="str">
        <f t="shared" si="2"/>
        <v>S</v>
      </c>
      <c r="AT25" s="647">
        <f t="shared" si="3"/>
        <v>0</v>
      </c>
      <c r="AU25" s="647">
        <f t="shared" si="4"/>
        <v>0</v>
      </c>
      <c r="AV25" s="647">
        <f t="shared" si="4"/>
        <v>0</v>
      </c>
      <c r="AW25" s="647">
        <f t="shared" si="4"/>
        <v>0</v>
      </c>
      <c r="AX25" s="647">
        <f t="shared" si="4"/>
        <v>0</v>
      </c>
      <c r="AY25" s="647">
        <f t="shared" si="4"/>
        <v>0</v>
      </c>
      <c r="AZ25" s="647">
        <f t="shared" si="4"/>
        <v>0</v>
      </c>
      <c r="BA25" s="647">
        <f t="shared" si="4"/>
        <v>0</v>
      </c>
      <c r="BB25" s="647">
        <f t="shared" si="4"/>
        <v>0</v>
      </c>
      <c r="BC25" s="647">
        <f t="shared" si="4"/>
        <v>0</v>
      </c>
      <c r="BD25" s="647">
        <f t="shared" si="4"/>
        <v>0</v>
      </c>
    </row>
    <row r="26" spans="1:56" x14ac:dyDescent="0.2">
      <c r="A26" s="41">
        <v>22</v>
      </c>
      <c r="B26" s="72">
        <f>Werte1!B26</f>
        <v>0</v>
      </c>
      <c r="C26" s="85">
        <f>'S22'!$F$98</f>
        <v>0</v>
      </c>
      <c r="D26" s="87" t="str">
        <f t="shared" si="0"/>
        <v>FB</v>
      </c>
      <c r="E26" s="92">
        <f>Werte1!EF26/$E$4</f>
        <v>0</v>
      </c>
      <c r="F26" s="85">
        <f>Werte1!EG26/$F$4</f>
        <v>0</v>
      </c>
      <c r="G26" s="85">
        <f>Werte1!EH26/$G$4</f>
        <v>0</v>
      </c>
      <c r="H26" s="85">
        <f>Werte1!EI26/$H$4</f>
        <v>0</v>
      </c>
      <c r="I26" s="85">
        <f>Werte1!EJ26/$I$4</f>
        <v>0</v>
      </c>
      <c r="J26" s="85">
        <f>Werte1!EK26/$J$4</f>
        <v>0</v>
      </c>
      <c r="K26" s="85">
        <f>Werte1!EL26/$K$4</f>
        <v>0</v>
      </c>
      <c r="L26" s="85">
        <f>Werte1!EM26/$L$4</f>
        <v>0</v>
      </c>
      <c r="M26" s="85">
        <f>Werte1!EN26/$M$4</f>
        <v>0</v>
      </c>
      <c r="N26" s="85">
        <f>Werte1!EO26/$N$4</f>
        <v>0</v>
      </c>
      <c r="O26" s="85">
        <f>Werte1!EP26/$O$4</f>
        <v>0</v>
      </c>
      <c r="P26" s="85">
        <f>Werte1!EQ26/$P$4</f>
        <v>0</v>
      </c>
      <c r="Q26" s="85">
        <f>Werte1!ER26/$Q$4</f>
        <v>0</v>
      </c>
      <c r="R26" s="85">
        <f>Werte1!ES26/$R$4</f>
        <v>0</v>
      </c>
      <c r="S26" s="85">
        <f>Werte1!ET26/$S$4</f>
        <v>0</v>
      </c>
      <c r="T26" s="85">
        <f>Werte1!EU26/$T$4</f>
        <v>0</v>
      </c>
      <c r="U26" s="85">
        <f>Werte1!EV26/$U$4</f>
        <v>0</v>
      </c>
      <c r="V26" s="85">
        <f>Werte1!EW26/$V$4</f>
        <v>0</v>
      </c>
      <c r="W26" s="85">
        <f>Werte1!EX26/$W$4</f>
        <v>0</v>
      </c>
      <c r="X26" s="85">
        <f>Werte1!EY26/$X$4</f>
        <v>0</v>
      </c>
      <c r="Y26" s="85">
        <f>Werte1!EZ26/$Y$4</f>
        <v>0</v>
      </c>
      <c r="Z26" s="85">
        <f>Werte1!FA26/$Z$4</f>
        <v>0</v>
      </c>
      <c r="AA26" s="85">
        <f>Werte1!FB26/$AA$4</f>
        <v>0</v>
      </c>
      <c r="AB26" s="85">
        <f>Werte1!FC26/$AB$4</f>
        <v>0</v>
      </c>
      <c r="AC26" s="85">
        <f>Werte1!FD26/$AC$4</f>
        <v>0</v>
      </c>
      <c r="AD26" s="85">
        <f>Werte1!FE26/$AD$4</f>
        <v>0</v>
      </c>
      <c r="AE26" s="85">
        <f>Werte1!FF26/$AE$4</f>
        <v>0</v>
      </c>
      <c r="AF26" s="85">
        <f>Werte1!FG26/$AF$4</f>
        <v>0</v>
      </c>
      <c r="AG26" s="85">
        <f>Werte1!FH26/$AG$4</f>
        <v>0</v>
      </c>
      <c r="AH26" s="85">
        <f>Werte1!FI26/$AH$4</f>
        <v>0</v>
      </c>
      <c r="AI26" s="85">
        <f>Werte1!FJ26/$AI$4</f>
        <v>0</v>
      </c>
      <c r="AJ26" s="85">
        <f>Werte1!FK26/$AJ$4</f>
        <v>0</v>
      </c>
      <c r="AK26" s="85">
        <f>Werte1!FL26/$AK$4</f>
        <v>0</v>
      </c>
      <c r="AL26" s="85">
        <f>Werte1!FM26/$AL$4</f>
        <v>0</v>
      </c>
      <c r="AM26" s="85">
        <f>Werte1!FN26/$AM$4</f>
        <v>0</v>
      </c>
      <c r="AN26" s="85">
        <f>Werte1!FO26/$AN$4</f>
        <v>0</v>
      </c>
      <c r="AO26" s="85">
        <f>Werte1!FP26/$AO$4</f>
        <v>0</v>
      </c>
      <c r="AP26" s="85">
        <f>Werte1!FQ26/$AP$4</f>
        <v>0</v>
      </c>
      <c r="AQ26" s="85">
        <f>Werte1!FR26/$AQ$4</f>
        <v>0</v>
      </c>
      <c r="AR26" s="651" t="str">
        <f t="shared" si="2"/>
        <v>S</v>
      </c>
      <c r="AT26" s="647">
        <f t="shared" si="3"/>
        <v>0</v>
      </c>
      <c r="AU26" s="647">
        <f>IF($D26="FB",F26,"")</f>
        <v>0</v>
      </c>
      <c r="AV26" s="647">
        <f t="shared" si="4"/>
        <v>0</v>
      </c>
      <c r="AW26" s="647">
        <f t="shared" si="4"/>
        <v>0</v>
      </c>
      <c r="AX26" s="647">
        <f t="shared" si="4"/>
        <v>0</v>
      </c>
      <c r="AY26" s="647">
        <f t="shared" si="4"/>
        <v>0</v>
      </c>
      <c r="AZ26" s="647">
        <f t="shared" si="4"/>
        <v>0</v>
      </c>
      <c r="BA26" s="647">
        <f t="shared" si="4"/>
        <v>0</v>
      </c>
      <c r="BB26" s="647">
        <f t="shared" si="4"/>
        <v>0</v>
      </c>
      <c r="BC26" s="647">
        <f t="shared" si="4"/>
        <v>0</v>
      </c>
      <c r="BD26" s="647">
        <f t="shared" si="4"/>
        <v>0</v>
      </c>
    </row>
    <row r="27" spans="1:56" x14ac:dyDescent="0.2">
      <c r="A27" s="41">
        <v>23</v>
      </c>
      <c r="B27" s="72">
        <f>Werte1!B27</f>
        <v>0</v>
      </c>
      <c r="C27" s="85">
        <f>'S23'!$F$98</f>
        <v>0</v>
      </c>
      <c r="D27" s="87" t="str">
        <f t="shared" si="0"/>
        <v>FB</v>
      </c>
      <c r="E27" s="92">
        <f>Werte1!EF27/$E$4</f>
        <v>0</v>
      </c>
      <c r="F27" s="85">
        <f>Werte1!EG27/$F$4</f>
        <v>0</v>
      </c>
      <c r="G27" s="85">
        <f>Werte1!EH27/$G$4</f>
        <v>0</v>
      </c>
      <c r="H27" s="85">
        <f>Werte1!EI27/$H$4</f>
        <v>0</v>
      </c>
      <c r="I27" s="85">
        <f>Werte1!EJ27/$I$4</f>
        <v>0</v>
      </c>
      <c r="J27" s="85">
        <f>Werte1!EK27/$J$4</f>
        <v>0</v>
      </c>
      <c r="K27" s="85">
        <f>Werte1!EL27/$K$4</f>
        <v>0</v>
      </c>
      <c r="L27" s="85">
        <f>Werte1!EM27/$L$4</f>
        <v>0</v>
      </c>
      <c r="M27" s="85">
        <f>Werte1!EN27/$M$4</f>
        <v>0</v>
      </c>
      <c r="N27" s="85">
        <f>Werte1!EO27/$N$4</f>
        <v>0</v>
      </c>
      <c r="O27" s="85">
        <f>Werte1!EP27/$O$4</f>
        <v>0</v>
      </c>
      <c r="P27" s="85">
        <f>Werte1!EQ27/$P$4</f>
        <v>0</v>
      </c>
      <c r="Q27" s="85">
        <f>Werte1!ER27/$Q$4</f>
        <v>0</v>
      </c>
      <c r="R27" s="85">
        <f>Werte1!ES27/$R$4</f>
        <v>0</v>
      </c>
      <c r="S27" s="85">
        <f>Werte1!ET27/$S$4</f>
        <v>0</v>
      </c>
      <c r="T27" s="85">
        <f>Werte1!EU27/$T$4</f>
        <v>0</v>
      </c>
      <c r="U27" s="85">
        <f>Werte1!EV27/$U$4</f>
        <v>0</v>
      </c>
      <c r="V27" s="85">
        <f>Werte1!EW27/$V$4</f>
        <v>0</v>
      </c>
      <c r="W27" s="85">
        <f>Werte1!EX27/$W$4</f>
        <v>0</v>
      </c>
      <c r="X27" s="85">
        <f>Werte1!EY27/$X$4</f>
        <v>0</v>
      </c>
      <c r="Y27" s="85">
        <f>Werte1!EZ27/$Y$4</f>
        <v>0</v>
      </c>
      <c r="Z27" s="85">
        <f>Werte1!FA27/$Z$4</f>
        <v>0</v>
      </c>
      <c r="AA27" s="85">
        <f>Werte1!FB27/$AA$4</f>
        <v>0</v>
      </c>
      <c r="AB27" s="85">
        <f>Werte1!FC27/$AB$4</f>
        <v>0</v>
      </c>
      <c r="AC27" s="85">
        <f>Werte1!FD27/$AC$4</f>
        <v>0</v>
      </c>
      <c r="AD27" s="85">
        <f>Werte1!FE27/$AD$4</f>
        <v>0</v>
      </c>
      <c r="AE27" s="85">
        <f>Werte1!FF27/$AE$4</f>
        <v>0</v>
      </c>
      <c r="AF27" s="85">
        <f>Werte1!FG27/$AF$4</f>
        <v>0</v>
      </c>
      <c r="AG27" s="85">
        <f>Werte1!FH27/$AG$4</f>
        <v>0</v>
      </c>
      <c r="AH27" s="85">
        <f>Werte1!FI27/$AH$4</f>
        <v>0</v>
      </c>
      <c r="AI27" s="85">
        <f>Werte1!FJ27/$AI$4</f>
        <v>0</v>
      </c>
      <c r="AJ27" s="85">
        <f>Werte1!FK27/$AJ$4</f>
        <v>0</v>
      </c>
      <c r="AK27" s="85">
        <f>Werte1!FL27/$AK$4</f>
        <v>0</v>
      </c>
      <c r="AL27" s="85">
        <f>Werte1!FM27/$AL$4</f>
        <v>0</v>
      </c>
      <c r="AM27" s="85">
        <f>Werte1!FN27/$AM$4</f>
        <v>0</v>
      </c>
      <c r="AN27" s="85">
        <f>Werte1!FO27/$AN$4</f>
        <v>0</v>
      </c>
      <c r="AO27" s="85">
        <f>Werte1!FP27/$AO$4</f>
        <v>0</v>
      </c>
      <c r="AP27" s="85">
        <f>Werte1!FQ27/$AP$4</f>
        <v>0</v>
      </c>
      <c r="AQ27" s="85">
        <f>Werte1!FR27/$AQ$4</f>
        <v>0</v>
      </c>
      <c r="AR27" s="651" t="str">
        <f t="shared" si="2"/>
        <v>S</v>
      </c>
      <c r="AT27" s="647">
        <f t="shared" si="3"/>
        <v>0</v>
      </c>
      <c r="AU27" s="647">
        <f t="shared" si="4"/>
        <v>0</v>
      </c>
      <c r="AV27" s="647">
        <f t="shared" si="4"/>
        <v>0</v>
      </c>
      <c r="AW27" s="647">
        <f t="shared" si="4"/>
        <v>0</v>
      </c>
      <c r="AX27" s="647">
        <f t="shared" si="4"/>
        <v>0</v>
      </c>
      <c r="AY27" s="647">
        <f t="shared" si="4"/>
        <v>0</v>
      </c>
      <c r="AZ27" s="647">
        <f t="shared" si="4"/>
        <v>0</v>
      </c>
      <c r="BA27" s="647">
        <f t="shared" si="4"/>
        <v>0</v>
      </c>
      <c r="BB27" s="647">
        <f t="shared" si="4"/>
        <v>0</v>
      </c>
      <c r="BC27" s="647">
        <f t="shared" si="4"/>
        <v>0</v>
      </c>
      <c r="BD27" s="647">
        <f t="shared" si="4"/>
        <v>0</v>
      </c>
    </row>
    <row r="28" spans="1:56" x14ac:dyDescent="0.2">
      <c r="A28" s="41">
        <v>24</v>
      </c>
      <c r="B28" s="72">
        <f>Werte1!B28</f>
        <v>0</v>
      </c>
      <c r="C28" s="85">
        <f>'S24'!$F$98</f>
        <v>0</v>
      </c>
      <c r="D28" s="87" t="str">
        <f t="shared" si="0"/>
        <v>FB</v>
      </c>
      <c r="E28" s="92">
        <f>Werte1!EF28/$E$4</f>
        <v>0</v>
      </c>
      <c r="F28" s="85">
        <f>Werte1!EG28/$F$4</f>
        <v>0</v>
      </c>
      <c r="G28" s="85">
        <f>Werte1!EH28/$G$4</f>
        <v>0</v>
      </c>
      <c r="H28" s="85">
        <f>Werte1!EI28/$H$4</f>
        <v>0</v>
      </c>
      <c r="I28" s="85">
        <f>Werte1!EJ28/$I$4</f>
        <v>0</v>
      </c>
      <c r="J28" s="85">
        <f>Werte1!EK28/$J$4</f>
        <v>0</v>
      </c>
      <c r="K28" s="85">
        <f>Werte1!EL28/$K$4</f>
        <v>0</v>
      </c>
      <c r="L28" s="85">
        <f>Werte1!EM28/$L$4</f>
        <v>0</v>
      </c>
      <c r="M28" s="85">
        <f>Werte1!EN28/$M$4</f>
        <v>0</v>
      </c>
      <c r="N28" s="85">
        <f>Werte1!EO28/$N$4</f>
        <v>0</v>
      </c>
      <c r="O28" s="85">
        <f>Werte1!EP28/$O$4</f>
        <v>0</v>
      </c>
      <c r="P28" s="85">
        <f>Werte1!EQ28/$P$4</f>
        <v>0</v>
      </c>
      <c r="Q28" s="85">
        <f>Werte1!ER28/$Q$4</f>
        <v>0</v>
      </c>
      <c r="R28" s="85">
        <f>Werte1!ES28/$R$4</f>
        <v>0</v>
      </c>
      <c r="S28" s="85">
        <f>Werte1!ET28/$S$4</f>
        <v>0</v>
      </c>
      <c r="T28" s="85">
        <f>Werte1!EU28/$T$4</f>
        <v>0</v>
      </c>
      <c r="U28" s="85">
        <f>Werte1!EV28/$U$4</f>
        <v>0</v>
      </c>
      <c r="V28" s="85">
        <f>Werte1!EW28/$V$4</f>
        <v>0</v>
      </c>
      <c r="W28" s="85">
        <f>Werte1!EX28/$W$4</f>
        <v>0</v>
      </c>
      <c r="X28" s="85">
        <f>Werte1!EY28/$X$4</f>
        <v>0</v>
      </c>
      <c r="Y28" s="85">
        <f>Werte1!EZ28/$Y$4</f>
        <v>0</v>
      </c>
      <c r="Z28" s="85">
        <f>Werte1!FA28/$Z$4</f>
        <v>0</v>
      </c>
      <c r="AA28" s="85">
        <f>Werte1!FB28/$AA$4</f>
        <v>0</v>
      </c>
      <c r="AB28" s="85">
        <f>Werte1!FC28/$AB$4</f>
        <v>0</v>
      </c>
      <c r="AC28" s="85">
        <f>Werte1!FD28/$AC$4</f>
        <v>0</v>
      </c>
      <c r="AD28" s="85">
        <f>Werte1!FE28/$AD$4</f>
        <v>0</v>
      </c>
      <c r="AE28" s="85">
        <f>Werte1!FF28/$AE$4</f>
        <v>0</v>
      </c>
      <c r="AF28" s="85">
        <f>Werte1!FG28/$AF$4</f>
        <v>0</v>
      </c>
      <c r="AG28" s="85">
        <f>Werte1!FH28/$AG$4</f>
        <v>0</v>
      </c>
      <c r="AH28" s="85">
        <f>Werte1!FI28/$AH$4</f>
        <v>0</v>
      </c>
      <c r="AI28" s="85">
        <f>Werte1!FJ28/$AI$4</f>
        <v>0</v>
      </c>
      <c r="AJ28" s="85">
        <f>Werte1!FK28/$AJ$4</f>
        <v>0</v>
      </c>
      <c r="AK28" s="85">
        <f>Werte1!FL28/$AK$4</f>
        <v>0</v>
      </c>
      <c r="AL28" s="85">
        <f>Werte1!FM28/$AL$4</f>
        <v>0</v>
      </c>
      <c r="AM28" s="85">
        <f>Werte1!FN28/$AM$4</f>
        <v>0</v>
      </c>
      <c r="AN28" s="85">
        <f>Werte1!FO28/$AN$4</f>
        <v>0</v>
      </c>
      <c r="AO28" s="85">
        <f>Werte1!FP28/$AO$4</f>
        <v>0</v>
      </c>
      <c r="AP28" s="85">
        <f>Werte1!FQ28/$AP$4</f>
        <v>0</v>
      </c>
      <c r="AQ28" s="85">
        <f>Werte1!FR28/$AQ$4</f>
        <v>0</v>
      </c>
      <c r="AR28" s="651" t="str">
        <f t="shared" si="2"/>
        <v>S</v>
      </c>
      <c r="AT28" s="647">
        <f t="shared" si="3"/>
        <v>0</v>
      </c>
      <c r="AU28" s="647">
        <f t="shared" si="4"/>
        <v>0</v>
      </c>
      <c r="AV28" s="647">
        <f t="shared" si="4"/>
        <v>0</v>
      </c>
      <c r="AW28" s="647">
        <f t="shared" si="4"/>
        <v>0</v>
      </c>
      <c r="AX28" s="647">
        <f t="shared" si="4"/>
        <v>0</v>
      </c>
      <c r="AY28" s="647">
        <f t="shared" si="4"/>
        <v>0</v>
      </c>
      <c r="AZ28" s="647">
        <f t="shared" si="4"/>
        <v>0</v>
      </c>
      <c r="BA28" s="647">
        <f t="shared" si="4"/>
        <v>0</v>
      </c>
      <c r="BB28" s="647">
        <f t="shared" si="4"/>
        <v>0</v>
      </c>
      <c r="BC28" s="647">
        <f t="shared" si="4"/>
        <v>0</v>
      </c>
      <c r="BD28" s="647">
        <f t="shared" si="4"/>
        <v>0</v>
      </c>
    </row>
    <row r="29" spans="1:56" x14ac:dyDescent="0.2">
      <c r="A29" s="41">
        <v>25</v>
      </c>
      <c r="B29" s="72">
        <f>Werte1!B29</f>
        <v>0</v>
      </c>
      <c r="C29" s="85">
        <f>'S25'!$F$98</f>
        <v>0</v>
      </c>
      <c r="D29" s="87" t="str">
        <f t="shared" si="0"/>
        <v>FB</v>
      </c>
      <c r="E29" s="92">
        <f>Werte1!EF29/$E$4</f>
        <v>0</v>
      </c>
      <c r="F29" s="85">
        <f>Werte1!EG29/$F$4</f>
        <v>0</v>
      </c>
      <c r="G29" s="85">
        <f>Werte1!EH29/$G$4</f>
        <v>0</v>
      </c>
      <c r="H29" s="85">
        <f>Werte1!EI29/$H$4</f>
        <v>0</v>
      </c>
      <c r="I29" s="85">
        <f>Werte1!EJ29/$I$4</f>
        <v>0</v>
      </c>
      <c r="J29" s="85">
        <f>Werte1!EK29/$J$4</f>
        <v>0</v>
      </c>
      <c r="K29" s="85">
        <f>Werte1!EL29/$K$4</f>
        <v>0</v>
      </c>
      <c r="L29" s="85">
        <f>Werte1!EM29/$L$4</f>
        <v>0</v>
      </c>
      <c r="M29" s="85">
        <f>Werte1!EN29/$M$4</f>
        <v>0</v>
      </c>
      <c r="N29" s="85">
        <f>Werte1!EO29/$N$4</f>
        <v>0</v>
      </c>
      <c r="O29" s="85">
        <f>Werte1!EP29/$O$4</f>
        <v>0</v>
      </c>
      <c r="P29" s="85">
        <f>Werte1!EQ29/$P$4</f>
        <v>0</v>
      </c>
      <c r="Q29" s="85">
        <f>Werte1!ER29/$Q$4</f>
        <v>0</v>
      </c>
      <c r="R29" s="85">
        <f>Werte1!ES29/$R$4</f>
        <v>0</v>
      </c>
      <c r="S29" s="85">
        <f>Werte1!ET29/$S$4</f>
        <v>0</v>
      </c>
      <c r="T29" s="85">
        <f>Werte1!EU29/$T$4</f>
        <v>0</v>
      </c>
      <c r="U29" s="85">
        <f>Werte1!EV29/$U$4</f>
        <v>0</v>
      </c>
      <c r="V29" s="85">
        <f>Werte1!EW29/$V$4</f>
        <v>0</v>
      </c>
      <c r="W29" s="85">
        <f>Werte1!EX29/$W$4</f>
        <v>0</v>
      </c>
      <c r="X29" s="85">
        <f>Werte1!EY29/$X$4</f>
        <v>0</v>
      </c>
      <c r="Y29" s="85">
        <f>Werte1!EZ29/$Y$4</f>
        <v>0</v>
      </c>
      <c r="Z29" s="85">
        <f>Werte1!FA29/$Z$4</f>
        <v>0</v>
      </c>
      <c r="AA29" s="85">
        <f>Werte1!FB29/$AA$4</f>
        <v>0</v>
      </c>
      <c r="AB29" s="85">
        <f>Werte1!FC29/$AB$4</f>
        <v>0</v>
      </c>
      <c r="AC29" s="85">
        <f>Werte1!FD29/$AC$4</f>
        <v>0</v>
      </c>
      <c r="AD29" s="85">
        <f>Werte1!FE29/$AD$4</f>
        <v>0</v>
      </c>
      <c r="AE29" s="85">
        <f>Werte1!FF29/$AE$4</f>
        <v>0</v>
      </c>
      <c r="AF29" s="85">
        <f>Werte1!FG29/$AF$4</f>
        <v>0</v>
      </c>
      <c r="AG29" s="85">
        <f>Werte1!FH29/$AG$4</f>
        <v>0</v>
      </c>
      <c r="AH29" s="85">
        <f>Werte1!FI29/$AH$4</f>
        <v>0</v>
      </c>
      <c r="AI29" s="85">
        <f>Werte1!FJ29/$AI$4</f>
        <v>0</v>
      </c>
      <c r="AJ29" s="85">
        <f>Werte1!FK29/$AJ$4</f>
        <v>0</v>
      </c>
      <c r="AK29" s="85">
        <f>Werte1!FL29/$AK$4</f>
        <v>0</v>
      </c>
      <c r="AL29" s="85">
        <f>Werte1!FM29/$AL$4</f>
        <v>0</v>
      </c>
      <c r="AM29" s="85">
        <f>Werte1!FN29/$AM$4</f>
        <v>0</v>
      </c>
      <c r="AN29" s="85">
        <f>Werte1!FO29/$AN$4</f>
        <v>0</v>
      </c>
      <c r="AO29" s="85">
        <f>Werte1!FP29/$AO$4</f>
        <v>0</v>
      </c>
      <c r="AP29" s="85">
        <f>Werte1!FQ29/$AP$4</f>
        <v>0</v>
      </c>
      <c r="AQ29" s="85">
        <f>Werte1!FR29/$AQ$4</f>
        <v>0</v>
      </c>
      <c r="AR29" s="651" t="str">
        <f t="shared" si="2"/>
        <v>S</v>
      </c>
      <c r="AT29" s="647">
        <f t="shared" si="3"/>
        <v>0</v>
      </c>
      <c r="AU29" s="647">
        <f t="shared" si="4"/>
        <v>0</v>
      </c>
      <c r="AV29" s="647">
        <f t="shared" si="4"/>
        <v>0</v>
      </c>
      <c r="AW29" s="647">
        <f t="shared" si="4"/>
        <v>0</v>
      </c>
      <c r="AX29" s="647">
        <f t="shared" si="4"/>
        <v>0</v>
      </c>
      <c r="AY29" s="647">
        <f t="shared" si="4"/>
        <v>0</v>
      </c>
      <c r="AZ29" s="647">
        <f t="shared" si="4"/>
        <v>0</v>
      </c>
      <c r="BA29" s="647">
        <f t="shared" si="4"/>
        <v>0</v>
      </c>
      <c r="BB29" s="647">
        <f t="shared" si="4"/>
        <v>0</v>
      </c>
      <c r="BC29" s="647">
        <f t="shared" si="4"/>
        <v>0</v>
      </c>
      <c r="BD29" s="647">
        <f t="shared" si="4"/>
        <v>0</v>
      </c>
    </row>
    <row r="30" spans="1:56" x14ac:dyDescent="0.2">
      <c r="A30" s="41">
        <v>26</v>
      </c>
      <c r="B30" s="72">
        <f>Werte1!B30</f>
        <v>0</v>
      </c>
      <c r="C30" s="85">
        <f>'S26'!$F$98</f>
        <v>0</v>
      </c>
      <c r="D30" s="87" t="str">
        <f t="shared" si="0"/>
        <v>FB</v>
      </c>
      <c r="E30" s="92">
        <f>Werte1!EF30/$E$4</f>
        <v>0</v>
      </c>
      <c r="F30" s="85">
        <f>Werte1!EG30/$F$4</f>
        <v>0</v>
      </c>
      <c r="G30" s="85">
        <f>Werte1!EH30/$G$4</f>
        <v>0</v>
      </c>
      <c r="H30" s="85">
        <f>Werte1!EI30/$H$4</f>
        <v>0</v>
      </c>
      <c r="I30" s="85">
        <f>Werte1!EJ30/$I$4</f>
        <v>0</v>
      </c>
      <c r="J30" s="85">
        <f>Werte1!EK30/$J$4</f>
        <v>0</v>
      </c>
      <c r="K30" s="85">
        <f>Werte1!EL30/$K$4</f>
        <v>0</v>
      </c>
      <c r="L30" s="85">
        <f>Werte1!EM30/$L$4</f>
        <v>0</v>
      </c>
      <c r="M30" s="85">
        <f>Werte1!EN30/$M$4</f>
        <v>0</v>
      </c>
      <c r="N30" s="85">
        <f>Werte1!EO30/$N$4</f>
        <v>0</v>
      </c>
      <c r="O30" s="85">
        <f>Werte1!EP30/$O$4</f>
        <v>0</v>
      </c>
      <c r="P30" s="85">
        <f>Werte1!EQ30/$P$4</f>
        <v>0</v>
      </c>
      <c r="Q30" s="85">
        <f>Werte1!ER30/$Q$4</f>
        <v>0</v>
      </c>
      <c r="R30" s="85">
        <f>Werte1!ES30/$R$4</f>
        <v>0</v>
      </c>
      <c r="S30" s="85">
        <f>Werte1!ET30/$S$4</f>
        <v>0</v>
      </c>
      <c r="T30" s="85">
        <f>Werte1!EU30/$T$4</f>
        <v>0</v>
      </c>
      <c r="U30" s="85">
        <f>Werte1!EV30/$U$4</f>
        <v>0</v>
      </c>
      <c r="V30" s="85">
        <f>Werte1!EW30/$V$4</f>
        <v>0</v>
      </c>
      <c r="W30" s="85">
        <f>Werte1!EX30/$W$4</f>
        <v>0</v>
      </c>
      <c r="X30" s="85">
        <f>Werte1!EY30/$X$4</f>
        <v>0</v>
      </c>
      <c r="Y30" s="85">
        <f>Werte1!EZ30/$Y$4</f>
        <v>0</v>
      </c>
      <c r="Z30" s="85">
        <f>Werte1!FA30/$Z$4</f>
        <v>0</v>
      </c>
      <c r="AA30" s="85">
        <f>Werte1!FB30/$AA$4</f>
        <v>0</v>
      </c>
      <c r="AB30" s="85">
        <f>Werte1!FC30/$AB$4</f>
        <v>0</v>
      </c>
      <c r="AC30" s="85">
        <f>Werte1!FD30/$AC$4</f>
        <v>0</v>
      </c>
      <c r="AD30" s="85">
        <f>Werte1!FE30/$AD$4</f>
        <v>0</v>
      </c>
      <c r="AE30" s="85">
        <f>Werte1!FF30/$AE$4</f>
        <v>0</v>
      </c>
      <c r="AF30" s="85">
        <f>Werte1!FG30/$AF$4</f>
        <v>0</v>
      </c>
      <c r="AG30" s="85">
        <f>Werte1!FH30/$AG$4</f>
        <v>0</v>
      </c>
      <c r="AH30" s="85">
        <f>Werte1!FI30/$AH$4</f>
        <v>0</v>
      </c>
      <c r="AI30" s="85">
        <f>Werte1!FJ30/$AI$4</f>
        <v>0</v>
      </c>
      <c r="AJ30" s="85">
        <f>Werte1!FK30/$AJ$4</f>
        <v>0</v>
      </c>
      <c r="AK30" s="85">
        <f>Werte1!FL30/$AK$4</f>
        <v>0</v>
      </c>
      <c r="AL30" s="85">
        <f>Werte1!FM30/$AL$4</f>
        <v>0</v>
      </c>
      <c r="AM30" s="85">
        <f>Werte1!FN30/$AM$4</f>
        <v>0</v>
      </c>
      <c r="AN30" s="85">
        <f>Werte1!FO30/$AN$4</f>
        <v>0</v>
      </c>
      <c r="AO30" s="85">
        <f>Werte1!FP30/$AO$4</f>
        <v>0</v>
      </c>
      <c r="AP30" s="85">
        <f>Werte1!FQ30/$AP$4</f>
        <v>0</v>
      </c>
      <c r="AQ30" s="85">
        <f>Werte1!FR30/$AQ$4</f>
        <v>0</v>
      </c>
      <c r="AR30" s="651" t="str">
        <f t="shared" si="2"/>
        <v>S</v>
      </c>
      <c r="AT30" s="647">
        <f t="shared" ref="AT30:AZ30" si="5">IF($D30="FB",E30,"")</f>
        <v>0</v>
      </c>
      <c r="AU30" s="647">
        <f t="shared" si="5"/>
        <v>0</v>
      </c>
      <c r="AV30" s="647">
        <f t="shared" si="5"/>
        <v>0</v>
      </c>
      <c r="AW30" s="647">
        <f t="shared" si="5"/>
        <v>0</v>
      </c>
      <c r="AX30" s="647">
        <f t="shared" si="5"/>
        <v>0</v>
      </c>
      <c r="AY30" s="647">
        <f t="shared" si="5"/>
        <v>0</v>
      </c>
      <c r="AZ30" s="647">
        <f t="shared" si="5"/>
        <v>0</v>
      </c>
      <c r="BA30" s="647">
        <f t="shared" ref="BA30:BA36" si="6">IF($D30="FB",L30,"")</f>
        <v>0</v>
      </c>
      <c r="BB30" s="647">
        <f t="shared" ref="BB30:BB36" si="7">IF($D30="FB",M30,"")</f>
        <v>0</v>
      </c>
      <c r="BC30" s="647">
        <f t="shared" ref="BC30:BC36" si="8">IF($D30="FB",N30,"")</f>
        <v>0</v>
      </c>
      <c r="BD30" s="647">
        <f t="shared" ref="BD30:BD36" si="9">IF($D30="FB",O30,"")</f>
        <v>0</v>
      </c>
    </row>
    <row r="31" spans="1:56" x14ac:dyDescent="0.2">
      <c r="A31" s="41">
        <v>27</v>
      </c>
      <c r="B31" s="72">
        <f>Werte1!B31</f>
        <v>0</v>
      </c>
      <c r="C31" s="85">
        <f>'S27'!$F$98</f>
        <v>0</v>
      </c>
      <c r="D31" s="87" t="str">
        <f t="shared" si="0"/>
        <v>FB</v>
      </c>
      <c r="E31" s="92">
        <f>Werte1!EF31/$E$4</f>
        <v>0</v>
      </c>
      <c r="F31" s="85">
        <f>Werte1!EG31/$F$4</f>
        <v>0</v>
      </c>
      <c r="G31" s="85">
        <f>Werte1!EH31/$G$4</f>
        <v>0</v>
      </c>
      <c r="H31" s="85">
        <f>Werte1!EI31/$H$4</f>
        <v>0</v>
      </c>
      <c r="I31" s="85">
        <f>Werte1!EJ31/$I$4</f>
        <v>0</v>
      </c>
      <c r="J31" s="85">
        <f>Werte1!EK31/$J$4</f>
        <v>0</v>
      </c>
      <c r="K31" s="85">
        <f>Werte1!EL31/$K$4</f>
        <v>0</v>
      </c>
      <c r="L31" s="85">
        <f>Werte1!EM31/$L$4</f>
        <v>0</v>
      </c>
      <c r="M31" s="85">
        <f>Werte1!EN31/$M$4</f>
        <v>0</v>
      </c>
      <c r="N31" s="85">
        <f>Werte1!EO31/$N$4</f>
        <v>0</v>
      </c>
      <c r="O31" s="85">
        <f>Werte1!EP31/$O$4</f>
        <v>0</v>
      </c>
      <c r="P31" s="85">
        <f>Werte1!EQ31/$P$4</f>
        <v>0</v>
      </c>
      <c r="Q31" s="85">
        <f>Werte1!ER31/$Q$4</f>
        <v>0</v>
      </c>
      <c r="R31" s="85">
        <f>Werte1!ES31/$R$4</f>
        <v>0</v>
      </c>
      <c r="S31" s="85">
        <f>Werte1!ET31/$S$4</f>
        <v>0</v>
      </c>
      <c r="T31" s="85">
        <f>Werte1!EU31/$T$4</f>
        <v>0</v>
      </c>
      <c r="U31" s="85">
        <f>Werte1!EV31/$U$4</f>
        <v>0</v>
      </c>
      <c r="V31" s="85">
        <f>Werte1!EW31/$V$4</f>
        <v>0</v>
      </c>
      <c r="W31" s="85">
        <f>Werte1!EX31/$W$4</f>
        <v>0</v>
      </c>
      <c r="X31" s="85">
        <f>Werte1!EY31/$X$4</f>
        <v>0</v>
      </c>
      <c r="Y31" s="85">
        <f>Werte1!EZ31/$Y$4</f>
        <v>0</v>
      </c>
      <c r="Z31" s="85">
        <f>Werte1!FA31/$Z$4</f>
        <v>0</v>
      </c>
      <c r="AA31" s="85">
        <f>Werte1!FB31/$AA$4</f>
        <v>0</v>
      </c>
      <c r="AB31" s="85">
        <f>Werte1!FC31/$AB$4</f>
        <v>0</v>
      </c>
      <c r="AC31" s="85">
        <f>Werte1!FD31/$AC$4</f>
        <v>0</v>
      </c>
      <c r="AD31" s="85">
        <f>Werte1!FE31/$AD$4</f>
        <v>0</v>
      </c>
      <c r="AE31" s="85">
        <f>Werte1!FF31/$AE$4</f>
        <v>0</v>
      </c>
      <c r="AF31" s="85">
        <f>Werte1!FG31/$AF$4</f>
        <v>0</v>
      </c>
      <c r="AG31" s="85">
        <f>Werte1!FH31/$AG$4</f>
        <v>0</v>
      </c>
      <c r="AH31" s="85">
        <f>Werte1!FI31/$AH$4</f>
        <v>0</v>
      </c>
      <c r="AI31" s="85">
        <f>Werte1!FJ31/$AI$4</f>
        <v>0</v>
      </c>
      <c r="AJ31" s="85">
        <f>Werte1!FK31/$AJ$4</f>
        <v>0</v>
      </c>
      <c r="AK31" s="85">
        <f>Werte1!FL31/$AK$4</f>
        <v>0</v>
      </c>
      <c r="AL31" s="85">
        <f>Werte1!FM31/$AL$4</f>
        <v>0</v>
      </c>
      <c r="AM31" s="85">
        <f>Werte1!FN31/$AM$4</f>
        <v>0</v>
      </c>
      <c r="AN31" s="85">
        <f>Werte1!FO31/$AN$4</f>
        <v>0</v>
      </c>
      <c r="AO31" s="85">
        <f>Werte1!FP31/$AO$4</f>
        <v>0</v>
      </c>
      <c r="AP31" s="85">
        <f>Werte1!FQ31/$AP$4</f>
        <v>0</v>
      </c>
      <c r="AQ31" s="85">
        <f>Werte1!FR31/$AQ$4</f>
        <v>0</v>
      </c>
      <c r="AR31" s="651" t="str">
        <f t="shared" si="2"/>
        <v>S</v>
      </c>
      <c r="AT31" s="647">
        <f t="shared" ref="AT31:AT36" si="10">IF($D31="FB",E31,"")</f>
        <v>0</v>
      </c>
      <c r="AU31" s="647">
        <f t="shared" ref="AU31:AU36" si="11">IF($D31="FB",F31,"")</f>
        <v>0</v>
      </c>
      <c r="AV31" s="647">
        <f t="shared" ref="AV31:AV36" si="12">IF($D31="FB",G31,"")</f>
        <v>0</v>
      </c>
      <c r="AW31" s="647">
        <f t="shared" ref="AW31:AW36" si="13">IF($D31="FB",H31,"")</f>
        <v>0</v>
      </c>
      <c r="AX31" s="647">
        <f t="shared" ref="AX31:AX36" si="14">IF($D31="FB",I31,"")</f>
        <v>0</v>
      </c>
      <c r="AY31" s="647">
        <f t="shared" ref="AY31:AY36" si="15">IF($D31="FB",J31,"")</f>
        <v>0</v>
      </c>
      <c r="AZ31" s="647">
        <f t="shared" ref="AZ31:AZ36" si="16">IF($D31="FB",K31,"")</f>
        <v>0</v>
      </c>
      <c r="BA31" s="647">
        <f t="shared" si="6"/>
        <v>0</v>
      </c>
      <c r="BB31" s="647">
        <f t="shared" si="7"/>
        <v>0</v>
      </c>
      <c r="BC31" s="647">
        <f t="shared" si="8"/>
        <v>0</v>
      </c>
      <c r="BD31" s="647">
        <f t="shared" si="9"/>
        <v>0</v>
      </c>
    </row>
    <row r="32" spans="1:56" x14ac:dyDescent="0.2">
      <c r="A32" s="41">
        <v>28</v>
      </c>
      <c r="B32" s="72">
        <f>Werte1!B32</f>
        <v>0</v>
      </c>
      <c r="C32" s="85">
        <f>'S28'!$F$98</f>
        <v>0</v>
      </c>
      <c r="D32" s="87" t="str">
        <f t="shared" si="0"/>
        <v>FB</v>
      </c>
      <c r="E32" s="92">
        <f>Werte1!EF32/$E$4</f>
        <v>0</v>
      </c>
      <c r="F32" s="85">
        <f>Werte1!EG32/$F$4</f>
        <v>0</v>
      </c>
      <c r="G32" s="85">
        <f>Werte1!EH32/$G$4</f>
        <v>0</v>
      </c>
      <c r="H32" s="85">
        <f>Werte1!EI32/$H$4</f>
        <v>0</v>
      </c>
      <c r="I32" s="85">
        <f>Werte1!EJ32/$I$4</f>
        <v>0</v>
      </c>
      <c r="J32" s="85">
        <f>Werte1!EK32/$J$4</f>
        <v>0</v>
      </c>
      <c r="K32" s="85">
        <f>Werte1!EL32/$K$4</f>
        <v>0</v>
      </c>
      <c r="L32" s="85">
        <f>Werte1!EM32/$L$4</f>
        <v>0</v>
      </c>
      <c r="M32" s="85">
        <f>Werte1!EN32/$M$4</f>
        <v>0</v>
      </c>
      <c r="N32" s="85">
        <f>Werte1!EO32/$N$4</f>
        <v>0</v>
      </c>
      <c r="O32" s="85">
        <f>Werte1!EP32/$O$4</f>
        <v>0</v>
      </c>
      <c r="P32" s="85">
        <f>Werte1!EQ32/$P$4</f>
        <v>0</v>
      </c>
      <c r="Q32" s="85">
        <f>Werte1!ER32/$Q$4</f>
        <v>0</v>
      </c>
      <c r="R32" s="85">
        <f>Werte1!ES32/$R$4</f>
        <v>0</v>
      </c>
      <c r="S32" s="85">
        <f>Werte1!ET32/$S$4</f>
        <v>0</v>
      </c>
      <c r="T32" s="85">
        <f>Werte1!EU32/$T$4</f>
        <v>0</v>
      </c>
      <c r="U32" s="85">
        <f>Werte1!EV32/$U$4</f>
        <v>0</v>
      </c>
      <c r="V32" s="85">
        <f>Werte1!EW32/$V$4</f>
        <v>0</v>
      </c>
      <c r="W32" s="85">
        <f>Werte1!EX32/$W$4</f>
        <v>0</v>
      </c>
      <c r="X32" s="85">
        <f>Werte1!EY32/$X$4</f>
        <v>0</v>
      </c>
      <c r="Y32" s="85">
        <f>Werte1!EZ32/$Y$4</f>
        <v>0</v>
      </c>
      <c r="Z32" s="85">
        <f>Werte1!FA32/$Z$4</f>
        <v>0</v>
      </c>
      <c r="AA32" s="85">
        <f>Werte1!FB32/$AA$4</f>
        <v>0</v>
      </c>
      <c r="AB32" s="85">
        <f>Werte1!FC32/$AB$4</f>
        <v>0</v>
      </c>
      <c r="AC32" s="85">
        <f>Werte1!FD32/$AC$4</f>
        <v>0</v>
      </c>
      <c r="AD32" s="85">
        <f>Werte1!FE32/$AD$4</f>
        <v>0</v>
      </c>
      <c r="AE32" s="85">
        <f>Werte1!FF32/$AE$4</f>
        <v>0</v>
      </c>
      <c r="AF32" s="85">
        <f>Werte1!FG32/$AF$4</f>
        <v>0</v>
      </c>
      <c r="AG32" s="85">
        <f>Werte1!FH32/$AG$4</f>
        <v>0</v>
      </c>
      <c r="AH32" s="85">
        <f>Werte1!FI32/$AH$4</f>
        <v>0</v>
      </c>
      <c r="AI32" s="85">
        <f>Werte1!FJ32/$AI$4</f>
        <v>0</v>
      </c>
      <c r="AJ32" s="85">
        <f>Werte1!FK32/$AJ$4</f>
        <v>0</v>
      </c>
      <c r="AK32" s="85">
        <f>Werte1!FL32/$AK$4</f>
        <v>0</v>
      </c>
      <c r="AL32" s="85">
        <f>Werte1!FM32/$AL$4</f>
        <v>0</v>
      </c>
      <c r="AM32" s="85">
        <f>Werte1!FN32/$AM$4</f>
        <v>0</v>
      </c>
      <c r="AN32" s="85">
        <f>Werte1!FO32/$AN$4</f>
        <v>0</v>
      </c>
      <c r="AO32" s="85">
        <f>Werte1!FP32/$AO$4</f>
        <v>0</v>
      </c>
      <c r="AP32" s="85">
        <f>Werte1!FQ32/$AP$4</f>
        <v>0</v>
      </c>
      <c r="AQ32" s="85">
        <f>Werte1!FR32/$AQ$4</f>
        <v>0</v>
      </c>
      <c r="AR32" s="651" t="str">
        <f t="shared" si="2"/>
        <v>S</v>
      </c>
      <c r="AT32" s="647">
        <f t="shared" si="10"/>
        <v>0</v>
      </c>
      <c r="AU32" s="647">
        <f t="shared" si="11"/>
        <v>0</v>
      </c>
      <c r="AV32" s="647">
        <f t="shared" si="12"/>
        <v>0</v>
      </c>
      <c r="AW32" s="647">
        <f t="shared" si="13"/>
        <v>0</v>
      </c>
      <c r="AX32" s="647">
        <f t="shared" si="14"/>
        <v>0</v>
      </c>
      <c r="AY32" s="647">
        <f t="shared" si="15"/>
        <v>0</v>
      </c>
      <c r="AZ32" s="647">
        <f t="shared" si="16"/>
        <v>0</v>
      </c>
      <c r="BA32" s="647">
        <f t="shared" si="6"/>
        <v>0</v>
      </c>
      <c r="BB32" s="647">
        <f t="shared" si="7"/>
        <v>0</v>
      </c>
      <c r="BC32" s="647">
        <f t="shared" si="8"/>
        <v>0</v>
      </c>
      <c r="BD32" s="647">
        <f t="shared" si="9"/>
        <v>0</v>
      </c>
    </row>
    <row r="33" spans="1:57" x14ac:dyDescent="0.2">
      <c r="A33" s="41">
        <v>29</v>
      </c>
      <c r="B33" s="72">
        <f>Werte1!B33</f>
        <v>0</v>
      </c>
      <c r="C33" s="85">
        <f>'S29'!$F$98</f>
        <v>0</v>
      </c>
      <c r="D33" s="87" t="str">
        <f t="shared" si="0"/>
        <v>FB</v>
      </c>
      <c r="E33" s="92">
        <f>Werte1!EF33/$E$4</f>
        <v>0</v>
      </c>
      <c r="F33" s="85">
        <f>Werte1!EG33/$F$4</f>
        <v>0</v>
      </c>
      <c r="G33" s="85">
        <f>Werte1!EH33/$G$4</f>
        <v>0</v>
      </c>
      <c r="H33" s="85">
        <f>Werte1!EI33/$H$4</f>
        <v>0</v>
      </c>
      <c r="I33" s="85">
        <f>Werte1!EJ33/$I$4</f>
        <v>0</v>
      </c>
      <c r="J33" s="85">
        <f>Werte1!EK33/$J$4</f>
        <v>0</v>
      </c>
      <c r="K33" s="85">
        <f>Werte1!EL33/$K$4</f>
        <v>0</v>
      </c>
      <c r="L33" s="85">
        <f>Werte1!EM33/$L$4</f>
        <v>0</v>
      </c>
      <c r="M33" s="85">
        <f>Werte1!EN33/$M$4</f>
        <v>0</v>
      </c>
      <c r="N33" s="85">
        <f>Werte1!EO33/$N$4</f>
        <v>0</v>
      </c>
      <c r="O33" s="85">
        <f>Werte1!EP33/$O$4</f>
        <v>0</v>
      </c>
      <c r="P33" s="85">
        <f>Werte1!EQ33/$P$4</f>
        <v>0</v>
      </c>
      <c r="Q33" s="85">
        <f>Werte1!ER33/$Q$4</f>
        <v>0</v>
      </c>
      <c r="R33" s="85">
        <f>Werte1!ES33/$R$4</f>
        <v>0</v>
      </c>
      <c r="S33" s="85">
        <f>Werte1!ET33/$S$4</f>
        <v>0</v>
      </c>
      <c r="T33" s="85">
        <f>Werte1!EU33/$T$4</f>
        <v>0</v>
      </c>
      <c r="U33" s="85">
        <f>Werte1!EV33/$U$4</f>
        <v>0</v>
      </c>
      <c r="V33" s="85">
        <f>Werte1!EW33/$V$4</f>
        <v>0</v>
      </c>
      <c r="W33" s="85">
        <f>Werte1!EX33/$W$4</f>
        <v>0</v>
      </c>
      <c r="X33" s="85">
        <f>Werte1!EY33/$X$4</f>
        <v>0</v>
      </c>
      <c r="Y33" s="85">
        <f>Werte1!EZ33/$Y$4</f>
        <v>0</v>
      </c>
      <c r="Z33" s="85">
        <f>Werte1!FA33/$Z$4</f>
        <v>0</v>
      </c>
      <c r="AA33" s="85">
        <f>Werte1!FB33/$AA$4</f>
        <v>0</v>
      </c>
      <c r="AB33" s="85">
        <f>Werte1!FC33/$AB$4</f>
        <v>0</v>
      </c>
      <c r="AC33" s="85">
        <f>Werte1!FD33/$AC$4</f>
        <v>0</v>
      </c>
      <c r="AD33" s="85">
        <f>Werte1!FE33/$AD$4</f>
        <v>0</v>
      </c>
      <c r="AE33" s="85">
        <f>Werte1!FF33/$AE$4</f>
        <v>0</v>
      </c>
      <c r="AF33" s="85">
        <f>Werte1!FG33/$AF$4</f>
        <v>0</v>
      </c>
      <c r="AG33" s="85">
        <f>Werte1!FH33/$AG$4</f>
        <v>0</v>
      </c>
      <c r="AH33" s="85">
        <f>Werte1!FI33/$AH$4</f>
        <v>0</v>
      </c>
      <c r="AI33" s="85">
        <f>Werte1!FJ33/$AI$4</f>
        <v>0</v>
      </c>
      <c r="AJ33" s="85">
        <f>Werte1!FK33/$AJ$4</f>
        <v>0</v>
      </c>
      <c r="AK33" s="85">
        <f>Werte1!FL33/$AK$4</f>
        <v>0</v>
      </c>
      <c r="AL33" s="85">
        <f>Werte1!FM33/$AL$4</f>
        <v>0</v>
      </c>
      <c r="AM33" s="85">
        <f>Werte1!FN33/$AM$4</f>
        <v>0</v>
      </c>
      <c r="AN33" s="85">
        <f>Werte1!FO33/$AN$4</f>
        <v>0</v>
      </c>
      <c r="AO33" s="85">
        <f>Werte1!FP33/$AO$4</f>
        <v>0</v>
      </c>
      <c r="AP33" s="85">
        <f>Werte1!FQ33/$AP$4</f>
        <v>0</v>
      </c>
      <c r="AQ33" s="85">
        <f>Werte1!FR33/$AQ$4</f>
        <v>0</v>
      </c>
      <c r="AR33" s="651" t="str">
        <f t="shared" si="2"/>
        <v>S</v>
      </c>
      <c r="AT33" s="647">
        <f t="shared" si="10"/>
        <v>0</v>
      </c>
      <c r="AU33" s="647">
        <f t="shared" si="11"/>
        <v>0</v>
      </c>
      <c r="AV33" s="647">
        <f t="shared" si="12"/>
        <v>0</v>
      </c>
      <c r="AW33" s="647">
        <f t="shared" si="13"/>
        <v>0</v>
      </c>
      <c r="AX33" s="647">
        <f t="shared" si="14"/>
        <v>0</v>
      </c>
      <c r="AY33" s="647">
        <f t="shared" si="15"/>
        <v>0</v>
      </c>
      <c r="AZ33" s="647">
        <f t="shared" si="16"/>
        <v>0</v>
      </c>
      <c r="BA33" s="647">
        <f t="shared" si="6"/>
        <v>0</v>
      </c>
      <c r="BB33" s="647">
        <f t="shared" si="7"/>
        <v>0</v>
      </c>
      <c r="BC33" s="647">
        <f t="shared" si="8"/>
        <v>0</v>
      </c>
      <c r="BD33" s="647">
        <f t="shared" si="9"/>
        <v>0</v>
      </c>
    </row>
    <row r="34" spans="1:57" x14ac:dyDescent="0.2">
      <c r="A34" s="41">
        <v>30</v>
      </c>
      <c r="B34" s="72">
        <f>Werte1!B34</f>
        <v>0</v>
      </c>
      <c r="C34" s="85">
        <f>'S30'!$F$98</f>
        <v>0</v>
      </c>
      <c r="D34" s="87" t="str">
        <f t="shared" si="0"/>
        <v>FB</v>
      </c>
      <c r="E34" s="92">
        <f>Werte1!EF34/$E$4</f>
        <v>0</v>
      </c>
      <c r="F34" s="85">
        <f>Werte1!EG34/$F$4</f>
        <v>0</v>
      </c>
      <c r="G34" s="85">
        <f>Werte1!EH34/$G$4</f>
        <v>0</v>
      </c>
      <c r="H34" s="85">
        <f>Werte1!EI34/$H$4</f>
        <v>0</v>
      </c>
      <c r="I34" s="85">
        <f>Werte1!EJ34/$I$4</f>
        <v>0</v>
      </c>
      <c r="J34" s="85">
        <f>Werte1!EK34/$J$4</f>
        <v>0</v>
      </c>
      <c r="K34" s="85">
        <f>Werte1!EL34/$K$4</f>
        <v>0</v>
      </c>
      <c r="L34" s="85">
        <f>Werte1!EM34/$L$4</f>
        <v>0</v>
      </c>
      <c r="M34" s="85">
        <f>Werte1!EN34/$M$4</f>
        <v>0</v>
      </c>
      <c r="N34" s="85">
        <f>Werte1!EO34/$N$4</f>
        <v>0</v>
      </c>
      <c r="O34" s="85">
        <f>Werte1!EP34/$O$4</f>
        <v>0</v>
      </c>
      <c r="P34" s="85">
        <f>Werte1!EQ34/$P$4</f>
        <v>0</v>
      </c>
      <c r="Q34" s="85">
        <f>Werte1!ER34/$Q$4</f>
        <v>0</v>
      </c>
      <c r="R34" s="85">
        <f>Werte1!ES34/$R$4</f>
        <v>0</v>
      </c>
      <c r="S34" s="85">
        <f>Werte1!ET34/$S$4</f>
        <v>0</v>
      </c>
      <c r="T34" s="85">
        <f>Werte1!EU34/$T$4</f>
        <v>0</v>
      </c>
      <c r="U34" s="85">
        <f>Werte1!EV34/$U$4</f>
        <v>0</v>
      </c>
      <c r="V34" s="85">
        <f>Werte1!EW34/$V$4</f>
        <v>0</v>
      </c>
      <c r="W34" s="85">
        <f>Werte1!EX34/$W$4</f>
        <v>0</v>
      </c>
      <c r="X34" s="85">
        <f>Werte1!EY34/$X$4</f>
        <v>0</v>
      </c>
      <c r="Y34" s="85">
        <f>Werte1!EZ34/$Y$4</f>
        <v>0</v>
      </c>
      <c r="Z34" s="85">
        <f>Werte1!FA34/$Z$4</f>
        <v>0</v>
      </c>
      <c r="AA34" s="85">
        <f>Werte1!FB34/$AA$4</f>
        <v>0</v>
      </c>
      <c r="AB34" s="85">
        <f>Werte1!FC34/$AB$4</f>
        <v>0</v>
      </c>
      <c r="AC34" s="85">
        <f>Werte1!FD34/$AC$4</f>
        <v>0</v>
      </c>
      <c r="AD34" s="85">
        <f>Werte1!FE34/$AD$4</f>
        <v>0</v>
      </c>
      <c r="AE34" s="85">
        <f>Werte1!FF34/$AE$4</f>
        <v>0</v>
      </c>
      <c r="AF34" s="85">
        <f>Werte1!FG34/$AF$4</f>
        <v>0</v>
      </c>
      <c r="AG34" s="85">
        <f>Werte1!FH34/$AG$4</f>
        <v>0</v>
      </c>
      <c r="AH34" s="85">
        <f>Werte1!FI34/$AH$4</f>
        <v>0</v>
      </c>
      <c r="AI34" s="85">
        <f>Werte1!FJ34/$AI$4</f>
        <v>0</v>
      </c>
      <c r="AJ34" s="85">
        <f>Werte1!FK34/$AJ$4</f>
        <v>0</v>
      </c>
      <c r="AK34" s="85">
        <f>Werte1!FL34/$AK$4</f>
        <v>0</v>
      </c>
      <c r="AL34" s="85">
        <f>Werte1!FM34/$AL$4</f>
        <v>0</v>
      </c>
      <c r="AM34" s="85">
        <f>Werte1!FN34/$AM$4</f>
        <v>0</v>
      </c>
      <c r="AN34" s="85">
        <f>Werte1!FO34/$AN$4</f>
        <v>0</v>
      </c>
      <c r="AO34" s="85">
        <f>Werte1!FP34/$AO$4</f>
        <v>0</v>
      </c>
      <c r="AP34" s="85">
        <f>Werte1!FQ34/$AP$4</f>
        <v>0</v>
      </c>
      <c r="AQ34" s="85">
        <f>Werte1!FR34/$AQ$4</f>
        <v>0</v>
      </c>
      <c r="AR34" s="651" t="str">
        <f t="shared" si="2"/>
        <v>S</v>
      </c>
      <c r="AT34" s="647">
        <f t="shared" si="10"/>
        <v>0</v>
      </c>
      <c r="AU34" s="647">
        <f t="shared" si="11"/>
        <v>0</v>
      </c>
      <c r="AV34" s="647">
        <f t="shared" si="12"/>
        <v>0</v>
      </c>
      <c r="AW34" s="647">
        <f t="shared" si="13"/>
        <v>0</v>
      </c>
      <c r="AX34" s="647">
        <f t="shared" si="14"/>
        <v>0</v>
      </c>
      <c r="AY34" s="647">
        <f t="shared" si="15"/>
        <v>0</v>
      </c>
      <c r="AZ34" s="647">
        <f t="shared" si="16"/>
        <v>0</v>
      </c>
      <c r="BA34" s="647">
        <f t="shared" si="6"/>
        <v>0</v>
      </c>
      <c r="BB34" s="647">
        <f t="shared" si="7"/>
        <v>0</v>
      </c>
      <c r="BC34" s="647">
        <f t="shared" si="8"/>
        <v>0</v>
      </c>
      <c r="BD34" s="647">
        <f t="shared" si="9"/>
        <v>0</v>
      </c>
    </row>
    <row r="35" spans="1:57" x14ac:dyDescent="0.2">
      <c r="A35" s="41">
        <v>31</v>
      </c>
      <c r="B35" s="72">
        <f>Werte1!B35</f>
        <v>0</v>
      </c>
      <c r="C35" s="85">
        <f>'S31'!$F$98</f>
        <v>0</v>
      </c>
      <c r="D35" s="87" t="str">
        <f t="shared" si="0"/>
        <v>FB</v>
      </c>
      <c r="E35" s="92">
        <f>Werte1!EF35/$E$4</f>
        <v>0</v>
      </c>
      <c r="F35" s="85">
        <f>Werte1!EG35/$F$4</f>
        <v>0</v>
      </c>
      <c r="G35" s="85">
        <f>Werte1!EH35/$G$4</f>
        <v>0</v>
      </c>
      <c r="H35" s="85">
        <f>Werte1!EI35/$H$4</f>
        <v>0</v>
      </c>
      <c r="I35" s="85">
        <f>Werte1!EJ35/$I$4</f>
        <v>0</v>
      </c>
      <c r="J35" s="85">
        <f>Werte1!EK35/$J$4</f>
        <v>0</v>
      </c>
      <c r="K35" s="85">
        <f>Werte1!EL35/$K$4</f>
        <v>0</v>
      </c>
      <c r="L35" s="85">
        <f>Werte1!EM35/$L$4</f>
        <v>0</v>
      </c>
      <c r="M35" s="85">
        <f>Werte1!EN35/$M$4</f>
        <v>0</v>
      </c>
      <c r="N35" s="85">
        <f>Werte1!EO35/$N$4</f>
        <v>0</v>
      </c>
      <c r="O35" s="85">
        <f>Werte1!EP35/$O$4</f>
        <v>0</v>
      </c>
      <c r="P35" s="85">
        <f>Werte1!EQ35/$P$4</f>
        <v>0</v>
      </c>
      <c r="Q35" s="85">
        <f>Werte1!ER35/$Q$4</f>
        <v>0</v>
      </c>
      <c r="R35" s="85">
        <f>Werte1!ES35/$R$4</f>
        <v>0</v>
      </c>
      <c r="S35" s="85">
        <f>Werte1!ET35/$S$4</f>
        <v>0</v>
      </c>
      <c r="T35" s="85">
        <f>Werte1!EU35/$T$4</f>
        <v>0</v>
      </c>
      <c r="U35" s="85">
        <f>Werte1!EV35/$U$4</f>
        <v>0</v>
      </c>
      <c r="V35" s="85">
        <f>Werte1!EW35/$V$4</f>
        <v>0</v>
      </c>
      <c r="W35" s="85">
        <f>Werte1!EX35/$W$4</f>
        <v>0</v>
      </c>
      <c r="X35" s="85">
        <f>Werte1!EY35/$X$4</f>
        <v>0</v>
      </c>
      <c r="Y35" s="85">
        <f>Werte1!EZ35/$Y$4</f>
        <v>0</v>
      </c>
      <c r="Z35" s="85">
        <f>Werte1!FA35/$Z$4</f>
        <v>0</v>
      </c>
      <c r="AA35" s="85">
        <f>Werte1!FB35/$AA$4</f>
        <v>0</v>
      </c>
      <c r="AB35" s="85">
        <f>Werte1!FC35/$AB$4</f>
        <v>0</v>
      </c>
      <c r="AC35" s="85">
        <f>Werte1!FD35/$AC$4</f>
        <v>0</v>
      </c>
      <c r="AD35" s="85">
        <f>Werte1!FE35/$AD$4</f>
        <v>0</v>
      </c>
      <c r="AE35" s="85">
        <f>Werte1!FF35/$AE$4</f>
        <v>0</v>
      </c>
      <c r="AF35" s="85">
        <f>Werte1!FG35/$AF$4</f>
        <v>0</v>
      </c>
      <c r="AG35" s="85">
        <f>Werte1!FH35/$AG$4</f>
        <v>0</v>
      </c>
      <c r="AH35" s="85">
        <f>Werte1!FI35/$AH$4</f>
        <v>0</v>
      </c>
      <c r="AI35" s="85">
        <f>Werte1!FJ35/$AI$4</f>
        <v>0</v>
      </c>
      <c r="AJ35" s="85">
        <f>Werte1!FK35/$AJ$4</f>
        <v>0</v>
      </c>
      <c r="AK35" s="85">
        <f>Werte1!FL35/$AK$4</f>
        <v>0</v>
      </c>
      <c r="AL35" s="85">
        <f>Werte1!FM35/$AL$4</f>
        <v>0</v>
      </c>
      <c r="AM35" s="85">
        <f>Werte1!FN35/$AM$4</f>
        <v>0</v>
      </c>
      <c r="AN35" s="85">
        <f>Werte1!FO35/$AN$4</f>
        <v>0</v>
      </c>
      <c r="AO35" s="85">
        <f>Werte1!FP35/$AO$4</f>
        <v>0</v>
      </c>
      <c r="AP35" s="85">
        <f>Werte1!FQ35/$AP$4</f>
        <v>0</v>
      </c>
      <c r="AQ35" s="85">
        <f>Werte1!FR35/$AQ$4</f>
        <v>0</v>
      </c>
      <c r="AR35" s="651" t="str">
        <f t="shared" si="2"/>
        <v>S</v>
      </c>
      <c r="AT35" s="647">
        <f t="shared" si="10"/>
        <v>0</v>
      </c>
      <c r="AU35" s="647">
        <f t="shared" si="11"/>
        <v>0</v>
      </c>
      <c r="AV35" s="647">
        <f t="shared" si="12"/>
        <v>0</v>
      </c>
      <c r="AW35" s="647">
        <f t="shared" si="13"/>
        <v>0</v>
      </c>
      <c r="AX35" s="647">
        <f t="shared" si="14"/>
        <v>0</v>
      </c>
      <c r="AY35" s="647">
        <f t="shared" si="15"/>
        <v>0</v>
      </c>
      <c r="AZ35" s="647">
        <f t="shared" si="16"/>
        <v>0</v>
      </c>
      <c r="BA35" s="647">
        <f t="shared" si="6"/>
        <v>0</v>
      </c>
      <c r="BB35" s="647">
        <f t="shared" si="7"/>
        <v>0</v>
      </c>
      <c r="BC35" s="647">
        <f t="shared" si="8"/>
        <v>0</v>
      </c>
      <c r="BD35" s="647">
        <f t="shared" si="9"/>
        <v>0</v>
      </c>
    </row>
    <row r="36" spans="1:57" ht="13.5" thickBot="1" x14ac:dyDescent="0.25">
      <c r="A36" s="45">
        <v>32</v>
      </c>
      <c r="B36" s="93">
        <f>Werte1!B36</f>
        <v>0</v>
      </c>
      <c r="C36" s="85">
        <f>'S32'!$F$98</f>
        <v>0</v>
      </c>
      <c r="D36" s="87" t="str">
        <f t="shared" si="0"/>
        <v>FB</v>
      </c>
      <c r="E36" s="92">
        <f>Werte1!EF36/$E$4</f>
        <v>0</v>
      </c>
      <c r="F36" s="85">
        <f>Werte1!EG36/$F$4</f>
        <v>0</v>
      </c>
      <c r="G36" s="85">
        <f>Werte1!EH36/$G$4</f>
        <v>0</v>
      </c>
      <c r="H36" s="85">
        <f>Werte1!EI36/$H$4</f>
        <v>0</v>
      </c>
      <c r="I36" s="85">
        <f>Werte1!EJ36/$I$4</f>
        <v>0</v>
      </c>
      <c r="J36" s="85">
        <f>Werte1!EK36/$J$4</f>
        <v>0</v>
      </c>
      <c r="K36" s="85">
        <f>Werte1!EL36/$K$4</f>
        <v>0</v>
      </c>
      <c r="L36" s="85">
        <f>Werte1!EM36/$L$4</f>
        <v>0</v>
      </c>
      <c r="M36" s="85">
        <f>Werte1!EN36/$M$4</f>
        <v>0</v>
      </c>
      <c r="N36" s="85">
        <f>Werte1!EO36/$N$4</f>
        <v>0</v>
      </c>
      <c r="O36" s="85">
        <f>Werte1!EP36/$O$4</f>
        <v>0</v>
      </c>
      <c r="P36" s="85">
        <f>Werte1!EQ36/$P$4</f>
        <v>0</v>
      </c>
      <c r="Q36" s="85">
        <f>Werte1!ER36/$Q$4</f>
        <v>0</v>
      </c>
      <c r="R36" s="85">
        <f>Werte1!ES36/$R$4</f>
        <v>0</v>
      </c>
      <c r="S36" s="85">
        <f>Werte1!ET36/$S$4</f>
        <v>0</v>
      </c>
      <c r="T36" s="85">
        <f>Werte1!EU36/$T$4</f>
        <v>0</v>
      </c>
      <c r="U36" s="85">
        <f>Werte1!EV36/$U$4</f>
        <v>0</v>
      </c>
      <c r="V36" s="85">
        <f>Werte1!EW36/$V$4</f>
        <v>0</v>
      </c>
      <c r="W36" s="85">
        <f>Werte1!EX36/$W$4</f>
        <v>0</v>
      </c>
      <c r="X36" s="85">
        <f>Werte1!EY36/$X$4</f>
        <v>0</v>
      </c>
      <c r="Y36" s="85">
        <f>Werte1!EZ36/$Y$4</f>
        <v>0</v>
      </c>
      <c r="Z36" s="85">
        <f>Werte1!FA36/$Z$4</f>
        <v>0</v>
      </c>
      <c r="AA36" s="85">
        <f>Werte1!FB36/$AA$4</f>
        <v>0</v>
      </c>
      <c r="AB36" s="85">
        <f>Werte1!FC36/$AB$4</f>
        <v>0</v>
      </c>
      <c r="AC36" s="85">
        <f>Werte1!FD36/$AC$4</f>
        <v>0</v>
      </c>
      <c r="AD36" s="85">
        <f>Werte1!FE36/$AD$4</f>
        <v>0</v>
      </c>
      <c r="AE36" s="85">
        <f>Werte1!FF36/$AE$4</f>
        <v>0</v>
      </c>
      <c r="AF36" s="85">
        <f>Werte1!FG36/$AF$4</f>
        <v>0</v>
      </c>
      <c r="AG36" s="85">
        <f>Werte1!FH36/$AG$4</f>
        <v>0</v>
      </c>
      <c r="AH36" s="85">
        <f>Werte1!FI36/$AH$4</f>
        <v>0</v>
      </c>
      <c r="AI36" s="85">
        <f>Werte1!FJ36/$AI$4</f>
        <v>0</v>
      </c>
      <c r="AJ36" s="85">
        <f>Werte1!FK36/$AJ$4</f>
        <v>0</v>
      </c>
      <c r="AK36" s="85">
        <f>Werte1!FL36/$AK$4</f>
        <v>0</v>
      </c>
      <c r="AL36" s="85">
        <f>Werte1!FM36/$AL$4</f>
        <v>0</v>
      </c>
      <c r="AM36" s="85">
        <f>Werte1!FN36/$AM$4</f>
        <v>0</v>
      </c>
      <c r="AN36" s="85">
        <f>Werte1!FO36/$AN$4</f>
        <v>0</v>
      </c>
      <c r="AO36" s="85">
        <f>Werte1!FP36/$AO$4</f>
        <v>0</v>
      </c>
      <c r="AP36" s="85">
        <f>Werte1!FQ36/$AP$4</f>
        <v>0</v>
      </c>
      <c r="AQ36" s="85">
        <f>Werte1!FR36/$AQ$4</f>
        <v>0</v>
      </c>
      <c r="AR36" s="651" t="str">
        <f t="shared" si="2"/>
        <v>S</v>
      </c>
      <c r="AT36" s="647">
        <f t="shared" si="10"/>
        <v>0</v>
      </c>
      <c r="AU36" s="647">
        <f t="shared" si="11"/>
        <v>0</v>
      </c>
      <c r="AV36" s="647">
        <f t="shared" si="12"/>
        <v>0</v>
      </c>
      <c r="AW36" s="647">
        <f t="shared" si="13"/>
        <v>0</v>
      </c>
      <c r="AX36" s="647">
        <f t="shared" si="14"/>
        <v>0</v>
      </c>
      <c r="AY36" s="647">
        <f t="shared" si="15"/>
        <v>0</v>
      </c>
      <c r="AZ36" s="647">
        <f t="shared" si="16"/>
        <v>0</v>
      </c>
      <c r="BA36" s="647">
        <f t="shared" si="6"/>
        <v>0</v>
      </c>
      <c r="BB36" s="647">
        <f t="shared" si="7"/>
        <v>0</v>
      </c>
      <c r="BC36" s="647">
        <f t="shared" si="8"/>
        <v>0</v>
      </c>
      <c r="BD36" s="647">
        <f t="shared" si="9"/>
        <v>0</v>
      </c>
    </row>
    <row r="37" spans="1:57" s="39" customFormat="1" ht="13.5" thickBot="1" x14ac:dyDescent="0.25">
      <c r="A37" s="5"/>
      <c r="B37" s="94" t="s">
        <v>40</v>
      </c>
      <c r="C37" s="82" t="e">
        <f>SUM(C5:C36)/Werte1!B39</f>
        <v>#DIV/0!</v>
      </c>
      <c r="D37" s="95"/>
      <c r="E37" s="82" t="e">
        <f>SUM(E5:E36)/Werte1!$B$39</f>
        <v>#DIV/0!</v>
      </c>
      <c r="F37" s="82" t="e">
        <f>SUM(F5:F36)/Werte1!$B$39</f>
        <v>#DIV/0!</v>
      </c>
      <c r="G37" s="82" t="e">
        <f>SUM(G5:G36)/Werte1!$B$39</f>
        <v>#DIV/0!</v>
      </c>
      <c r="H37" s="82" t="e">
        <f>SUM(H5:H36)/Werte1!$B$39</f>
        <v>#DIV/0!</v>
      </c>
      <c r="I37" s="82" t="e">
        <f>SUM(I5:I36)/Werte1!$B$39</f>
        <v>#DIV/0!</v>
      </c>
      <c r="J37" s="82" t="e">
        <f>SUM(J5:J36)/Werte1!$B$39</f>
        <v>#DIV/0!</v>
      </c>
      <c r="K37" s="82" t="e">
        <f>SUM(K5:K36)/Werte1!$B$39</f>
        <v>#DIV/0!</v>
      </c>
      <c r="L37" s="82" t="e">
        <f>SUM(L5:L36)/Werte1!$B$39</f>
        <v>#DIV/0!</v>
      </c>
      <c r="M37" s="82" t="e">
        <f>SUM(M5:M36)/Werte1!$B$39</f>
        <v>#DIV/0!</v>
      </c>
      <c r="N37" s="82" t="e">
        <f>SUM(N5:N36)/Werte1!$B$39</f>
        <v>#DIV/0!</v>
      </c>
      <c r="O37" s="82" t="e">
        <f>SUM(O5:O36)/Werte1!$B$39</f>
        <v>#DIV/0!</v>
      </c>
      <c r="P37" s="82" t="e">
        <f>SUM(P5:P36)/Werte1!$B$39</f>
        <v>#DIV/0!</v>
      </c>
      <c r="Q37" s="82" t="e">
        <f>SUM(Q5:Q36)/Werte1!$B$39</f>
        <v>#DIV/0!</v>
      </c>
      <c r="R37" s="82" t="e">
        <f>SUM(R5:R36)/Werte1!$B$39</f>
        <v>#DIV/0!</v>
      </c>
      <c r="S37" s="82" t="e">
        <f>SUM(S5:S36)/Werte1!$B$39</f>
        <v>#DIV/0!</v>
      </c>
      <c r="T37" s="82" t="e">
        <f>SUM(T5:T36)/Werte1!$B$39</f>
        <v>#DIV/0!</v>
      </c>
      <c r="U37" s="82" t="e">
        <f>SUM(U5:U36)/Werte1!$B$39</f>
        <v>#DIV/0!</v>
      </c>
      <c r="V37" s="82" t="e">
        <f>SUM(V5:V36)/Werte1!$B$39</f>
        <v>#DIV/0!</v>
      </c>
      <c r="W37" s="82" t="e">
        <f>SUM(W5:W36)/Werte1!$B$39</f>
        <v>#DIV/0!</v>
      </c>
      <c r="X37" s="82" t="e">
        <f>SUM(X5:X36)/Werte1!$B$39</f>
        <v>#DIV/0!</v>
      </c>
      <c r="Y37" s="82" t="e">
        <f>SUM(Y5:Y36)/Werte1!$B$39</f>
        <v>#DIV/0!</v>
      </c>
      <c r="Z37" s="82" t="e">
        <f>SUM(Z5:Z36)/Werte1!$B$39</f>
        <v>#DIV/0!</v>
      </c>
      <c r="AA37" s="82" t="e">
        <f>SUM(AA5:AA36)/Werte1!$B$39</f>
        <v>#DIV/0!</v>
      </c>
      <c r="AB37" s="82" t="e">
        <f>SUM(AB5:AB36)/Werte1!$B$39</f>
        <v>#DIV/0!</v>
      </c>
      <c r="AC37" s="82" t="e">
        <f>SUM(AC5:AC36)/Werte1!$B$39</f>
        <v>#DIV/0!</v>
      </c>
      <c r="AD37" s="82" t="e">
        <f>SUM(AD5:AD36)/Werte1!$B$39</f>
        <v>#DIV/0!</v>
      </c>
      <c r="AE37" s="82" t="e">
        <f>SUM(AE5:AE36)/Werte1!$B$39</f>
        <v>#DIV/0!</v>
      </c>
      <c r="AF37" s="82" t="e">
        <f>SUM(AF5:AF36)/Werte1!$B$39</f>
        <v>#DIV/0!</v>
      </c>
      <c r="AG37" s="82" t="e">
        <f>SUM(AG5:AG36)/Werte1!$B$39</f>
        <v>#DIV/0!</v>
      </c>
      <c r="AH37" s="82" t="e">
        <f>SUM(AH5:AH36)/Werte1!$B$39</f>
        <v>#DIV/0!</v>
      </c>
      <c r="AI37" s="82" t="e">
        <f>SUM(AI5:AI36)/Werte1!$B$39</f>
        <v>#DIV/0!</v>
      </c>
      <c r="AJ37" s="82" t="e">
        <f>SUM(AJ5:AJ36)/Werte1!$B$39</f>
        <v>#DIV/0!</v>
      </c>
      <c r="AK37" s="82" t="e">
        <f>SUM(AK5:AK36)/Werte1!$B$39</f>
        <v>#DIV/0!</v>
      </c>
      <c r="AL37" s="82" t="e">
        <f>SUM(AL5:AL36)/Werte1!$B$39</f>
        <v>#DIV/0!</v>
      </c>
      <c r="AM37" s="82" t="e">
        <f>SUM(AM5:AM36)/Werte1!$B$39</f>
        <v>#DIV/0!</v>
      </c>
      <c r="AN37" s="82" t="e">
        <f>SUM(AN5:AN36)/Werte1!$B$39</f>
        <v>#DIV/0!</v>
      </c>
      <c r="AO37" s="82" t="e">
        <f>SUM(AO5:AO36)/Werte1!$B$39</f>
        <v>#DIV/0!</v>
      </c>
      <c r="AP37" s="82" t="e">
        <f>SUM(AP5:AP36)/Werte1!$B$39</f>
        <v>#DIV/0!</v>
      </c>
      <c r="AQ37" s="82" t="e">
        <f>SUM(AQ5:AQ36)/Werte1!$B$39</f>
        <v>#DIV/0!</v>
      </c>
      <c r="AR37" s="653"/>
      <c r="AS37" s="637"/>
      <c r="AT37" s="654"/>
      <c r="AU37" s="654"/>
      <c r="AV37" s="654"/>
      <c r="AW37" s="654"/>
      <c r="AX37" s="654"/>
      <c r="AY37" s="654"/>
      <c r="AZ37" s="654"/>
      <c r="BA37" s="654"/>
      <c r="BB37" s="654"/>
      <c r="BC37" s="654"/>
      <c r="BD37" s="654"/>
      <c r="BE37" s="637"/>
    </row>
    <row r="38" spans="1:57" ht="18.75" customHeight="1" x14ac:dyDescent="0.25">
      <c r="A38" s="1"/>
      <c r="B38" s="43" t="s">
        <v>33</v>
      </c>
      <c r="C38" s="43">
        <f>Werte1!B39-COUNTIF(D5:D36,"")</f>
        <v>0</v>
      </c>
      <c r="E38" s="2" t="s">
        <v>52</v>
      </c>
      <c r="F38" s="44"/>
      <c r="AT38" s="647" t="e">
        <f t="shared" ref="AT38:BD38" si="17">SUM(AT5:AT36)/$C$38</f>
        <v>#DIV/0!</v>
      </c>
      <c r="AU38" s="647" t="e">
        <f t="shared" si="17"/>
        <v>#DIV/0!</v>
      </c>
      <c r="AV38" s="647" t="e">
        <f t="shared" si="17"/>
        <v>#DIV/0!</v>
      </c>
      <c r="AW38" s="647" t="e">
        <f t="shared" si="17"/>
        <v>#DIV/0!</v>
      </c>
      <c r="AX38" s="647" t="e">
        <f t="shared" si="17"/>
        <v>#DIV/0!</v>
      </c>
      <c r="AY38" s="647" t="e">
        <f t="shared" si="17"/>
        <v>#DIV/0!</v>
      </c>
      <c r="AZ38" s="647" t="e">
        <f t="shared" si="17"/>
        <v>#DIV/0!</v>
      </c>
      <c r="BA38" s="647" t="e">
        <f t="shared" si="17"/>
        <v>#DIV/0!</v>
      </c>
      <c r="BB38" s="647" t="e">
        <f t="shared" si="17"/>
        <v>#DIV/0!</v>
      </c>
      <c r="BC38" s="647" t="e">
        <f t="shared" si="17"/>
        <v>#DIV/0!</v>
      </c>
      <c r="BD38" s="647" t="e">
        <f t="shared" si="17"/>
        <v>#DIV/0!</v>
      </c>
    </row>
    <row r="39" spans="1:57" ht="13.5" thickBot="1" x14ac:dyDescent="0.25">
      <c r="B39" s="40"/>
    </row>
    <row r="40" spans="1:57" ht="13.5" thickBot="1" x14ac:dyDescent="0.25">
      <c r="B40" t="s">
        <v>35</v>
      </c>
      <c r="C40" s="655">
        <f>Test1!C39</f>
        <v>0.2</v>
      </c>
    </row>
  </sheetData>
  <sheetProtection algorithmName="SHA-512" hashValue="bYUepX6Nfp7fZxbESRvDFMqkmoo5ZihcKt0FkSuXoGBt+a0L08f1b4GR4RuhAk0CYPE6Y8d+W05Ult1FgsOJSw==" saltValue="VIA3Q3o1rYHbzo5UE3RTkw==" spinCount="100000" sheet="1" objects="1" scenarios="1" selectLockedCells="1"/>
  <mergeCells count="1">
    <mergeCell ref="L1:N1"/>
  </mergeCells>
  <phoneticPr fontId="2" type="noConversion"/>
  <conditionalFormatting sqref="B5:B36">
    <cfRule type="expression" dxfId="682" priority="1" stopIfTrue="1">
      <formula>AR5="S"</formula>
    </cfRule>
    <cfRule type="expression" dxfId="681" priority="2" stopIfTrue="1">
      <formula>D5="FB"</formula>
    </cfRule>
    <cfRule type="expression" dxfId="680" priority="3" stopIfTrue="1">
      <formula>D5=""</formula>
    </cfRule>
  </conditionalFormatting>
  <conditionalFormatting sqref="E5:E36">
    <cfRule type="expression" dxfId="679" priority="4" stopIfTrue="1">
      <formula>AR5="S"</formula>
    </cfRule>
    <cfRule type="cellIs" dxfId="678" priority="5" stopIfTrue="1" operator="lessThan">
      <formula>$E$2</formula>
    </cfRule>
    <cfRule type="cellIs" dxfId="677" priority="6" stopIfTrue="1" operator="greaterThanOrEqual">
      <formula>$E$2</formula>
    </cfRule>
  </conditionalFormatting>
  <conditionalFormatting sqref="F5:F36">
    <cfRule type="expression" dxfId="676" priority="7" stopIfTrue="1">
      <formula>AR5="S"</formula>
    </cfRule>
    <cfRule type="cellIs" dxfId="675" priority="8" stopIfTrue="1" operator="lessThan">
      <formula>$F$2</formula>
    </cfRule>
    <cfRule type="cellIs" dxfId="674" priority="9" stopIfTrue="1" operator="greaterThanOrEqual">
      <formula>$F$2</formula>
    </cfRule>
  </conditionalFormatting>
  <conditionalFormatting sqref="G5:G36">
    <cfRule type="expression" dxfId="673" priority="10" stopIfTrue="1">
      <formula>AR5="S"</formula>
    </cfRule>
    <cfRule type="cellIs" dxfId="672" priority="11" stopIfTrue="1" operator="lessThan">
      <formula>$G$2</formula>
    </cfRule>
    <cfRule type="cellIs" dxfId="671" priority="12" stopIfTrue="1" operator="greaterThanOrEqual">
      <formula>$G$2</formula>
    </cfRule>
  </conditionalFormatting>
  <conditionalFormatting sqref="H5:H36">
    <cfRule type="expression" dxfId="670" priority="13" stopIfTrue="1">
      <formula>AR5="S"</formula>
    </cfRule>
    <cfRule type="cellIs" dxfId="669" priority="14" stopIfTrue="1" operator="lessThan">
      <formula>$H$2</formula>
    </cfRule>
    <cfRule type="cellIs" dxfId="668" priority="15" stopIfTrue="1" operator="greaterThanOrEqual">
      <formula>$H$2</formula>
    </cfRule>
  </conditionalFormatting>
  <conditionalFormatting sqref="I5:I36">
    <cfRule type="expression" dxfId="667" priority="16" stopIfTrue="1">
      <formula>AR5="S"</formula>
    </cfRule>
    <cfRule type="cellIs" dxfId="666" priority="17" stopIfTrue="1" operator="lessThan">
      <formula>$I$2</formula>
    </cfRule>
    <cfRule type="cellIs" dxfId="665" priority="18" stopIfTrue="1" operator="greaterThanOrEqual">
      <formula>$I$2</formula>
    </cfRule>
  </conditionalFormatting>
  <conditionalFormatting sqref="J5:J36">
    <cfRule type="expression" dxfId="664" priority="19" stopIfTrue="1">
      <formula>AR5="S"</formula>
    </cfRule>
    <cfRule type="cellIs" dxfId="663" priority="20" stopIfTrue="1" operator="lessThan">
      <formula>$J$2</formula>
    </cfRule>
    <cfRule type="cellIs" dxfId="662" priority="21" stopIfTrue="1" operator="greaterThanOrEqual">
      <formula>$J$2</formula>
    </cfRule>
  </conditionalFormatting>
  <conditionalFormatting sqref="K5:K36">
    <cfRule type="expression" dxfId="661" priority="22" stopIfTrue="1">
      <formula>AR5="S"</formula>
    </cfRule>
    <cfRule type="cellIs" dxfId="660" priority="23" stopIfTrue="1" operator="lessThan">
      <formula>$K$2</formula>
    </cfRule>
    <cfRule type="cellIs" dxfId="659" priority="24" stopIfTrue="1" operator="greaterThanOrEqual">
      <formula>$K$2</formula>
    </cfRule>
  </conditionalFormatting>
  <conditionalFormatting sqref="L5:L36">
    <cfRule type="expression" dxfId="658" priority="25" stopIfTrue="1">
      <formula>AR5="S"</formula>
    </cfRule>
    <cfRule type="cellIs" dxfId="657" priority="26" stopIfTrue="1" operator="lessThan">
      <formula>$L$2</formula>
    </cfRule>
    <cfRule type="cellIs" dxfId="656" priority="27" stopIfTrue="1" operator="greaterThanOrEqual">
      <formula>$L$2</formula>
    </cfRule>
  </conditionalFormatting>
  <conditionalFormatting sqref="M5:M36">
    <cfRule type="expression" dxfId="655" priority="28" stopIfTrue="1">
      <formula>AR5="S"</formula>
    </cfRule>
    <cfRule type="cellIs" dxfId="654" priority="29" stopIfTrue="1" operator="lessThan">
      <formula>$M$2</formula>
    </cfRule>
    <cfRule type="cellIs" dxfId="653" priority="30" stopIfTrue="1" operator="greaterThanOrEqual">
      <formula>$M$2</formula>
    </cfRule>
  </conditionalFormatting>
  <conditionalFormatting sqref="N5:N36">
    <cfRule type="expression" dxfId="652" priority="31" stopIfTrue="1">
      <formula>AR5="S"</formula>
    </cfRule>
    <cfRule type="cellIs" dxfId="651" priority="32" stopIfTrue="1" operator="lessThan">
      <formula>$N$2</formula>
    </cfRule>
    <cfRule type="cellIs" dxfId="650" priority="33" stopIfTrue="1" operator="greaterThanOrEqual">
      <formula>$N$2</formula>
    </cfRule>
  </conditionalFormatting>
  <conditionalFormatting sqref="P5:P36">
    <cfRule type="expression" dxfId="649" priority="34" stopIfTrue="1">
      <formula>AR5="S"</formula>
    </cfRule>
    <cfRule type="cellIs" dxfId="648" priority="35" stopIfTrue="1" operator="lessThan">
      <formula>$P$2</formula>
    </cfRule>
    <cfRule type="cellIs" dxfId="647" priority="36" stopIfTrue="1" operator="greaterThanOrEqual">
      <formula>$P$2</formula>
    </cfRule>
  </conditionalFormatting>
  <conditionalFormatting sqref="Q5:Q36">
    <cfRule type="expression" dxfId="646" priority="37" stopIfTrue="1">
      <formula>AR5="S"</formula>
    </cfRule>
    <cfRule type="cellIs" dxfId="645" priority="38" stopIfTrue="1" operator="lessThan">
      <formula>$Q$2</formula>
    </cfRule>
    <cfRule type="cellIs" dxfId="644" priority="39" stopIfTrue="1" operator="greaterThanOrEqual">
      <formula>$Q$2</formula>
    </cfRule>
  </conditionalFormatting>
  <conditionalFormatting sqref="R5:R36">
    <cfRule type="expression" dxfId="643" priority="40" stopIfTrue="1">
      <formula>AR5="S"</formula>
    </cfRule>
    <cfRule type="cellIs" dxfId="642" priority="41" stopIfTrue="1" operator="lessThan">
      <formula>$R$2</formula>
    </cfRule>
    <cfRule type="cellIs" dxfId="641" priority="42" stopIfTrue="1" operator="greaterThanOrEqual">
      <formula>$R$2</formula>
    </cfRule>
  </conditionalFormatting>
  <conditionalFormatting sqref="E37:AQ37">
    <cfRule type="cellIs" dxfId="640" priority="43" stopIfTrue="1" operator="lessThan">
      <formula>E2-(E2*$C$40)</formula>
    </cfRule>
    <cfRule type="cellIs" dxfId="639" priority="44" stopIfTrue="1" operator="greaterThanOrEqual">
      <formula>E2-(E2*$C$40)</formula>
    </cfRule>
  </conditionalFormatting>
  <conditionalFormatting sqref="O5:O36">
    <cfRule type="expression" dxfId="638" priority="45" stopIfTrue="1">
      <formula>AR5="S"</formula>
    </cfRule>
    <cfRule type="cellIs" dxfId="637" priority="46" stopIfTrue="1" operator="lessThan">
      <formula>$O$2</formula>
    </cfRule>
    <cfRule type="cellIs" dxfId="636" priority="47" stopIfTrue="1" operator="greaterThanOrEqual">
      <formula>$O$2</formula>
    </cfRule>
  </conditionalFormatting>
  <conditionalFormatting sqref="S5:S36">
    <cfRule type="expression" dxfId="635" priority="48" stopIfTrue="1">
      <formula>AR5="S"</formula>
    </cfRule>
    <cfRule type="cellIs" dxfId="634" priority="49" stopIfTrue="1" operator="lessThan">
      <formula>$S$2</formula>
    </cfRule>
    <cfRule type="cellIs" dxfId="633" priority="50" stopIfTrue="1" operator="greaterThanOrEqual">
      <formula>$S$2</formula>
    </cfRule>
  </conditionalFormatting>
  <conditionalFormatting sqref="D5:D36">
    <cfRule type="expression" dxfId="632" priority="51" stopIfTrue="1">
      <formula>AR5="S"</formula>
    </cfRule>
    <cfRule type="expression" dxfId="631" priority="52" stopIfTrue="1">
      <formula>AR5=""</formula>
    </cfRule>
  </conditionalFormatting>
  <conditionalFormatting sqref="AR37">
    <cfRule type="cellIs" dxfId="630" priority="53" stopIfTrue="1" operator="lessThan">
      <formula>$O$2-($O$2*$C$40)</formula>
    </cfRule>
    <cfRule type="cellIs" dxfId="629" priority="54" stopIfTrue="1" operator="greaterThanOrEqual">
      <formula>$O$2-($O$2*$C$40)</formula>
    </cfRule>
  </conditionalFormatting>
  <conditionalFormatting sqref="D37">
    <cfRule type="expression" dxfId="628" priority="55" stopIfTrue="1">
      <formula>"""Förderbedarf"""</formula>
    </cfRule>
  </conditionalFormatting>
  <conditionalFormatting sqref="T5:AQ36">
    <cfRule type="expression" dxfId="627" priority="56" stopIfTrue="1">
      <formula>$AR5="S"</formula>
    </cfRule>
    <cfRule type="cellIs" dxfId="626" priority="57" stopIfTrue="1" operator="lessThan">
      <formula>T$2</formula>
    </cfRule>
    <cfRule type="cellIs" dxfId="625" priority="58" stopIfTrue="1" operator="greaterThanOrEqual">
      <formula>T$2</formula>
    </cfRule>
  </conditionalFormatting>
  <conditionalFormatting sqref="C5:C37">
    <cfRule type="expression" dxfId="624" priority="59" stopIfTrue="1">
      <formula>AR5="S"</formula>
    </cfRule>
    <cfRule type="cellIs" dxfId="623" priority="60" stopIfTrue="1" operator="lessThan">
      <formula>$C$3-($C$3*$C$40)</formula>
    </cfRule>
    <cfRule type="cellIs" dxfId="622" priority="61" stopIfTrue="1" operator="lessThan">
      <formula>$C$3</formula>
    </cfRule>
  </conditionalFormatting>
  <pageMargins left="0.78740157480314965" right="0.78740157480314965" top="0.98425196850393704" bottom="0.98425196850393704" header="0.51181102362204722" footer="0.51181102362204722"/>
  <pageSetup paperSize="9" scale="70" orientation="landscape" horizontalDpi="4294967293" verticalDpi="300" r:id="rId1"/>
  <headerFooter alignWithMargins="0">
    <oddHeader>&amp;L&amp;"Arial,Fett"&amp;12Rechentest RTBG/FOS&amp;C&amp;"Arial,Fett"&amp;12Testauswertung Detail&amp;R&amp;F</oddHeader>
    <oddFooter>&amp;LR. Hinze, AfL</oddFooter>
  </headerFooter>
  <colBreaks count="1" manualBreakCount="1">
    <brk id="21" max="39" man="1"/>
  </colBreak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Da!C54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Da!G54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Da!I54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Werte1!$EF35</f>
        <v>0</v>
      </c>
      <c r="F30" s="449">
        <f>E30/1</f>
        <v>0</v>
      </c>
      <c r="G30" s="450"/>
      <c r="H30" s="448">
        <f>Werte2!EF35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Werte1!$EG35</f>
        <v>0</v>
      </c>
      <c r="F31" s="454">
        <f>E31/3</f>
        <v>0</v>
      </c>
      <c r="G31" s="455"/>
      <c r="H31" s="453">
        <f>Werte2!EG35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Werte1!$EH35</f>
        <v>0</v>
      </c>
      <c r="F32" s="454">
        <f>E32/4</f>
        <v>0</v>
      </c>
      <c r="G32" s="455"/>
      <c r="H32" s="453">
        <f>Werte2!EH35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Werte1!$EI35</f>
        <v>0</v>
      </c>
      <c r="F33" s="459">
        <f>E33/3</f>
        <v>0</v>
      </c>
      <c r="G33" s="460"/>
      <c r="H33" s="458">
        <f>Werte2!EI35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Werte1!EJ35</f>
        <v>0</v>
      </c>
      <c r="F35" s="449">
        <f>E35/7</f>
        <v>0</v>
      </c>
      <c r="G35" s="450"/>
      <c r="H35" s="448">
        <f>Werte2!EJ35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Werte1!EK35</f>
        <v>0</v>
      </c>
      <c r="F36" s="459">
        <f>E36/7</f>
        <v>0</v>
      </c>
      <c r="G36" s="460"/>
      <c r="H36" s="458">
        <f>Werte2!EK35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Werte1!EL35</f>
        <v>0</v>
      </c>
      <c r="F38" s="449">
        <f>E38/3</f>
        <v>0</v>
      </c>
      <c r="G38" s="450"/>
      <c r="H38" s="448">
        <f>Werte2!EL35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Werte1!EM35</f>
        <v>0</v>
      </c>
      <c r="F39" s="454">
        <f>E39/4</f>
        <v>0</v>
      </c>
      <c r="G39" s="455"/>
      <c r="H39" s="453">
        <f>Werte2!EM35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Werte1!EN35</f>
        <v>0</v>
      </c>
      <c r="F40" s="459">
        <f>E40/4</f>
        <v>0</v>
      </c>
      <c r="G40" s="460"/>
      <c r="H40" s="458">
        <f>Werte2!EN35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Werte1!EO35</f>
        <v>0</v>
      </c>
      <c r="F42" s="449">
        <f>E42/6</f>
        <v>0</v>
      </c>
      <c r="G42" s="450"/>
      <c r="H42" s="448">
        <f>Werte2!EO35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Werte1!EP35</f>
        <v>0</v>
      </c>
      <c r="F43" s="454">
        <f>E43/2</f>
        <v>0</v>
      </c>
      <c r="G43" s="455"/>
      <c r="H43" s="453">
        <f>Werte2!EP35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Werte1!EQ35</f>
        <v>0</v>
      </c>
      <c r="F44" s="459">
        <f>E44/3</f>
        <v>0</v>
      </c>
      <c r="G44" s="460"/>
      <c r="H44" s="458">
        <f>Werte2!EQ35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Werte1!ER35</f>
        <v>0</v>
      </c>
      <c r="F46" s="449">
        <f>E46/3</f>
        <v>0</v>
      </c>
      <c r="G46" s="450"/>
      <c r="H46" s="448">
        <f>Werte2!ER35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Werte1!ES35</f>
        <v>0</v>
      </c>
      <c r="F47" s="454">
        <f>E47/2</f>
        <v>0</v>
      </c>
      <c r="G47" s="455"/>
      <c r="H47" s="453">
        <f>Werte2!ES35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Werte1!ET35</f>
        <v>0</v>
      </c>
      <c r="F48" s="459">
        <f>E48/5</f>
        <v>0</v>
      </c>
      <c r="G48" s="460"/>
      <c r="H48" s="458">
        <f>Werte2!ET35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Werte1!EU35</f>
        <v>0</v>
      </c>
      <c r="F50" s="449">
        <f>E50/3</f>
        <v>0</v>
      </c>
      <c r="G50" s="450"/>
      <c r="H50" s="448">
        <f>Werte2!EU35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Werte1!EV35</f>
        <v>0</v>
      </c>
      <c r="F51" s="454">
        <f>E51/2</f>
        <v>0</v>
      </c>
      <c r="G51" s="455"/>
      <c r="H51" s="453">
        <f>Werte2!EV35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Werte1!EW35</f>
        <v>0</v>
      </c>
      <c r="F52" s="459">
        <f>E52/6</f>
        <v>0</v>
      </c>
      <c r="G52" s="460"/>
      <c r="H52" s="458">
        <f>Werte2!EW35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Werte1!EX35</f>
        <v>0</v>
      </c>
      <c r="F54" s="449">
        <f>E54/1</f>
        <v>0</v>
      </c>
      <c r="G54" s="450"/>
      <c r="H54" s="448">
        <f>Werte2!EX35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Werte1!EY35</f>
        <v>0</v>
      </c>
      <c r="F55" s="454">
        <f>E55/1</f>
        <v>0</v>
      </c>
      <c r="G55" s="455"/>
      <c r="H55" s="453">
        <f>Werte2!EY35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Werte1!EZ35</f>
        <v>0</v>
      </c>
      <c r="F56" s="454">
        <f>E56/1</f>
        <v>0</v>
      </c>
      <c r="G56" s="455"/>
      <c r="H56" s="453">
        <f>Werte2!EZ35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Werte1!FA35</f>
        <v>0</v>
      </c>
      <c r="F57" s="454">
        <f>E57/1</f>
        <v>0</v>
      </c>
      <c r="G57" s="455"/>
      <c r="H57" s="453">
        <f>Werte2!FA35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Werte1!FB35</f>
        <v>0</v>
      </c>
      <c r="F58" s="459">
        <f>E58/1</f>
        <v>0</v>
      </c>
      <c r="G58" s="460"/>
      <c r="H58" s="458">
        <f>Werte2!FB35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Werte1!FC35</f>
        <v>0</v>
      </c>
      <c r="F60" s="449">
        <f>E60/3</f>
        <v>0</v>
      </c>
      <c r="G60" s="450"/>
      <c r="H60" s="448">
        <f>Werte2!FC35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Werte1!FD35</f>
        <v>0</v>
      </c>
      <c r="F61" s="454">
        <f>E61/2</f>
        <v>0</v>
      </c>
      <c r="G61" s="455"/>
      <c r="H61" s="453">
        <f>Werte2!FD35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Werte1!FE35</f>
        <v>0</v>
      </c>
      <c r="F62" s="454">
        <f>E62/1</f>
        <v>0</v>
      </c>
      <c r="G62" s="455"/>
      <c r="H62" s="453">
        <f>Werte2!FE35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Werte1!FF35</f>
        <v>0</v>
      </c>
      <c r="F63" s="454">
        <f>E63/3</f>
        <v>0</v>
      </c>
      <c r="G63" s="455"/>
      <c r="H63" s="453">
        <f>Werte2!FF35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Werte1!FG35</f>
        <v>0</v>
      </c>
      <c r="F64" s="459">
        <f>E64/1</f>
        <v>0</v>
      </c>
      <c r="G64" s="460"/>
      <c r="H64" s="458">
        <f>Werte2!FG35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Werte1!FH35</f>
        <v>0</v>
      </c>
      <c r="F66" s="449">
        <f>E66/2.5</f>
        <v>0</v>
      </c>
      <c r="G66" s="450"/>
      <c r="H66" s="448">
        <f>Werte2!FH35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Werte1!FI35</f>
        <v>0</v>
      </c>
      <c r="F67" s="454">
        <f>E67/1.5</f>
        <v>0</v>
      </c>
      <c r="G67" s="455"/>
      <c r="H67" s="453">
        <f>Werte2!FI35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Werte1!FJ35</f>
        <v>0</v>
      </c>
      <c r="F68" s="454">
        <f>E68/1</f>
        <v>0</v>
      </c>
      <c r="G68" s="455"/>
      <c r="H68" s="453">
        <f>Werte2!FJ35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Werte1!FK35</f>
        <v>0</v>
      </c>
      <c r="F69" s="459">
        <f>E69/1.5</f>
        <v>0</v>
      </c>
      <c r="G69" s="460"/>
      <c r="H69" s="458">
        <f>Werte2!FK35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Werte1!FL35</f>
        <v>0</v>
      </c>
      <c r="F71" s="449">
        <f>E71/2</f>
        <v>0</v>
      </c>
      <c r="G71" s="450"/>
      <c r="H71" s="448">
        <f>Werte2!FL35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Werte1!FM35</f>
        <v>0</v>
      </c>
      <c r="F72" s="454">
        <f>E72/3</f>
        <v>0</v>
      </c>
      <c r="G72" s="455"/>
      <c r="H72" s="453">
        <f>Werte2!FM35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Werte1!FN35</f>
        <v>0</v>
      </c>
      <c r="F73" s="459">
        <f>E73/1</f>
        <v>0</v>
      </c>
      <c r="G73" s="460"/>
      <c r="H73" s="458">
        <f>Werte2!FN35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Werte1!FO35</f>
        <v>0</v>
      </c>
      <c r="F75" s="449">
        <f>E75/6</f>
        <v>0</v>
      </c>
      <c r="G75" s="450"/>
      <c r="H75" s="448">
        <f>Werte2!FO35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Werte1!FP35</f>
        <v>0</v>
      </c>
      <c r="F76" s="459">
        <f>E76/1</f>
        <v>0</v>
      </c>
      <c r="G76" s="460"/>
      <c r="H76" s="458">
        <f>Werte2!FP35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Werte1!FQ35</f>
        <v>0</v>
      </c>
      <c r="F78" s="449">
        <f>E78/3</f>
        <v>0</v>
      </c>
      <c r="G78" s="450"/>
      <c r="H78" s="448">
        <f>Werte2!FQ35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Werte1!FR35</f>
        <v>0</v>
      </c>
      <c r="F79" s="475">
        <f>E79/6</f>
        <v>0</v>
      </c>
      <c r="G79" s="476"/>
      <c r="H79" s="474">
        <f>Werte2!FR35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Werte1!$O35</f>
        <v>0</v>
      </c>
      <c r="F86" s="195">
        <f t="shared" ref="F86:F98" si="2">E86/D86</f>
        <v>0</v>
      </c>
      <c r="G86" s="182"/>
      <c r="H86" s="389">
        <f>Werte2!$O35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Werte1!AD35</f>
        <v>0</v>
      </c>
      <c r="F87" s="185">
        <f t="shared" si="2"/>
        <v>0</v>
      </c>
      <c r="G87" s="176"/>
      <c r="H87" s="390">
        <f>Werte2!AD35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Werte1!AP35</f>
        <v>0</v>
      </c>
      <c r="F88" s="185">
        <f t="shared" si="2"/>
        <v>0</v>
      </c>
      <c r="G88" s="176"/>
      <c r="H88" s="390">
        <f>Werte2!AP35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Werte1!BB35</f>
        <v>0</v>
      </c>
      <c r="F89" s="185">
        <f t="shared" si="2"/>
        <v>0</v>
      </c>
      <c r="G89" s="176"/>
      <c r="H89" s="390">
        <f>Werte2!BB35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Werte1!BM35</f>
        <v>0</v>
      </c>
      <c r="F90" s="185">
        <f t="shared" si="2"/>
        <v>0</v>
      </c>
      <c r="G90" s="176"/>
      <c r="H90" s="390">
        <f>Werte2!BM35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Werte1!BY35</f>
        <v>0</v>
      </c>
      <c r="F91" s="185">
        <f t="shared" si="2"/>
        <v>0</v>
      </c>
      <c r="G91" s="176"/>
      <c r="H91" s="390">
        <f>Werte2!BY35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Werte1!DQ35</f>
        <v>0</v>
      </c>
      <c r="F92" s="185">
        <f t="shared" si="2"/>
        <v>0</v>
      </c>
      <c r="G92" s="176"/>
      <c r="H92" s="390">
        <f>Werte2!DQ35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Werte1!EB35</f>
        <v>0</v>
      </c>
      <c r="F93" s="185">
        <f t="shared" si="2"/>
        <v>0</v>
      </c>
      <c r="G93" s="176"/>
      <c r="H93" s="390">
        <f>Werte2!EB35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Werte1!CL35</f>
        <v>0</v>
      </c>
      <c r="F94" s="185">
        <f t="shared" si="2"/>
        <v>0</v>
      </c>
      <c r="G94" s="176"/>
      <c r="H94" s="390">
        <f>Werte2!CL35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Werte1!CS35</f>
        <v>0</v>
      </c>
      <c r="F95" s="185">
        <f t="shared" si="2"/>
        <v>0</v>
      </c>
      <c r="G95" s="176"/>
      <c r="H95" s="390">
        <f>Werte2!CS35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Werte1!DA35</f>
        <v>0</v>
      </c>
      <c r="F96" s="185">
        <f t="shared" si="2"/>
        <v>0</v>
      </c>
      <c r="G96" s="176"/>
      <c r="H96" s="390">
        <f>Werte2!DA35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Werte1!DK35</f>
        <v>0</v>
      </c>
      <c r="F97" s="196">
        <f t="shared" si="2"/>
        <v>0</v>
      </c>
      <c r="G97" s="177"/>
      <c r="H97" s="391">
        <f>Werte2!DK35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g8gbg69TxOPEL3fNQ5iUVkSOPnfW5WI+/0Nu6ILBwVb+evJbY0GyG47gGFk8K7FE/u2F9xRSaXLGNDV45FL39A==" saltValue="BDwKqgKrRcHOYh1RguPA8g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31" priority="12" stopIfTrue="1" operator="lessThan">
      <formula>$V23</formula>
    </cfRule>
    <cfRule type="cellIs" dxfId="30" priority="13" stopIfTrue="1" operator="greaterThanOrEqual">
      <formula>$V23</formula>
    </cfRule>
  </conditionalFormatting>
  <conditionalFormatting sqref="I86:I98 F86:G98">
    <cfRule type="cellIs" dxfId="29" priority="14" stopIfTrue="1" operator="lessThan">
      <formula>$J86</formula>
    </cfRule>
    <cfRule type="cellIs" dxfId="28" priority="15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27" priority="16" stopIfTrue="1">
      <formula>$M$29="T"</formula>
    </cfRule>
  </conditionalFormatting>
  <conditionalFormatting sqref="F38:F40 F35:F36 F50:F52 F54:F58 F71:F73 F42:F44 F46:F48 F66:F69 F60:F64 F75:F76 F30:F33 F78:F79">
    <cfRule type="cellIs" dxfId="26" priority="10" stopIfTrue="1" operator="greaterThanOrEqual">
      <formula>J30</formula>
    </cfRule>
    <cfRule type="cellIs" dxfId="25" priority="11" stopIfTrue="1" operator="lessThan">
      <formula>J30</formula>
    </cfRule>
  </conditionalFormatting>
  <conditionalFormatting sqref="H80">
    <cfRule type="expression" dxfId="24" priority="4" stopIfTrue="1">
      <formula>$M$29="T"</formula>
    </cfRule>
  </conditionalFormatting>
  <conditionalFormatting sqref="F80">
    <cfRule type="cellIs" dxfId="23" priority="5" stopIfTrue="1" operator="greaterThanOrEqual">
      <formula>J80</formula>
    </cfRule>
    <cfRule type="cellIs" dxfId="22" priority="6" stopIfTrue="1" operator="lessThan">
      <formula>J80</formula>
    </cfRule>
  </conditionalFormatting>
  <conditionalFormatting sqref="I80">
    <cfRule type="expression" dxfId="21" priority="7" stopIfTrue="1">
      <formula>$M$29="T"</formula>
    </cfRule>
    <cfRule type="cellIs" dxfId="20" priority="8" stopIfTrue="1" operator="lessThan">
      <formula>J80</formula>
    </cfRule>
    <cfRule type="cellIs" dxfId="19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18" priority="1" stopIfTrue="1">
      <formula>$M$29="T"</formula>
    </cfRule>
    <cfRule type="cellIs" dxfId="17" priority="2" stopIfTrue="1" operator="lessThan">
      <formula>J30</formula>
    </cfRule>
    <cfRule type="cellIs" dxfId="16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5"/>
  </sheetPr>
  <dimension ref="B1:V152"/>
  <sheetViews>
    <sheetView view="pageBreakPreview" zoomScale="50" zoomScaleNormal="50" zoomScaleSheetLayoutView="50" workbookViewId="0">
      <selection activeCell="B26" sqref="B26"/>
    </sheetView>
  </sheetViews>
  <sheetFormatPr baseColWidth="10" defaultRowHeight="12.75" x14ac:dyDescent="0.2"/>
  <cols>
    <col min="1" max="1" width="1.28515625" style="464" customWidth="1"/>
    <col min="2" max="2" width="13" style="464" customWidth="1"/>
    <col min="3" max="3" width="40.7109375" style="464" customWidth="1"/>
    <col min="4" max="4" width="11.5703125" style="464" customWidth="1"/>
    <col min="5" max="5" width="11.42578125" style="464"/>
    <col min="6" max="6" width="9.85546875" style="464" customWidth="1"/>
    <col min="7" max="7" width="2.140625" style="464" customWidth="1"/>
    <col min="8" max="8" width="10.7109375" style="464" customWidth="1"/>
    <col min="9" max="9" width="9.42578125" style="464" customWidth="1"/>
    <col min="10" max="10" width="20" style="464" customWidth="1"/>
    <col min="11" max="11" width="19.85546875" style="485" customWidth="1"/>
    <col min="12" max="12" width="83.85546875" style="464" customWidth="1"/>
    <col min="13" max="13" width="2.28515625" style="464" customWidth="1"/>
    <col min="14" max="14" width="33.140625" style="498" customWidth="1"/>
    <col min="15" max="16384" width="11.42578125" style="464"/>
  </cols>
  <sheetData>
    <row r="1" spans="2:20" s="422" customFormat="1" ht="26.25" customHeight="1" thickBot="1" x14ac:dyDescent="0.45">
      <c r="B1" s="180" t="s">
        <v>2</v>
      </c>
      <c r="C1" s="764">
        <f>Da!C55</f>
        <v>0</v>
      </c>
      <c r="D1" s="721"/>
      <c r="E1" s="721"/>
      <c r="F1" s="721"/>
      <c r="G1" s="721"/>
      <c r="H1" s="722"/>
      <c r="I1" s="204" t="s">
        <v>5</v>
      </c>
      <c r="J1" s="419"/>
      <c r="K1" s="206">
        <f>Da!C8</f>
        <v>0</v>
      </c>
      <c r="L1" s="405" t="s">
        <v>25</v>
      </c>
      <c r="M1" s="420"/>
      <c r="N1" s="493"/>
      <c r="O1" s="421"/>
      <c r="P1" s="421"/>
      <c r="Q1" s="421"/>
    </row>
    <row r="2" spans="2:20" s="422" customFormat="1" ht="24" customHeight="1" thickBot="1" x14ac:dyDescent="0.3">
      <c r="B2" s="179"/>
      <c r="C2" s="208" t="s">
        <v>11</v>
      </c>
      <c r="D2" s="729" t="str">
        <f>Da!G55</f>
        <v>Realschulabschluss</v>
      </c>
      <c r="E2" s="729"/>
      <c r="F2" s="729"/>
      <c r="G2" s="729"/>
      <c r="H2" s="730"/>
      <c r="I2" s="207" t="s">
        <v>45</v>
      </c>
      <c r="J2" s="419"/>
      <c r="K2" s="206">
        <f>Da!C5</f>
        <v>0</v>
      </c>
      <c r="L2" s="727" t="str">
        <f>Da!I11</f>
        <v>RS 10</v>
      </c>
      <c r="M2" s="420"/>
      <c r="N2" s="494"/>
      <c r="O2" s="213"/>
      <c r="P2" s="213"/>
      <c r="Q2" s="421"/>
    </row>
    <row r="3" spans="2:20" s="422" customFormat="1" ht="22.5" customHeight="1" thickBot="1" x14ac:dyDescent="0.3">
      <c r="B3" s="423"/>
      <c r="C3" s="424" t="s">
        <v>69</v>
      </c>
      <c r="D3" s="210">
        <f>Da!I55</f>
        <v>0</v>
      </c>
      <c r="E3" s="425"/>
      <c r="F3" s="425"/>
      <c r="G3" s="425"/>
      <c r="H3" s="426"/>
      <c r="I3" s="208" t="s">
        <v>4</v>
      </c>
      <c r="J3" s="419"/>
      <c r="K3" s="206">
        <f>Da!I8</f>
        <v>0</v>
      </c>
      <c r="L3" s="728"/>
      <c r="M3" s="420"/>
      <c r="N3" s="495"/>
      <c r="O3" s="190"/>
      <c r="P3" s="189"/>
      <c r="Q3" s="421"/>
    </row>
    <row r="4" spans="2:20" s="428" customFormat="1" ht="16.149999999999999" customHeight="1" x14ac:dyDescent="0.25">
      <c r="B4" s="189"/>
      <c r="C4" s="189"/>
      <c r="D4" s="188"/>
      <c r="E4" s="427"/>
      <c r="F4" s="427"/>
      <c r="G4" s="427"/>
      <c r="H4" s="427"/>
      <c r="I4" s="189"/>
      <c r="J4" s="427"/>
      <c r="K4" s="190"/>
      <c r="L4" s="191"/>
      <c r="M4" s="191"/>
      <c r="N4" s="495"/>
      <c r="O4" s="190"/>
      <c r="P4" s="189"/>
      <c r="Q4" s="427"/>
    </row>
    <row r="5" spans="2:20" s="422" customFormat="1" ht="16.5" customHeight="1" x14ac:dyDescent="0.25">
      <c r="K5" s="429"/>
      <c r="L5" s="430"/>
      <c r="N5" s="493"/>
    </row>
    <row r="6" spans="2:20" s="422" customFormat="1" ht="16.5" customHeight="1" x14ac:dyDescent="0.25">
      <c r="K6" s="429"/>
      <c r="L6" s="430"/>
      <c r="N6" s="493"/>
    </row>
    <row r="7" spans="2:20" s="422" customFormat="1" ht="16.5" customHeight="1" x14ac:dyDescent="0.25">
      <c r="K7" s="429"/>
      <c r="L7" s="430"/>
      <c r="N7" s="493"/>
    </row>
    <row r="8" spans="2:20" s="422" customFormat="1" ht="28.5" customHeight="1" x14ac:dyDescent="0.25">
      <c r="K8" s="429"/>
      <c r="L8" s="430"/>
      <c r="N8" s="493"/>
    </row>
    <row r="9" spans="2:20" s="422" customFormat="1" ht="16.5" customHeight="1" x14ac:dyDescent="0.25">
      <c r="K9" s="429"/>
      <c r="L9" s="430"/>
      <c r="N9" s="493"/>
    </row>
    <row r="10" spans="2:20" s="422" customFormat="1" ht="16.5" customHeight="1" x14ac:dyDescent="0.25">
      <c r="K10" s="429"/>
      <c r="L10" s="430"/>
      <c r="N10" s="493"/>
    </row>
    <row r="11" spans="2:20" s="422" customFormat="1" ht="16.5" customHeight="1" x14ac:dyDescent="0.25">
      <c r="K11" s="429"/>
      <c r="L11" s="430"/>
      <c r="N11" s="493"/>
      <c r="T11" s="492"/>
    </row>
    <row r="12" spans="2:20" s="422" customFormat="1" ht="16.5" customHeight="1" x14ac:dyDescent="0.25">
      <c r="K12" s="429"/>
      <c r="L12" s="430"/>
      <c r="N12" s="493"/>
    </row>
    <row r="13" spans="2:20" s="422" customFormat="1" ht="16.5" customHeight="1" x14ac:dyDescent="0.25">
      <c r="K13" s="429"/>
      <c r="L13" s="430"/>
      <c r="N13" s="493"/>
    </row>
    <row r="14" spans="2:20" s="422" customFormat="1" ht="16.5" customHeight="1" x14ac:dyDescent="0.25">
      <c r="K14" s="429"/>
      <c r="L14" s="430"/>
      <c r="N14" s="493"/>
    </row>
    <row r="15" spans="2:20" s="422" customFormat="1" ht="16.5" customHeight="1" x14ac:dyDescent="0.25">
      <c r="K15" s="429"/>
      <c r="L15" s="430"/>
      <c r="N15" s="493"/>
    </row>
    <row r="16" spans="2:20" s="422" customFormat="1" ht="16.5" customHeight="1" x14ac:dyDescent="0.25">
      <c r="K16" s="429"/>
      <c r="L16" s="430"/>
      <c r="N16" s="493"/>
    </row>
    <row r="17" spans="2:22" s="422" customFormat="1" ht="16.5" customHeight="1" x14ac:dyDescent="0.25">
      <c r="K17" s="429"/>
      <c r="L17" s="430"/>
      <c r="N17" s="493"/>
    </row>
    <row r="18" spans="2:22" s="422" customFormat="1" ht="16.5" customHeight="1" x14ac:dyDescent="0.25">
      <c r="K18" s="429"/>
      <c r="L18" s="430"/>
      <c r="N18" s="493"/>
    </row>
    <row r="19" spans="2:22" s="422" customFormat="1" ht="16.5" customHeight="1" x14ac:dyDescent="0.25">
      <c r="K19" s="429"/>
      <c r="L19" s="430"/>
      <c r="N19" s="493"/>
    </row>
    <row r="20" spans="2:22" s="422" customFormat="1" ht="16.5" customHeight="1" x14ac:dyDescent="0.25">
      <c r="K20" s="429"/>
      <c r="L20" s="430"/>
      <c r="N20" s="493"/>
    </row>
    <row r="21" spans="2:22" s="422" customFormat="1" ht="16.5" customHeight="1" x14ac:dyDescent="0.25">
      <c r="K21" s="429"/>
      <c r="L21" s="430"/>
      <c r="N21" s="493"/>
    </row>
    <row r="22" spans="2:22" s="422" customFormat="1" ht="16.5" customHeight="1" x14ac:dyDescent="0.25">
      <c r="K22" s="429"/>
      <c r="L22" s="430"/>
      <c r="N22" s="493"/>
    </row>
    <row r="23" spans="2:22" s="422" customFormat="1" ht="16.5" customHeight="1" x14ac:dyDescent="0.25">
      <c r="K23" s="429"/>
      <c r="L23" s="430"/>
      <c r="N23" s="493"/>
      <c r="O23" s="156"/>
      <c r="P23" s="184"/>
      <c r="Q23" s="156"/>
      <c r="R23" s="214"/>
      <c r="S23" s="215"/>
      <c r="T23" s="214"/>
      <c r="U23" s="215"/>
      <c r="V23" s="216"/>
    </row>
    <row r="24" spans="2:22" s="422" customFormat="1" ht="16.5" customHeight="1" x14ac:dyDescent="0.25">
      <c r="K24" s="429"/>
      <c r="L24" s="430"/>
      <c r="N24" s="493"/>
      <c r="O24" s="251"/>
      <c r="P24" s="184"/>
      <c r="Q24" s="156"/>
      <c r="R24" s="214"/>
      <c r="S24" s="215"/>
      <c r="T24" s="214"/>
      <c r="U24" s="215"/>
      <c r="V24" s="216"/>
    </row>
    <row r="25" spans="2:22" s="422" customFormat="1" ht="16.5" customHeight="1" thickBot="1" x14ac:dyDescent="0.3">
      <c r="G25" s="421"/>
      <c r="K25" s="429"/>
      <c r="L25" s="430"/>
      <c r="N25" s="493"/>
      <c r="O25" s="251"/>
      <c r="P25" s="184"/>
      <c r="Q25" s="156"/>
      <c r="R25" s="214"/>
      <c r="S25" s="215"/>
      <c r="T25" s="214"/>
      <c r="U25" s="215"/>
      <c r="V25" s="216"/>
    </row>
    <row r="26" spans="2:22" s="422" customFormat="1" ht="16.5" customHeight="1" x14ac:dyDescent="0.25">
      <c r="E26" s="765" t="s">
        <v>62</v>
      </c>
      <c r="F26" s="766"/>
      <c r="G26" s="431"/>
      <c r="H26" s="765" t="s">
        <v>63</v>
      </c>
      <c r="I26" s="766"/>
      <c r="K26" s="429" t="str">
        <f>'S2'!K26</f>
        <v>Fördermaterial</v>
      </c>
      <c r="L26" s="590" t="str">
        <f>'S2'!L26</f>
        <v>1) Cornelsen: Grundwissen für den Beruf (Technik)</v>
      </c>
      <c r="N26" s="494" t="s">
        <v>72</v>
      </c>
      <c r="O26" s="251"/>
      <c r="P26" s="184"/>
      <c r="Q26" s="156"/>
      <c r="R26" s="214"/>
      <c r="S26" s="215"/>
      <c r="T26" s="214"/>
      <c r="U26" s="215"/>
      <c r="V26" s="216"/>
    </row>
    <row r="27" spans="2:22" s="422" customFormat="1" ht="16.5" customHeight="1" x14ac:dyDescent="0.25">
      <c r="E27" s="767">
        <f>Da!$C$22</f>
        <v>0</v>
      </c>
      <c r="F27" s="768"/>
      <c r="G27" s="432"/>
      <c r="H27" s="767">
        <f>Da!$E$22</f>
        <v>0</v>
      </c>
      <c r="I27" s="768"/>
      <c r="L27" s="590" t="str">
        <f>'S2'!L27</f>
        <v>2) Cornelsen: Berufsfachschule Mathematik(gewerbl/techn)</v>
      </c>
      <c r="N27" s="496" t="s">
        <v>71</v>
      </c>
      <c r="O27" s="252"/>
      <c r="P27" s="421"/>
      <c r="Q27" s="421"/>
      <c r="R27" s="421"/>
      <c r="S27" s="421"/>
      <c r="T27" s="421"/>
      <c r="U27" s="421"/>
      <c r="V27" s="421"/>
    </row>
    <row r="28" spans="2:22" s="436" customFormat="1" ht="21.75" customHeight="1" thickBot="1" x14ac:dyDescent="0.3">
      <c r="B28" s="755" t="s">
        <v>250</v>
      </c>
      <c r="C28" s="755"/>
      <c r="D28" s="433" t="s">
        <v>0</v>
      </c>
      <c r="E28" s="756" t="s">
        <v>61</v>
      </c>
      <c r="F28" s="757"/>
      <c r="G28" s="434"/>
      <c r="H28" s="756" t="s">
        <v>61</v>
      </c>
      <c r="I28" s="757"/>
      <c r="J28" s="435" t="s">
        <v>47</v>
      </c>
      <c r="K28" s="588"/>
      <c r="L28" s="590" t="str">
        <f>'S2'!L28</f>
        <v>3) AfL Module</v>
      </c>
      <c r="N28" s="496" t="s">
        <v>73</v>
      </c>
      <c r="O28" s="437"/>
    </row>
    <row r="29" spans="2:22" s="422" customFormat="1" ht="26.25" customHeight="1" thickBot="1" x14ac:dyDescent="0.3">
      <c r="B29" s="438"/>
      <c r="C29" s="439" t="str">
        <f>Pro!B3</f>
        <v>Grundrechenarten</v>
      </c>
      <c r="D29" s="440"/>
      <c r="E29" s="441"/>
      <c r="F29" s="442"/>
      <c r="G29" s="443"/>
      <c r="H29" s="441"/>
      <c r="I29" s="442"/>
      <c r="J29" s="502"/>
      <c r="K29" s="753"/>
      <c r="L29" s="754"/>
      <c r="M29" s="444" t="str">
        <f>IF(H27&gt;1,"","T")</f>
        <v>T</v>
      </c>
      <c r="N29" s="493"/>
      <c r="O29" s="445"/>
    </row>
    <row r="30" spans="2:22" s="422" customFormat="1" ht="26.25" customHeight="1" x14ac:dyDescent="0.25">
      <c r="B30" s="446">
        <f>Werte1!EF3</f>
        <v>1</v>
      </c>
      <c r="C30" s="447" t="str">
        <f>Werte1!EF2</f>
        <v>Punkt vor Strich</v>
      </c>
      <c r="D30" s="608" t="s">
        <v>414</v>
      </c>
      <c r="E30" s="448">
        <f>Werte1!$EF36</f>
        <v>0</v>
      </c>
      <c r="F30" s="449">
        <f>E30/1</f>
        <v>0</v>
      </c>
      <c r="G30" s="450"/>
      <c r="H30" s="448">
        <f>Werte2!EF36</f>
        <v>0</v>
      </c>
      <c r="I30" s="449">
        <f>H30/1</f>
        <v>0</v>
      </c>
      <c r="J30" s="503">
        <f>'S1'!J30</f>
        <v>1</v>
      </c>
      <c r="K30" s="758" t="str">
        <f>IF(F30&lt;J30,N30,"")</f>
        <v>1) S.15, 20, 48, 49</v>
      </c>
      <c r="L30" s="759"/>
      <c r="M30" s="444" t="str">
        <f t="shared" ref="M30:M79" si="0">IF(H28&gt;1,"","T")</f>
        <v/>
      </c>
      <c r="N30" s="493" t="str">
        <f>'S1'!N30</f>
        <v>1) S.15, 20, 48, 49</v>
      </c>
      <c r="O30" s="445"/>
    </row>
    <row r="31" spans="2:22" s="422" customFormat="1" ht="26.25" customHeight="1" x14ac:dyDescent="0.25">
      <c r="B31" s="451">
        <f>Werte1!EG3</f>
        <v>2</v>
      </c>
      <c r="C31" s="452" t="str">
        <f>Werte1!EG2</f>
        <v>Dezimalsystem</v>
      </c>
      <c r="D31" s="609" t="s">
        <v>415</v>
      </c>
      <c r="E31" s="453">
        <f>Werte1!$EG36</f>
        <v>0</v>
      </c>
      <c r="F31" s="454">
        <f>E31/3</f>
        <v>0</v>
      </c>
      <c r="G31" s="455"/>
      <c r="H31" s="453">
        <f>Werte2!EG36</f>
        <v>0</v>
      </c>
      <c r="I31" s="454">
        <f>H31/3</f>
        <v>0</v>
      </c>
      <c r="J31" s="504">
        <f>'S1'!J31</f>
        <v>1</v>
      </c>
      <c r="K31" s="751" t="str">
        <f t="shared" ref="K31:K79" si="1">IF(F31&lt;J31,N31,"")</f>
        <v>1) S. 44, 50, 51</v>
      </c>
      <c r="L31" s="752"/>
      <c r="M31" s="444" t="str">
        <f t="shared" si="0"/>
        <v>T</v>
      </c>
      <c r="N31" s="493" t="str">
        <f>'S1'!N31</f>
        <v>1) S. 44, 50, 51</v>
      </c>
      <c r="O31" s="445"/>
    </row>
    <row r="32" spans="2:22" s="422" customFormat="1" ht="26.25" customHeight="1" x14ac:dyDescent="0.25">
      <c r="B32" s="451">
        <f>Werte1!EH3</f>
        <v>3</v>
      </c>
      <c r="C32" s="452" t="str">
        <f>Werte1!EH2</f>
        <v>negative Zahlen</v>
      </c>
      <c r="D32" s="609" t="s">
        <v>416</v>
      </c>
      <c r="E32" s="453">
        <f>Werte1!$EH36</f>
        <v>0</v>
      </c>
      <c r="F32" s="454">
        <f>E32/4</f>
        <v>0</v>
      </c>
      <c r="G32" s="455"/>
      <c r="H32" s="453">
        <f>Werte2!EH36</f>
        <v>0</v>
      </c>
      <c r="I32" s="454">
        <f>H32/4</f>
        <v>0</v>
      </c>
      <c r="J32" s="504">
        <f>'S1'!J32</f>
        <v>0.75</v>
      </c>
      <c r="K32" s="751" t="str">
        <f t="shared" si="1"/>
        <v>1) S.16-20 oder   2) S. 32 - 39</v>
      </c>
      <c r="L32" s="752"/>
      <c r="M32" s="444" t="str">
        <f t="shared" si="0"/>
        <v>T</v>
      </c>
      <c r="N32" s="493" t="str">
        <f>'S1'!N32</f>
        <v>1) S.16-20 oder   2) S. 32 - 39</v>
      </c>
      <c r="O32" s="445"/>
    </row>
    <row r="33" spans="2:15" s="422" customFormat="1" ht="26.25" customHeight="1" thickBot="1" x14ac:dyDescent="0.3">
      <c r="B33" s="456">
        <f>Werte1!EI3</f>
        <v>4</v>
      </c>
      <c r="C33" s="457" t="str">
        <f>Werte1!EI2</f>
        <v>Rechnen mit Buchstaben</v>
      </c>
      <c r="D33" s="609" t="s">
        <v>417</v>
      </c>
      <c r="E33" s="458">
        <f>Werte1!$EI36</f>
        <v>0</v>
      </c>
      <c r="F33" s="459">
        <f>E33/3</f>
        <v>0</v>
      </c>
      <c r="G33" s="460"/>
      <c r="H33" s="458">
        <f>Werte2!EI36</f>
        <v>0</v>
      </c>
      <c r="I33" s="459">
        <f>H33/3</f>
        <v>0</v>
      </c>
      <c r="J33" s="505">
        <f>'S1'!J33</f>
        <v>0.66666666666666663</v>
      </c>
      <c r="K33" s="760" t="str">
        <f t="shared" si="1"/>
        <v>2) S. 48 - 50</v>
      </c>
      <c r="L33" s="761"/>
      <c r="M33" s="444" t="str">
        <f t="shared" si="0"/>
        <v>T</v>
      </c>
      <c r="N33" s="493" t="str">
        <f>'S1'!N33</f>
        <v>2) S. 48 - 50</v>
      </c>
      <c r="O33" s="445"/>
    </row>
    <row r="34" spans="2:15" s="422" customFormat="1" ht="26.25" customHeight="1" thickBot="1" x14ac:dyDescent="0.3">
      <c r="B34" s="438"/>
      <c r="C34" s="439" t="str">
        <f>Pro!B8</f>
        <v>Wurzeln und Potenzen</v>
      </c>
      <c r="D34" s="607"/>
      <c r="E34" s="441"/>
      <c r="F34" s="442"/>
      <c r="G34" s="443"/>
      <c r="H34" s="441"/>
      <c r="I34" s="442"/>
      <c r="J34" s="502"/>
      <c r="K34" s="753"/>
      <c r="L34" s="754"/>
      <c r="M34" s="444" t="str">
        <f t="shared" si="0"/>
        <v>T</v>
      </c>
      <c r="N34" s="493">
        <f>'S1'!N34</f>
        <v>0</v>
      </c>
      <c r="O34" s="445"/>
    </row>
    <row r="35" spans="2:15" s="422" customFormat="1" ht="26.25" customHeight="1" x14ac:dyDescent="0.25">
      <c r="B35" s="461">
        <f>Werte1!EJ3</f>
        <v>5</v>
      </c>
      <c r="C35" s="462" t="str">
        <f>Werte1!EJ2</f>
        <v>Potenzen</v>
      </c>
      <c r="D35" s="609" t="s">
        <v>418</v>
      </c>
      <c r="E35" s="448">
        <f>Werte1!EJ36</f>
        <v>0</v>
      </c>
      <c r="F35" s="449">
        <f>E35/7</f>
        <v>0</v>
      </c>
      <c r="G35" s="450"/>
      <c r="H35" s="448">
        <f>Werte2!EJ36</f>
        <v>0</v>
      </c>
      <c r="I35" s="449">
        <f>H35/7</f>
        <v>0</v>
      </c>
      <c r="J35" s="503">
        <f>'S1'!J35</f>
        <v>0.5714285714285714</v>
      </c>
      <c r="K35" s="758" t="str">
        <f t="shared" si="1"/>
        <v>1) S.21  oder   2) S.40 - 47 oder   3) M.1.10</v>
      </c>
      <c r="L35" s="759"/>
      <c r="M35" s="444" t="str">
        <f t="shared" si="0"/>
        <v>T</v>
      </c>
      <c r="N35" s="493" t="str">
        <f>'S1'!N35</f>
        <v>1) S.21  oder   2) S.40 - 47 oder   3) M.1.10</v>
      </c>
      <c r="O35" s="445"/>
    </row>
    <row r="36" spans="2:15" s="422" customFormat="1" ht="26.25" customHeight="1" thickBot="1" x14ac:dyDescent="0.3">
      <c r="B36" s="456">
        <f>Werte1!EK3</f>
        <v>6</v>
      </c>
      <c r="C36" s="457" t="str">
        <f>Werte1!EK2</f>
        <v>Wurzeln</v>
      </c>
      <c r="D36" s="609" t="s">
        <v>419</v>
      </c>
      <c r="E36" s="458">
        <f>Werte1!EK36</f>
        <v>0</v>
      </c>
      <c r="F36" s="459">
        <f>E36/7</f>
        <v>0</v>
      </c>
      <c r="G36" s="460"/>
      <c r="H36" s="458">
        <f>Werte2!EK36</f>
        <v>0</v>
      </c>
      <c r="I36" s="459">
        <f>H36/7</f>
        <v>0</v>
      </c>
      <c r="J36" s="505">
        <f>'S1'!J36</f>
        <v>0.5714285714285714</v>
      </c>
      <c r="K36" s="760" t="str">
        <f t="shared" si="1"/>
        <v>1) S.22 oder   2) S. 257-262 oder    3) M 1.10</v>
      </c>
      <c r="L36" s="761"/>
      <c r="M36" s="444" t="str">
        <f t="shared" si="0"/>
        <v>T</v>
      </c>
      <c r="N36" s="493" t="str">
        <f>'S1'!N36</f>
        <v>1) S.22 oder   2) S. 257-262 oder    3) M 1.10</v>
      </c>
      <c r="O36" s="445"/>
    </row>
    <row r="37" spans="2:15" s="422" customFormat="1" ht="26.25" customHeight="1" thickBot="1" x14ac:dyDescent="0.3">
      <c r="B37" s="438"/>
      <c r="C37" s="439" t="str">
        <f>Pro!B11</f>
        <v xml:space="preserve">Klammerrechnung </v>
      </c>
      <c r="D37" s="607"/>
      <c r="E37" s="441"/>
      <c r="F37" s="442"/>
      <c r="G37" s="443"/>
      <c r="H37" s="441"/>
      <c r="I37" s="442"/>
      <c r="J37" s="502"/>
      <c r="K37" s="762"/>
      <c r="L37" s="763"/>
      <c r="M37" s="444" t="str">
        <f t="shared" si="0"/>
        <v>T</v>
      </c>
      <c r="N37" s="493">
        <f>'S1'!N37</f>
        <v>0</v>
      </c>
      <c r="O37" s="445"/>
    </row>
    <row r="38" spans="2:15" s="422" customFormat="1" ht="26.25" customHeight="1" x14ac:dyDescent="0.25">
      <c r="B38" s="461">
        <f>Werte1!EL3</f>
        <v>7</v>
      </c>
      <c r="C38" s="462" t="str">
        <f>Werte1!EL2</f>
        <v>Klammern Addition + Subtraktion</v>
      </c>
      <c r="D38" s="609" t="s">
        <v>93</v>
      </c>
      <c r="E38" s="448">
        <f>Werte1!EL36</f>
        <v>0</v>
      </c>
      <c r="F38" s="449">
        <f>E38/3</f>
        <v>0</v>
      </c>
      <c r="G38" s="450"/>
      <c r="H38" s="448">
        <f>Werte2!EL36</f>
        <v>0</v>
      </c>
      <c r="I38" s="449">
        <f>H38/3</f>
        <v>0</v>
      </c>
      <c r="J38" s="503">
        <f>'S1'!J38</f>
        <v>1</v>
      </c>
      <c r="K38" s="758" t="str">
        <f t="shared" si="1"/>
        <v>1) S.15 oder   2) S.51 -52 oder   3) M 1.9</v>
      </c>
      <c r="L38" s="759"/>
      <c r="M38" s="444" t="str">
        <f t="shared" si="0"/>
        <v>T</v>
      </c>
      <c r="N38" s="493" t="str">
        <f>'S1'!N38</f>
        <v>1) S.15 oder   2) S.51 -52 oder   3) M 1.9</v>
      </c>
      <c r="O38" s="445"/>
    </row>
    <row r="39" spans="2:15" s="422" customFormat="1" ht="26.25" customHeight="1" x14ac:dyDescent="0.25">
      <c r="B39" s="451">
        <f>Werte1!EM3</f>
        <v>8</v>
      </c>
      <c r="C39" s="452" t="str">
        <f>Werte1!EM2</f>
        <v>Klammern Multiplikation</v>
      </c>
      <c r="D39" s="609" t="s">
        <v>95</v>
      </c>
      <c r="E39" s="453">
        <f>Werte1!EM36</f>
        <v>0</v>
      </c>
      <c r="F39" s="454">
        <f>E39/4</f>
        <v>0</v>
      </c>
      <c r="G39" s="455"/>
      <c r="H39" s="453">
        <f>Werte2!EM36</f>
        <v>0</v>
      </c>
      <c r="I39" s="454">
        <f>H39/4</f>
        <v>0</v>
      </c>
      <c r="J39" s="504">
        <f>'S1'!J39</f>
        <v>0.75</v>
      </c>
      <c r="K39" s="751" t="str">
        <f t="shared" si="1"/>
        <v>1) S.15 oder   2) S.51 -52 oder   3) M 1.9</v>
      </c>
      <c r="L39" s="752"/>
      <c r="M39" s="444" t="str">
        <f t="shared" si="0"/>
        <v>T</v>
      </c>
      <c r="N39" s="493" t="str">
        <f>'S1'!N39</f>
        <v>1) S.15 oder   2) S.51 -52 oder   3) M 1.9</v>
      </c>
      <c r="O39" s="445"/>
    </row>
    <row r="40" spans="2:15" s="422" customFormat="1" ht="26.25" customHeight="1" thickBot="1" x14ac:dyDescent="0.3">
      <c r="B40" s="456">
        <f>Werte1!EN3</f>
        <v>9</v>
      </c>
      <c r="C40" s="457" t="str">
        <f>Werte1!EN2</f>
        <v>Ausklammern</v>
      </c>
      <c r="D40" s="609" t="s">
        <v>97</v>
      </c>
      <c r="E40" s="458">
        <f>Werte1!EN36</f>
        <v>0</v>
      </c>
      <c r="F40" s="459">
        <f>E40/4</f>
        <v>0</v>
      </c>
      <c r="G40" s="460"/>
      <c r="H40" s="458">
        <f>Werte2!EN36</f>
        <v>0</v>
      </c>
      <c r="I40" s="459">
        <f>H40/4</f>
        <v>0</v>
      </c>
      <c r="J40" s="505">
        <f>'S1'!J40</f>
        <v>0.75</v>
      </c>
      <c r="K40" s="760" t="str">
        <f t="shared" si="1"/>
        <v>1) S.15 oder   2) S.51 -52 oder   3) M 1.9</v>
      </c>
      <c r="L40" s="761"/>
      <c r="M40" s="444" t="str">
        <f t="shared" si="0"/>
        <v>T</v>
      </c>
      <c r="N40" s="493" t="str">
        <f>'S1'!N40</f>
        <v>1) S.15 oder   2) S.51 -52 oder   3) M 1.9</v>
      </c>
      <c r="O40" s="445"/>
    </row>
    <row r="41" spans="2:15" s="422" customFormat="1" ht="26.25" customHeight="1" thickBot="1" x14ac:dyDescent="0.3">
      <c r="B41" s="438"/>
      <c r="C41" s="439" t="str">
        <f>Pro!B15</f>
        <v>Binome</v>
      </c>
      <c r="D41" s="607"/>
      <c r="E41" s="441"/>
      <c r="F41" s="442"/>
      <c r="G41" s="443"/>
      <c r="H41" s="441"/>
      <c r="I41" s="442"/>
      <c r="J41" s="502"/>
      <c r="K41" s="762"/>
      <c r="L41" s="763"/>
      <c r="M41" s="444" t="str">
        <f t="shared" si="0"/>
        <v>T</v>
      </c>
      <c r="N41" s="493">
        <f>'S1'!N41</f>
        <v>0</v>
      </c>
      <c r="O41" s="445"/>
    </row>
    <row r="42" spans="2:15" ht="26.25" customHeight="1" x14ac:dyDescent="0.25">
      <c r="B42" s="461">
        <f>Werte1!EO3</f>
        <v>10</v>
      </c>
      <c r="C42" s="462" t="str">
        <f>Werte1!EO2</f>
        <v>Binom. Formeln</v>
      </c>
      <c r="D42" s="609" t="s">
        <v>99</v>
      </c>
      <c r="E42" s="448">
        <f>Werte1!EO36</f>
        <v>0</v>
      </c>
      <c r="F42" s="449">
        <f>E42/6</f>
        <v>0</v>
      </c>
      <c r="G42" s="450"/>
      <c r="H42" s="448">
        <f>Werte2!EO36</f>
        <v>0</v>
      </c>
      <c r="I42" s="449">
        <f>H42/6</f>
        <v>0</v>
      </c>
      <c r="J42" s="503">
        <f>'S1'!J42</f>
        <v>0.5</v>
      </c>
      <c r="K42" s="758" t="str">
        <f t="shared" si="1"/>
        <v>2) S.205 -210</v>
      </c>
      <c r="L42" s="759"/>
      <c r="M42" s="444" t="str">
        <f t="shared" si="0"/>
        <v>T</v>
      </c>
      <c r="N42" s="493" t="str">
        <f>'S1'!N42</f>
        <v>2) S.205 -210</v>
      </c>
      <c r="O42" s="463"/>
    </row>
    <row r="43" spans="2:15" ht="26.25" customHeight="1" x14ac:dyDescent="0.25">
      <c r="B43" s="451">
        <f>Werte1!EP3</f>
        <v>11</v>
      </c>
      <c r="C43" s="452" t="str">
        <f>Werte1!EP2</f>
        <v>Binom. Formeln umkehren</v>
      </c>
      <c r="D43" s="609" t="s">
        <v>420</v>
      </c>
      <c r="E43" s="453">
        <f>Werte1!EP36</f>
        <v>0</v>
      </c>
      <c r="F43" s="454">
        <f>E43/2</f>
        <v>0</v>
      </c>
      <c r="G43" s="455"/>
      <c r="H43" s="453">
        <f>Werte2!EP36</f>
        <v>0</v>
      </c>
      <c r="I43" s="454">
        <f>H43/2</f>
        <v>0</v>
      </c>
      <c r="J43" s="504">
        <f>'S1'!J43</f>
        <v>0.5</v>
      </c>
      <c r="K43" s="751" t="str">
        <f t="shared" si="1"/>
        <v>2) S.205 -210</v>
      </c>
      <c r="L43" s="752"/>
      <c r="M43" s="444" t="str">
        <f t="shared" si="0"/>
        <v>T</v>
      </c>
      <c r="N43" s="493" t="str">
        <f>'S1'!N43</f>
        <v>2) S.205 -210</v>
      </c>
      <c r="O43" s="463"/>
    </row>
    <row r="44" spans="2:15" ht="26.25" customHeight="1" thickBot="1" x14ac:dyDescent="0.3">
      <c r="B44" s="456">
        <f>Werte1!EQ3</f>
        <v>12</v>
      </c>
      <c r="C44" s="457" t="str">
        <f>Werte1!EQ2</f>
        <v>Binom. Formeln ergänzen</v>
      </c>
      <c r="D44" s="609" t="s">
        <v>103</v>
      </c>
      <c r="E44" s="458">
        <f>Werte1!EQ36</f>
        <v>0</v>
      </c>
      <c r="F44" s="459">
        <f>E44/3</f>
        <v>0</v>
      </c>
      <c r="G44" s="460"/>
      <c r="H44" s="458">
        <f>Werte2!EQ36</f>
        <v>0</v>
      </c>
      <c r="I44" s="459">
        <f>H44/3</f>
        <v>0</v>
      </c>
      <c r="J44" s="505">
        <f>'S1'!J44</f>
        <v>0.33333333333333331</v>
      </c>
      <c r="K44" s="760" t="str">
        <f t="shared" si="1"/>
        <v>2) S.205 -210</v>
      </c>
      <c r="L44" s="761"/>
      <c r="M44" s="444" t="str">
        <f t="shared" si="0"/>
        <v>T</v>
      </c>
      <c r="N44" s="493" t="str">
        <f>'S1'!N44</f>
        <v>2) S.205 -210</v>
      </c>
      <c r="O44" s="463"/>
    </row>
    <row r="45" spans="2:15" ht="26.25" customHeight="1" thickBot="1" x14ac:dyDescent="0.3">
      <c r="B45" s="438"/>
      <c r="C45" s="439" t="str">
        <f>Pro!B19</f>
        <v>Bruchrechnen I</v>
      </c>
      <c r="D45" s="607"/>
      <c r="E45" s="441"/>
      <c r="F45" s="442"/>
      <c r="G45" s="443"/>
      <c r="H45" s="441"/>
      <c r="I45" s="442"/>
      <c r="J45" s="502"/>
      <c r="K45" s="762"/>
      <c r="L45" s="763"/>
      <c r="M45" s="444" t="str">
        <f t="shared" si="0"/>
        <v>T</v>
      </c>
      <c r="N45" s="493">
        <f>'S1'!N45</f>
        <v>0</v>
      </c>
      <c r="O45" s="463"/>
    </row>
    <row r="46" spans="2:15" ht="26.25" customHeight="1" x14ac:dyDescent="0.25">
      <c r="B46" s="465">
        <f>Werte1!ER3</f>
        <v>13</v>
      </c>
      <c r="C46" s="462" t="str">
        <f>Werte1!ER2</f>
        <v>Brüche Basisvorstellung</v>
      </c>
      <c r="D46" s="610" t="s">
        <v>139</v>
      </c>
      <c r="E46" s="448">
        <f>Werte1!ER36</f>
        <v>0</v>
      </c>
      <c r="F46" s="449">
        <f>E46/3</f>
        <v>0</v>
      </c>
      <c r="G46" s="450"/>
      <c r="H46" s="448">
        <f>Werte2!ER36</f>
        <v>0</v>
      </c>
      <c r="I46" s="449">
        <f>H46/3</f>
        <v>0</v>
      </c>
      <c r="J46" s="503">
        <f>'S1'!J46</f>
        <v>0.66666666666666663</v>
      </c>
      <c r="K46" s="758" t="str">
        <f t="shared" si="1"/>
        <v>1) S.29 -30</v>
      </c>
      <c r="L46" s="759"/>
      <c r="M46" s="444" t="str">
        <f t="shared" si="0"/>
        <v>T</v>
      </c>
      <c r="N46" s="493" t="str">
        <f>'S1'!N46</f>
        <v>1) S.29 -30</v>
      </c>
      <c r="O46" s="463"/>
    </row>
    <row r="47" spans="2:15" ht="26.25" customHeight="1" x14ac:dyDescent="0.25">
      <c r="B47" s="466">
        <f>Werte1!ES3</f>
        <v>14</v>
      </c>
      <c r="C47" s="452" t="str">
        <f>Werte1!ES2</f>
        <v xml:space="preserve">Brüche addieren </v>
      </c>
      <c r="D47" s="610" t="s">
        <v>421</v>
      </c>
      <c r="E47" s="453">
        <f>Werte1!ES36</f>
        <v>0</v>
      </c>
      <c r="F47" s="454">
        <f>E47/2</f>
        <v>0</v>
      </c>
      <c r="G47" s="455"/>
      <c r="H47" s="453">
        <f>Werte2!ES36</f>
        <v>0</v>
      </c>
      <c r="I47" s="454">
        <f>H47/2</f>
        <v>0</v>
      </c>
      <c r="J47" s="504">
        <f>'S1'!J47</f>
        <v>1</v>
      </c>
      <c r="K47" s="751" t="str">
        <f t="shared" si="1"/>
        <v>1) S. 32</v>
      </c>
      <c r="L47" s="752"/>
      <c r="M47" s="444" t="str">
        <f t="shared" si="0"/>
        <v>T</v>
      </c>
      <c r="N47" s="493" t="str">
        <f>'S1'!N47</f>
        <v>1) S. 32</v>
      </c>
      <c r="O47" s="463"/>
    </row>
    <row r="48" spans="2:15" ht="26.25" customHeight="1" thickBot="1" x14ac:dyDescent="0.3">
      <c r="B48" s="467">
        <f>Werte1!ET3</f>
        <v>15</v>
      </c>
      <c r="C48" s="457" t="str">
        <f>Werte1!ET2</f>
        <v>Brüche multiplizieren + dividieren</v>
      </c>
      <c r="D48" s="610" t="s">
        <v>141</v>
      </c>
      <c r="E48" s="458">
        <f>Werte1!ET36</f>
        <v>0</v>
      </c>
      <c r="F48" s="459">
        <f>E48/5</f>
        <v>0</v>
      </c>
      <c r="G48" s="460"/>
      <c r="H48" s="458">
        <f>Werte2!ET36</f>
        <v>0</v>
      </c>
      <c r="I48" s="459">
        <f>H48/5</f>
        <v>0</v>
      </c>
      <c r="J48" s="505">
        <f>'S1'!J48</f>
        <v>0.6</v>
      </c>
      <c r="K48" s="760" t="str">
        <f t="shared" si="1"/>
        <v>1) S.33 - 34</v>
      </c>
      <c r="L48" s="761"/>
      <c r="M48" s="444" t="str">
        <f t="shared" si="0"/>
        <v>T</v>
      </c>
      <c r="N48" s="493" t="str">
        <f>'S1'!N48</f>
        <v>1) S.33 - 34</v>
      </c>
      <c r="O48" s="463"/>
    </row>
    <row r="49" spans="2:15" ht="26.25" customHeight="1" thickBot="1" x14ac:dyDescent="0.3">
      <c r="B49" s="438"/>
      <c r="C49" s="439" t="str">
        <f>Pro!B23</f>
        <v>Bruchrechnen II</v>
      </c>
      <c r="D49" s="607"/>
      <c r="E49" s="441"/>
      <c r="F49" s="442"/>
      <c r="G49" s="443"/>
      <c r="H49" s="441"/>
      <c r="I49" s="507"/>
      <c r="J49" s="502"/>
      <c r="K49" s="762"/>
      <c r="L49" s="763"/>
      <c r="M49" s="444" t="str">
        <f t="shared" si="0"/>
        <v>T</v>
      </c>
      <c r="N49" s="493">
        <f>'S1'!N49</f>
        <v>0</v>
      </c>
      <c r="O49" s="463"/>
    </row>
    <row r="50" spans="2:15" ht="26.25" customHeight="1" x14ac:dyDescent="0.25">
      <c r="B50" s="461">
        <f>Werte1!EU3</f>
        <v>16</v>
      </c>
      <c r="C50" s="462" t="str">
        <f>Werte1!EU2</f>
        <v>Brüche kürzen</v>
      </c>
      <c r="D50" s="609" t="s">
        <v>142</v>
      </c>
      <c r="E50" s="448">
        <f>Werte1!EU36</f>
        <v>0</v>
      </c>
      <c r="F50" s="449">
        <f>E50/3</f>
        <v>0</v>
      </c>
      <c r="G50" s="450"/>
      <c r="H50" s="448">
        <f>Werte2!EU36</f>
        <v>0</v>
      </c>
      <c r="I50" s="449">
        <f>H50/3</f>
        <v>0</v>
      </c>
      <c r="J50" s="503">
        <f>'S1'!J50</f>
        <v>1</v>
      </c>
      <c r="K50" s="758" t="str">
        <f t="shared" si="1"/>
        <v>1) S.31</v>
      </c>
      <c r="L50" s="759"/>
      <c r="M50" s="444" t="str">
        <f t="shared" si="0"/>
        <v>T</v>
      </c>
      <c r="N50" s="493" t="str">
        <f>'S1'!N50</f>
        <v>1) S.31</v>
      </c>
      <c r="O50" s="463"/>
    </row>
    <row r="51" spans="2:15" ht="26.25" customHeight="1" x14ac:dyDescent="0.25">
      <c r="B51" s="451">
        <f>Werte1!EV3</f>
        <v>17</v>
      </c>
      <c r="C51" s="452" t="str">
        <f>Werte1!EV2</f>
        <v>Brüche erweitern</v>
      </c>
      <c r="D51" s="609" t="s">
        <v>422</v>
      </c>
      <c r="E51" s="453">
        <f>Werte1!EV36</f>
        <v>0</v>
      </c>
      <c r="F51" s="454">
        <f>E51/2</f>
        <v>0</v>
      </c>
      <c r="G51" s="455"/>
      <c r="H51" s="453">
        <f>Werte2!EV36</f>
        <v>0</v>
      </c>
      <c r="I51" s="454">
        <f>H51/2</f>
        <v>0</v>
      </c>
      <c r="J51" s="504">
        <f>'S1'!J51</f>
        <v>1</v>
      </c>
      <c r="K51" s="751" t="str">
        <f t="shared" si="1"/>
        <v>1) S.31</v>
      </c>
      <c r="L51" s="752"/>
      <c r="M51" s="444" t="str">
        <f t="shared" si="0"/>
        <v>T</v>
      </c>
      <c r="N51" s="493" t="str">
        <f>'S1'!N51</f>
        <v>1) S.31</v>
      </c>
      <c r="O51" s="463"/>
    </row>
    <row r="52" spans="2:15" ht="26.25" customHeight="1" thickBot="1" x14ac:dyDescent="0.3">
      <c r="B52" s="456">
        <f>Werte1!EW3</f>
        <v>18</v>
      </c>
      <c r="C52" s="457" t="str">
        <f>Werte1!EW2</f>
        <v>Rechnen mit Bruchtermen</v>
      </c>
      <c r="D52" s="609" t="s">
        <v>423</v>
      </c>
      <c r="E52" s="458">
        <f>Werte1!EW36</f>
        <v>0</v>
      </c>
      <c r="F52" s="459">
        <f>E52/6</f>
        <v>0</v>
      </c>
      <c r="G52" s="460"/>
      <c r="H52" s="458">
        <f>Werte2!EW36</f>
        <v>0</v>
      </c>
      <c r="I52" s="459">
        <f>H52/6</f>
        <v>0</v>
      </c>
      <c r="J52" s="505">
        <f>'S1'!J52</f>
        <v>0.5</v>
      </c>
      <c r="K52" s="760" t="str">
        <f t="shared" si="1"/>
        <v>2) S. 198 - 199</v>
      </c>
      <c r="L52" s="761"/>
      <c r="M52" s="444" t="str">
        <f t="shared" si="0"/>
        <v>T</v>
      </c>
      <c r="N52" s="493" t="str">
        <f>'S1'!N52</f>
        <v>2) S. 198 - 199</v>
      </c>
      <c r="O52" s="463"/>
    </row>
    <row r="53" spans="2:15" ht="26.25" customHeight="1" thickBot="1" x14ac:dyDescent="0.3">
      <c r="B53" s="438"/>
      <c r="C53" s="439" t="str">
        <f>Pro!B27</f>
        <v>Dreisatz + Protentrechnen</v>
      </c>
      <c r="D53" s="607"/>
      <c r="E53" s="441"/>
      <c r="F53" s="442"/>
      <c r="G53" s="443"/>
      <c r="H53" s="441"/>
      <c r="I53" s="507"/>
      <c r="J53" s="502"/>
      <c r="K53" s="762"/>
      <c r="L53" s="763"/>
      <c r="M53" s="444" t="str">
        <f t="shared" si="0"/>
        <v>T</v>
      </c>
      <c r="N53" s="493">
        <f>'S1'!N53</f>
        <v>0</v>
      </c>
      <c r="O53" s="463"/>
    </row>
    <row r="54" spans="2:15" ht="26.25" customHeight="1" x14ac:dyDescent="0.25">
      <c r="B54" s="461">
        <f>Werte1!EX3</f>
        <v>19</v>
      </c>
      <c r="C54" s="462" t="str">
        <f>Werte1!EX2</f>
        <v>Dreisatz proportional</v>
      </c>
      <c r="D54" s="609" t="s">
        <v>424</v>
      </c>
      <c r="E54" s="448">
        <f>Werte1!EX36</f>
        <v>0</v>
      </c>
      <c r="F54" s="449">
        <f>E54/1</f>
        <v>0</v>
      </c>
      <c r="G54" s="450"/>
      <c r="H54" s="448">
        <f>Werte2!EX36</f>
        <v>0</v>
      </c>
      <c r="I54" s="449">
        <f>H54/1</f>
        <v>0</v>
      </c>
      <c r="J54" s="503">
        <f>'S1'!J54</f>
        <v>1</v>
      </c>
      <c r="K54" s="758" t="str">
        <f t="shared" si="1"/>
        <v>1) S.103-107, 112-118</v>
      </c>
      <c r="L54" s="759"/>
      <c r="M54" s="444" t="str">
        <f t="shared" si="0"/>
        <v>T</v>
      </c>
      <c r="N54" s="493" t="str">
        <f>'S1'!N54</f>
        <v>1) S.103-107, 112-118</v>
      </c>
      <c r="O54" s="463"/>
    </row>
    <row r="55" spans="2:15" ht="26.25" customHeight="1" x14ac:dyDescent="0.25">
      <c r="B55" s="451">
        <f>Werte1!EY3</f>
        <v>20</v>
      </c>
      <c r="C55" s="452" t="str">
        <f>Werte1!EY2</f>
        <v>Dreisatz antiproportional</v>
      </c>
      <c r="D55" s="609" t="s">
        <v>373</v>
      </c>
      <c r="E55" s="453">
        <f>Werte1!EY36</f>
        <v>0</v>
      </c>
      <c r="F55" s="454">
        <f>E55/1</f>
        <v>0</v>
      </c>
      <c r="G55" s="455"/>
      <c r="H55" s="453">
        <f>Werte2!EY36</f>
        <v>0</v>
      </c>
      <c r="I55" s="454">
        <f>H55/1</f>
        <v>0</v>
      </c>
      <c r="J55" s="504">
        <f>'S1'!J55</f>
        <v>0.5</v>
      </c>
      <c r="K55" s="751" t="str">
        <f t="shared" si="1"/>
        <v>1) S.108-112, 115, 118</v>
      </c>
      <c r="L55" s="752"/>
      <c r="M55" s="444" t="str">
        <f t="shared" si="0"/>
        <v>T</v>
      </c>
      <c r="N55" s="493" t="str">
        <f>'S1'!N55</f>
        <v>1) S.108-112, 115, 118</v>
      </c>
      <c r="O55" s="463"/>
    </row>
    <row r="56" spans="2:15" ht="26.25" customHeight="1" x14ac:dyDescent="0.25">
      <c r="B56" s="451">
        <f>Werte1!EZ3</f>
        <v>21</v>
      </c>
      <c r="C56" s="452" t="str">
        <f>Werte1!EZ2</f>
        <v>Prozentwert</v>
      </c>
      <c r="D56" s="609" t="s">
        <v>425</v>
      </c>
      <c r="E56" s="453">
        <f>Werte1!EZ36</f>
        <v>0</v>
      </c>
      <c r="F56" s="454">
        <f>E56/1</f>
        <v>0</v>
      </c>
      <c r="G56" s="455"/>
      <c r="H56" s="453">
        <f>Werte2!EZ36</f>
        <v>0</v>
      </c>
      <c r="I56" s="454">
        <f>H56/1</f>
        <v>0</v>
      </c>
      <c r="J56" s="504">
        <f>'S1'!J56</f>
        <v>1</v>
      </c>
      <c r="K56" s="751" t="str">
        <f t="shared" si="1"/>
        <v>1) S.121-126, 132, 136, 139-143</v>
      </c>
      <c r="L56" s="752"/>
      <c r="M56" s="444" t="str">
        <f t="shared" si="0"/>
        <v>T</v>
      </c>
      <c r="N56" s="493" t="str">
        <f>'S1'!N56</f>
        <v>1) S.121-126, 132, 136, 139-143</v>
      </c>
      <c r="O56" s="463"/>
    </row>
    <row r="57" spans="2:15" ht="26.25" customHeight="1" x14ac:dyDescent="0.25">
      <c r="B57" s="451">
        <f>Werte1!FA3</f>
        <v>22</v>
      </c>
      <c r="C57" s="452" t="str">
        <f>Werte1!FA2</f>
        <v>Prozentsatz</v>
      </c>
      <c r="D57" s="609" t="s">
        <v>328</v>
      </c>
      <c r="E57" s="453">
        <f>Werte1!FA36</f>
        <v>0</v>
      </c>
      <c r="F57" s="454">
        <f>E57/1</f>
        <v>0</v>
      </c>
      <c r="G57" s="455"/>
      <c r="H57" s="453">
        <f>Werte2!FA36</f>
        <v>0</v>
      </c>
      <c r="I57" s="454">
        <f>H57/1</f>
        <v>0</v>
      </c>
      <c r="J57" s="504">
        <f>'S1'!J57</f>
        <v>1</v>
      </c>
      <c r="K57" s="751" t="str">
        <f t="shared" si="1"/>
        <v>1) S.127-129, 132, 137, 139-143</v>
      </c>
      <c r="L57" s="752"/>
      <c r="M57" s="444" t="str">
        <f t="shared" si="0"/>
        <v>T</v>
      </c>
      <c r="N57" s="493" t="str">
        <f>'S1'!N57</f>
        <v>1) S.127-129, 132, 137, 139-143</v>
      </c>
      <c r="O57" s="463"/>
    </row>
    <row r="58" spans="2:15" ht="26.25" customHeight="1" thickBot="1" x14ac:dyDescent="0.3">
      <c r="B58" s="456">
        <f>Werte1!FB3</f>
        <v>23</v>
      </c>
      <c r="C58" s="457" t="str">
        <f>Werte1!FB2</f>
        <v>Grundwert</v>
      </c>
      <c r="D58" s="609" t="s">
        <v>426</v>
      </c>
      <c r="E58" s="458">
        <f>Werte1!FB36</f>
        <v>0</v>
      </c>
      <c r="F58" s="459">
        <f>E58/1</f>
        <v>0</v>
      </c>
      <c r="G58" s="460"/>
      <c r="H58" s="458">
        <f>Werte2!FB36</f>
        <v>0</v>
      </c>
      <c r="I58" s="459">
        <f>H58/1</f>
        <v>0</v>
      </c>
      <c r="J58" s="505">
        <f>'S1'!J58</f>
        <v>0.5</v>
      </c>
      <c r="K58" s="760" t="str">
        <f t="shared" si="1"/>
        <v>1) S.130-135, 137, 139-143</v>
      </c>
      <c r="L58" s="761"/>
      <c r="M58" s="444" t="str">
        <f t="shared" si="0"/>
        <v>T</v>
      </c>
      <c r="N58" s="493" t="str">
        <f>'S1'!N58</f>
        <v>1) S.130-135, 137, 139-143</v>
      </c>
      <c r="O58" s="463"/>
    </row>
    <row r="59" spans="2:15" ht="30.75" customHeight="1" thickBot="1" x14ac:dyDescent="0.3">
      <c r="B59" s="438"/>
      <c r="C59" s="439" t="str">
        <f>Pro!B33</f>
        <v>Maße</v>
      </c>
      <c r="D59" s="607"/>
      <c r="E59" s="441"/>
      <c r="F59" s="442"/>
      <c r="G59" s="443"/>
      <c r="H59" s="441"/>
      <c r="I59" s="507"/>
      <c r="J59" s="502"/>
      <c r="K59" s="762"/>
      <c r="L59" s="763"/>
      <c r="M59" s="444" t="str">
        <f t="shared" si="0"/>
        <v>T</v>
      </c>
      <c r="N59" s="493">
        <f>'S1'!N59</f>
        <v>0</v>
      </c>
      <c r="O59" s="463"/>
    </row>
    <row r="60" spans="2:15" s="469" customFormat="1" ht="30.75" customHeight="1" x14ac:dyDescent="0.25">
      <c r="B60" s="461">
        <f>Werte1!FC3</f>
        <v>24</v>
      </c>
      <c r="C60" s="462" t="str">
        <f>Werte1!FC2</f>
        <v>Zeitmaße</v>
      </c>
      <c r="D60" s="609" t="s">
        <v>427</v>
      </c>
      <c r="E60" s="448">
        <f>Werte1!FC36</f>
        <v>0</v>
      </c>
      <c r="F60" s="449">
        <f>E60/3</f>
        <v>0</v>
      </c>
      <c r="G60" s="450"/>
      <c r="H60" s="448">
        <f>Werte2!FC36</f>
        <v>0</v>
      </c>
      <c r="I60" s="449">
        <f>H60/3</f>
        <v>0</v>
      </c>
      <c r="J60" s="503">
        <f>'S1'!J60</f>
        <v>0.66666666666666663</v>
      </c>
      <c r="K60" s="758" t="str">
        <f t="shared" si="1"/>
        <v>1) S.68-71 oder   3) M 1.13</v>
      </c>
      <c r="L60" s="759"/>
      <c r="M60" s="444" t="str">
        <f t="shared" si="0"/>
        <v>T</v>
      </c>
      <c r="N60" s="493" t="str">
        <f>'S1'!N60</f>
        <v>1) S.68-71 oder   3) M 1.13</v>
      </c>
      <c r="O60" s="468"/>
    </row>
    <row r="61" spans="2:15" s="469" customFormat="1" ht="30" customHeight="1" x14ac:dyDescent="0.25">
      <c r="B61" s="451">
        <f>Werte1!FD3</f>
        <v>25</v>
      </c>
      <c r="C61" s="452" t="str">
        <f>Werte1!FD2</f>
        <v>Längenmaße</v>
      </c>
      <c r="D61" s="609" t="s">
        <v>428</v>
      </c>
      <c r="E61" s="453">
        <f>Werte1!FD36</f>
        <v>0</v>
      </c>
      <c r="F61" s="454">
        <f>E61/2</f>
        <v>0</v>
      </c>
      <c r="G61" s="455"/>
      <c r="H61" s="453">
        <f>Werte2!FD36</f>
        <v>0</v>
      </c>
      <c r="I61" s="454">
        <f>H61/2</f>
        <v>0</v>
      </c>
      <c r="J61" s="504">
        <f>'S1'!J61</f>
        <v>0.5</v>
      </c>
      <c r="K61" s="751" t="str">
        <f t="shared" si="1"/>
        <v>1) S.61-63 oder   3) M 1.13</v>
      </c>
      <c r="L61" s="752"/>
      <c r="M61" s="444" t="str">
        <f t="shared" si="0"/>
        <v>T</v>
      </c>
      <c r="N61" s="493" t="str">
        <f>'S1'!N61</f>
        <v>1) S.61-63 oder   3) M 1.13</v>
      </c>
      <c r="O61" s="468"/>
    </row>
    <row r="62" spans="2:15" s="469" customFormat="1" ht="30.75" customHeight="1" x14ac:dyDescent="0.25">
      <c r="B62" s="451">
        <f>Werte1!FE3</f>
        <v>26</v>
      </c>
      <c r="C62" s="452" t="str">
        <f>Werte1!FE2</f>
        <v>Flächenmaße</v>
      </c>
      <c r="D62" s="609" t="s">
        <v>332</v>
      </c>
      <c r="E62" s="453">
        <f>Werte1!FE36</f>
        <v>0</v>
      </c>
      <c r="F62" s="454">
        <f>E62/1</f>
        <v>0</v>
      </c>
      <c r="G62" s="455"/>
      <c r="H62" s="453">
        <f>Werte2!FE36</f>
        <v>0</v>
      </c>
      <c r="I62" s="454">
        <f>H62/1</f>
        <v>0</v>
      </c>
      <c r="J62" s="504">
        <f>'S1'!J62</f>
        <v>1</v>
      </c>
      <c r="K62" s="751" t="str">
        <f t="shared" si="1"/>
        <v>1) S.64 oder   M 1.13</v>
      </c>
      <c r="L62" s="752"/>
      <c r="M62" s="444" t="str">
        <f t="shared" si="0"/>
        <v>T</v>
      </c>
      <c r="N62" s="493" t="str">
        <f>'S1'!N62</f>
        <v>1) S.64 oder   M 1.13</v>
      </c>
      <c r="O62" s="468"/>
    </row>
    <row r="63" spans="2:15" s="469" customFormat="1" ht="30.75" customHeight="1" x14ac:dyDescent="0.25">
      <c r="B63" s="451">
        <f>Werte1!FF3</f>
        <v>27</v>
      </c>
      <c r="C63" s="452" t="str">
        <f>Werte1!FF2</f>
        <v>Volumenmaße</v>
      </c>
      <c r="D63" s="609" t="s">
        <v>429</v>
      </c>
      <c r="E63" s="453">
        <f>Werte1!FF36</f>
        <v>0</v>
      </c>
      <c r="F63" s="454">
        <f>E63/3</f>
        <v>0</v>
      </c>
      <c r="G63" s="455"/>
      <c r="H63" s="453">
        <f>Werte2!FF36</f>
        <v>0</v>
      </c>
      <c r="I63" s="454">
        <f>H63/3</f>
        <v>0</v>
      </c>
      <c r="J63" s="504">
        <f>'S1'!J63</f>
        <v>0.66666666666666663</v>
      </c>
      <c r="K63" s="751" t="str">
        <f t="shared" si="1"/>
        <v>1) S.65-66 oder   3) M.1.13</v>
      </c>
      <c r="L63" s="752"/>
      <c r="M63" s="444" t="str">
        <f t="shared" si="0"/>
        <v>T</v>
      </c>
      <c r="N63" s="493" t="str">
        <f>'S1'!N63</f>
        <v>1) S.65-66 oder   3) M.1.13</v>
      </c>
      <c r="O63" s="468"/>
    </row>
    <row r="64" spans="2:15" ht="26.25" customHeight="1" thickBot="1" x14ac:dyDescent="0.3">
      <c r="B64" s="456">
        <f>Werte1!FG3</f>
        <v>28</v>
      </c>
      <c r="C64" s="457" t="str">
        <f>Werte1!FG2</f>
        <v>Gewichtsmaße</v>
      </c>
      <c r="D64" s="609" t="s">
        <v>430</v>
      </c>
      <c r="E64" s="458">
        <f>Werte1!FG36</f>
        <v>0</v>
      </c>
      <c r="F64" s="459">
        <f>E64/1</f>
        <v>0</v>
      </c>
      <c r="G64" s="460"/>
      <c r="H64" s="458">
        <f>Werte2!FG36</f>
        <v>0</v>
      </c>
      <c r="I64" s="459">
        <f>H64/1</f>
        <v>0</v>
      </c>
      <c r="J64" s="505">
        <f>'S1'!J64</f>
        <v>1</v>
      </c>
      <c r="K64" s="760" t="str">
        <f t="shared" si="1"/>
        <v>1) S.67 oder   M 1.13</v>
      </c>
      <c r="L64" s="761"/>
      <c r="M64" s="444" t="str">
        <f t="shared" si="0"/>
        <v>T</v>
      </c>
      <c r="N64" s="493" t="str">
        <f>'S1'!N64</f>
        <v>1) S.67 oder   M 1.13</v>
      </c>
      <c r="O64" s="463"/>
    </row>
    <row r="65" spans="2:15" ht="26.25" customHeight="1" thickBot="1" x14ac:dyDescent="0.3">
      <c r="B65" s="438"/>
      <c r="C65" s="439" t="str">
        <f>Pro!B39</f>
        <v>Koordinatensystem</v>
      </c>
      <c r="D65" s="607"/>
      <c r="E65" s="441"/>
      <c r="F65" s="442"/>
      <c r="G65" s="443"/>
      <c r="H65" s="441"/>
      <c r="I65" s="507"/>
      <c r="J65" s="502"/>
      <c r="K65" s="762"/>
      <c r="L65" s="763"/>
      <c r="M65" s="444" t="str">
        <f t="shared" si="0"/>
        <v>T</v>
      </c>
      <c r="N65" s="493">
        <f>'S1'!N65</f>
        <v>0</v>
      </c>
      <c r="O65" s="463"/>
    </row>
    <row r="66" spans="2:15" s="471" customFormat="1" ht="26.25" customHeight="1" x14ac:dyDescent="0.25">
      <c r="B66" s="461">
        <f>Werte1!FH3</f>
        <v>29</v>
      </c>
      <c r="C66" s="462" t="str">
        <f>Werte1!FH2</f>
        <v>Koordinaten eintragen</v>
      </c>
      <c r="D66" s="609" t="s">
        <v>359</v>
      </c>
      <c r="E66" s="461">
        <f>Werte1!FH36</f>
        <v>0</v>
      </c>
      <c r="F66" s="449">
        <f>E66/2.5</f>
        <v>0</v>
      </c>
      <c r="G66" s="450"/>
      <c r="H66" s="448">
        <f>Werte2!FH36</f>
        <v>0</v>
      </c>
      <c r="I66" s="449">
        <f>H66/2.5</f>
        <v>0</v>
      </c>
      <c r="J66" s="503">
        <f>'S1'!J66</f>
        <v>0.8</v>
      </c>
      <c r="K66" s="758" t="str">
        <f t="shared" si="1"/>
        <v>1) S.101, 102</v>
      </c>
      <c r="L66" s="759"/>
      <c r="M66" s="444" t="str">
        <f t="shared" si="0"/>
        <v>T</v>
      </c>
      <c r="N66" s="493" t="str">
        <f>'S1'!N66</f>
        <v>1) S.101, 102</v>
      </c>
      <c r="O66" s="470"/>
    </row>
    <row r="67" spans="2:15" ht="26.25" customHeight="1" x14ac:dyDescent="0.25">
      <c r="B67" s="451">
        <f>Werte1!FI3</f>
        <v>30</v>
      </c>
      <c r="C67" s="452" t="str">
        <f>Werte1!FI2</f>
        <v>Koordinaten ablesen</v>
      </c>
      <c r="D67" s="609" t="s">
        <v>361</v>
      </c>
      <c r="E67" s="451">
        <f>Werte1!FI36</f>
        <v>0</v>
      </c>
      <c r="F67" s="454">
        <f>E67/1.5</f>
        <v>0</v>
      </c>
      <c r="G67" s="455"/>
      <c r="H67" s="453">
        <f>Werte2!FI36</f>
        <v>0</v>
      </c>
      <c r="I67" s="454">
        <f>H67/1.5</f>
        <v>0</v>
      </c>
      <c r="J67" s="504">
        <f>'S1'!J67</f>
        <v>0.66666666666666663</v>
      </c>
      <c r="K67" s="751" t="str">
        <f t="shared" si="1"/>
        <v>1) S.101, 103</v>
      </c>
      <c r="L67" s="752"/>
      <c r="M67" s="444" t="str">
        <f t="shared" si="0"/>
        <v>T</v>
      </c>
      <c r="N67" s="493" t="str">
        <f>'S1'!N67</f>
        <v>1) S.101, 103</v>
      </c>
      <c r="O67" s="463"/>
    </row>
    <row r="68" spans="2:15" ht="26.25" customHeight="1" x14ac:dyDescent="0.25">
      <c r="B68" s="451">
        <f>Werte1!FJ3</f>
        <v>31</v>
      </c>
      <c r="C68" s="452" t="str">
        <f>Werte1!FJ2</f>
        <v>spiegeln</v>
      </c>
      <c r="D68" s="609" t="s">
        <v>360</v>
      </c>
      <c r="E68" s="508">
        <f>Werte1!FJ36</f>
        <v>0</v>
      </c>
      <c r="F68" s="454">
        <f>E68/1</f>
        <v>0</v>
      </c>
      <c r="G68" s="455"/>
      <c r="H68" s="453">
        <f>Werte2!FJ36</f>
        <v>0</v>
      </c>
      <c r="I68" s="454">
        <f>H68/1</f>
        <v>0</v>
      </c>
      <c r="J68" s="504">
        <f>'S1'!J68</f>
        <v>1</v>
      </c>
      <c r="K68" s="751" t="str">
        <f t="shared" si="1"/>
        <v>2) S.162 - 163</v>
      </c>
      <c r="L68" s="752"/>
      <c r="M68" s="444" t="str">
        <f t="shared" si="0"/>
        <v>T</v>
      </c>
      <c r="N68" s="493" t="str">
        <f>'S1'!N68</f>
        <v>2) S.162 - 163</v>
      </c>
      <c r="O68" s="463"/>
    </row>
    <row r="69" spans="2:15" ht="26.25" customHeight="1" thickBot="1" x14ac:dyDescent="0.3">
      <c r="B69" s="456">
        <f>Werte1!FK3</f>
        <v>32</v>
      </c>
      <c r="C69" s="457" t="str">
        <f>Werte1!FK2</f>
        <v>verschieben</v>
      </c>
      <c r="D69" s="609" t="s">
        <v>362</v>
      </c>
      <c r="E69" s="456">
        <f>Werte1!FK36</f>
        <v>0</v>
      </c>
      <c r="F69" s="459">
        <f>E69/1.5</f>
        <v>0</v>
      </c>
      <c r="G69" s="460"/>
      <c r="H69" s="458">
        <f>Werte2!FK36</f>
        <v>0</v>
      </c>
      <c r="I69" s="459">
        <f>H69/1.5</f>
        <v>0</v>
      </c>
      <c r="J69" s="505">
        <f>'S1'!J69</f>
        <v>0.66666666666666663</v>
      </c>
      <c r="K69" s="760">
        <f t="shared" si="1"/>
        <v>0</v>
      </c>
      <c r="L69" s="761"/>
      <c r="M69" s="444" t="str">
        <f t="shared" si="0"/>
        <v>T</v>
      </c>
      <c r="N69" s="493">
        <f>'S1'!N69</f>
        <v>0</v>
      </c>
      <c r="O69" s="463"/>
    </row>
    <row r="70" spans="2:15" ht="26.25" customHeight="1" thickBot="1" x14ac:dyDescent="0.3">
      <c r="B70" s="438"/>
      <c r="C70" s="439" t="str">
        <f>Pro!B44</f>
        <v>lineare Gleichungen</v>
      </c>
      <c r="D70" s="607"/>
      <c r="E70" s="441"/>
      <c r="F70" s="442"/>
      <c r="G70" s="443"/>
      <c r="H70" s="441"/>
      <c r="I70" s="442"/>
      <c r="J70" s="502"/>
      <c r="K70" s="762"/>
      <c r="L70" s="763"/>
      <c r="M70" s="444" t="str">
        <f t="shared" si="0"/>
        <v>T</v>
      </c>
      <c r="N70" s="493">
        <f>'S1'!N70</f>
        <v>0</v>
      </c>
      <c r="O70" s="463"/>
    </row>
    <row r="71" spans="2:15" ht="26.25" customHeight="1" x14ac:dyDescent="0.25">
      <c r="B71" s="461">
        <f>Werte1!FL3</f>
        <v>33</v>
      </c>
      <c r="C71" s="462" t="str">
        <f>Werte1!FL2</f>
        <v>Gleichung mit 1 Unbekannten</v>
      </c>
      <c r="D71" s="609" t="s">
        <v>431</v>
      </c>
      <c r="E71" s="448">
        <f>Werte1!FL36</f>
        <v>0</v>
      </c>
      <c r="F71" s="449">
        <f>E71/2</f>
        <v>0</v>
      </c>
      <c r="G71" s="450"/>
      <c r="H71" s="448">
        <f>Werte2!FL36</f>
        <v>0</v>
      </c>
      <c r="I71" s="449">
        <f>H71/2</f>
        <v>0</v>
      </c>
      <c r="J71" s="503">
        <f>'S1'!J71</f>
        <v>0.5</v>
      </c>
      <c r="K71" s="758" t="str">
        <f t="shared" si="1"/>
        <v>1) S.80-98 oder   2) S.184 - 193</v>
      </c>
      <c r="L71" s="759"/>
      <c r="M71" s="444" t="str">
        <f t="shared" si="0"/>
        <v>T</v>
      </c>
      <c r="N71" s="493" t="str">
        <f>'S1'!N71</f>
        <v>1) S.80-98 oder   2) S.184 - 193</v>
      </c>
      <c r="O71" s="463"/>
    </row>
    <row r="72" spans="2:15" ht="26.25" customHeight="1" x14ac:dyDescent="0.25">
      <c r="B72" s="451">
        <f>Werte1!FM3</f>
        <v>34</v>
      </c>
      <c r="C72" s="452" t="str">
        <f>Werte1!FM2</f>
        <v>Lösungsverfahren für LGS</v>
      </c>
      <c r="D72" s="609" t="s">
        <v>365</v>
      </c>
      <c r="E72" s="453">
        <f>Werte1!FM36</f>
        <v>0</v>
      </c>
      <c r="F72" s="454">
        <f>E72/3</f>
        <v>0</v>
      </c>
      <c r="G72" s="455"/>
      <c r="H72" s="453">
        <f>Werte2!FM36</f>
        <v>0</v>
      </c>
      <c r="I72" s="454">
        <f>H72/3</f>
        <v>0</v>
      </c>
      <c r="J72" s="504">
        <f>'S1'!J72</f>
        <v>0.33333333333333331</v>
      </c>
      <c r="K72" s="751" t="str">
        <f t="shared" si="1"/>
        <v>2) S. 233 - 245  oder    M 1.15</v>
      </c>
      <c r="L72" s="752"/>
      <c r="M72" s="444" t="str">
        <f t="shared" si="0"/>
        <v>T</v>
      </c>
      <c r="N72" s="493" t="str">
        <f>'S1'!N72</f>
        <v>2) S. 233 - 245  oder    M 1.15</v>
      </c>
      <c r="O72" s="463"/>
    </row>
    <row r="73" spans="2:15" ht="26.25" customHeight="1" thickBot="1" x14ac:dyDescent="0.3">
      <c r="B73" s="456">
        <f>Werte1!FN3</f>
        <v>35</v>
      </c>
      <c r="C73" s="457" t="str">
        <f>Werte1!FN2</f>
        <v>LGS mit 2 Unbekannten</v>
      </c>
      <c r="D73" s="609" t="s">
        <v>366</v>
      </c>
      <c r="E73" s="458">
        <f>Werte1!FN36</f>
        <v>0</v>
      </c>
      <c r="F73" s="459">
        <f>E73/1</f>
        <v>0</v>
      </c>
      <c r="G73" s="460"/>
      <c r="H73" s="458">
        <f>Werte2!FN36</f>
        <v>0</v>
      </c>
      <c r="I73" s="459">
        <f>H73/1</f>
        <v>0</v>
      </c>
      <c r="J73" s="505">
        <f>'S1'!J73</f>
        <v>1</v>
      </c>
      <c r="K73" s="760">
        <f t="shared" si="1"/>
        <v>0</v>
      </c>
      <c r="L73" s="761"/>
      <c r="M73" s="444" t="str">
        <f t="shared" si="0"/>
        <v>T</v>
      </c>
      <c r="N73" s="493">
        <f>'S1'!N73</f>
        <v>0</v>
      </c>
      <c r="O73" s="463"/>
    </row>
    <row r="74" spans="2:15" ht="26.25" customHeight="1" thickBot="1" x14ac:dyDescent="0.3">
      <c r="B74" s="438"/>
      <c r="C74" s="439" t="str">
        <f>Pro!B48</f>
        <v>lineare Funktionen</v>
      </c>
      <c r="D74" s="607"/>
      <c r="E74" s="441"/>
      <c r="F74" s="442"/>
      <c r="G74" s="443"/>
      <c r="H74" s="441"/>
      <c r="I74" s="442"/>
      <c r="J74" s="502"/>
      <c r="K74" s="762"/>
      <c r="L74" s="763"/>
      <c r="M74" s="444" t="str">
        <f t="shared" si="0"/>
        <v>T</v>
      </c>
      <c r="N74" s="493">
        <f>'S1'!N74</f>
        <v>0</v>
      </c>
      <c r="O74" s="463"/>
    </row>
    <row r="75" spans="2:15" ht="26.25" customHeight="1" x14ac:dyDescent="0.25">
      <c r="B75" s="461">
        <f>Werte1!FO3</f>
        <v>36</v>
      </c>
      <c r="C75" s="462" t="str">
        <f>Werte1!FO2</f>
        <v>Zuordnung Graph  Term</v>
      </c>
      <c r="D75" s="609" t="s">
        <v>367</v>
      </c>
      <c r="E75" s="448">
        <f>Werte1!FO36</f>
        <v>0</v>
      </c>
      <c r="F75" s="449">
        <f>E75/6</f>
        <v>0</v>
      </c>
      <c r="G75" s="450"/>
      <c r="H75" s="448">
        <f>Werte2!FO36</f>
        <v>0</v>
      </c>
      <c r="I75" s="449">
        <f>H75/6</f>
        <v>0</v>
      </c>
      <c r="J75" s="503">
        <f>'S1'!J75</f>
        <v>0.5</v>
      </c>
      <c r="K75" s="758" t="str">
        <f t="shared" si="1"/>
        <v>2) S. 216 - 220  oder   M 1.14</v>
      </c>
      <c r="L75" s="759"/>
      <c r="M75" s="444" t="str">
        <f t="shared" si="0"/>
        <v>T</v>
      </c>
      <c r="N75" s="493" t="str">
        <f>'S1'!N75</f>
        <v>2) S. 216 - 220  oder   M 1.14</v>
      </c>
      <c r="O75" s="463"/>
    </row>
    <row r="76" spans="2:15" ht="26.25" customHeight="1" thickBot="1" x14ac:dyDescent="0.3">
      <c r="B76" s="456">
        <f>Werte1!FP3</f>
        <v>37</v>
      </c>
      <c r="C76" s="457" t="str">
        <f>Werte1!FP2</f>
        <v>Geradengleichung aus 2 Punkten</v>
      </c>
      <c r="D76" s="609" t="s">
        <v>368</v>
      </c>
      <c r="E76" s="458">
        <f>Werte1!FP36</f>
        <v>0</v>
      </c>
      <c r="F76" s="459">
        <f>E76/1</f>
        <v>0</v>
      </c>
      <c r="G76" s="460"/>
      <c r="H76" s="458">
        <f>Werte2!FP36</f>
        <v>0</v>
      </c>
      <c r="I76" s="459">
        <f>H76/1</f>
        <v>0</v>
      </c>
      <c r="J76" s="505">
        <f>'S1'!J76</f>
        <v>0.5</v>
      </c>
      <c r="K76" s="760" t="str">
        <f t="shared" si="1"/>
        <v>2) S 221 - 230  oder    M 1.14</v>
      </c>
      <c r="L76" s="761"/>
      <c r="M76" s="444" t="str">
        <f t="shared" si="0"/>
        <v>T</v>
      </c>
      <c r="N76" s="493" t="str">
        <f>'S1'!N76</f>
        <v>2) S 221 - 230  oder    M 1.14</v>
      </c>
      <c r="O76" s="463"/>
    </row>
    <row r="77" spans="2:15" ht="26.25" customHeight="1" thickBot="1" x14ac:dyDescent="0.3">
      <c r="B77" s="438"/>
      <c r="C77" s="439" t="str">
        <f>Pro!B51</f>
        <v>quadratische Funktionen</v>
      </c>
      <c r="D77" s="607"/>
      <c r="E77" s="441"/>
      <c r="F77" s="442"/>
      <c r="G77" s="443"/>
      <c r="H77" s="441"/>
      <c r="I77" s="507"/>
      <c r="J77" s="502"/>
      <c r="K77" s="762"/>
      <c r="L77" s="763"/>
      <c r="M77" s="444" t="str">
        <f t="shared" si="0"/>
        <v>T</v>
      </c>
      <c r="N77" s="493">
        <f>'S1'!N77</f>
        <v>0</v>
      </c>
      <c r="O77" s="463"/>
    </row>
    <row r="78" spans="2:15" ht="26.25" customHeight="1" x14ac:dyDescent="0.25">
      <c r="B78" s="461">
        <f>Werte1!FQ3</f>
        <v>38</v>
      </c>
      <c r="C78" s="462" t="str">
        <f>Werte1!FQ2</f>
        <v>Lösungsmengen bestimmen</v>
      </c>
      <c r="D78" s="609" t="s">
        <v>432</v>
      </c>
      <c r="E78" s="448">
        <f>Werte1!FQ36</f>
        <v>0</v>
      </c>
      <c r="F78" s="449">
        <f>E78/3</f>
        <v>0</v>
      </c>
      <c r="G78" s="450"/>
      <c r="H78" s="448">
        <f>Werte2!FQ36</f>
        <v>0</v>
      </c>
      <c r="I78" s="449">
        <f>H78/3</f>
        <v>0</v>
      </c>
      <c r="J78" s="503">
        <f>'S1'!J78</f>
        <v>0.33333333333333331</v>
      </c>
      <c r="K78" s="758" t="str">
        <f t="shared" si="1"/>
        <v>2) S. 248 - 255</v>
      </c>
      <c r="L78" s="759"/>
      <c r="M78" s="444" t="str">
        <f t="shared" si="0"/>
        <v>T</v>
      </c>
      <c r="N78" s="493" t="str">
        <f>'S1'!N78</f>
        <v>2) S. 248 - 255</v>
      </c>
      <c r="O78" s="463"/>
    </row>
    <row r="79" spans="2:15" ht="26.25" customHeight="1" thickBot="1" x14ac:dyDescent="0.3">
      <c r="B79" s="472">
        <f>Werte1!FR3</f>
        <v>39</v>
      </c>
      <c r="C79" s="473" t="str">
        <f>Werte1!FR2</f>
        <v>Zuordnung Graph  Term</v>
      </c>
      <c r="D79" s="611" t="s">
        <v>372</v>
      </c>
      <c r="E79" s="474">
        <f>Werte1!FR36</f>
        <v>0</v>
      </c>
      <c r="F79" s="475">
        <f>E79/6</f>
        <v>0</v>
      </c>
      <c r="G79" s="476"/>
      <c r="H79" s="474">
        <f>Werte2!FR36</f>
        <v>0</v>
      </c>
      <c r="I79" s="475">
        <f>H79/6</f>
        <v>0</v>
      </c>
      <c r="J79" s="506">
        <f>'S1'!J79</f>
        <v>0.33333333333333331</v>
      </c>
      <c r="K79" s="779" t="str">
        <f t="shared" si="1"/>
        <v>2) S. 248 - 256</v>
      </c>
      <c r="L79" s="780"/>
      <c r="M79" s="444" t="str">
        <f t="shared" si="0"/>
        <v>T</v>
      </c>
      <c r="N79" s="493" t="str">
        <f>'S1'!N79</f>
        <v>2) S. 248 - 256</v>
      </c>
      <c r="O79" s="463"/>
    </row>
    <row r="80" spans="2:15" s="483" customFormat="1" ht="26.25" customHeight="1" thickBot="1" x14ac:dyDescent="0.4">
      <c r="B80" s="477"/>
      <c r="C80" s="477" t="s">
        <v>70</v>
      </c>
      <c r="D80" s="478"/>
      <c r="E80" s="479">
        <f>SUM(E29:E79)</f>
        <v>0</v>
      </c>
      <c r="F80" s="499">
        <f>E80/111.5</f>
        <v>0</v>
      </c>
      <c r="G80" s="481"/>
      <c r="H80" s="500">
        <f>SUM(H29:H79)</f>
        <v>0</v>
      </c>
      <c r="I80" s="480">
        <f>H80/111.5</f>
        <v>0</v>
      </c>
      <c r="J80" s="501">
        <f>J98</f>
        <v>0.64125560538116588</v>
      </c>
      <c r="K80" s="478"/>
      <c r="L80" s="482"/>
      <c r="N80" s="497"/>
      <c r="O80" s="484"/>
    </row>
    <row r="81" spans="2:10" ht="18" customHeight="1" x14ac:dyDescent="0.2"/>
    <row r="82" spans="2:10" ht="18" customHeight="1" thickBot="1" x14ac:dyDescent="0.25"/>
    <row r="83" spans="2:10" ht="18" customHeight="1" thickBot="1" x14ac:dyDescent="0.3">
      <c r="B83" s="769" t="s">
        <v>66</v>
      </c>
      <c r="C83" s="770"/>
      <c r="D83" s="770"/>
      <c r="E83" s="771" t="s">
        <v>62</v>
      </c>
      <c r="F83" s="772"/>
      <c r="G83" s="487"/>
      <c r="H83" s="773" t="s">
        <v>63</v>
      </c>
      <c r="I83" s="774"/>
      <c r="J83" s="368" t="s">
        <v>46</v>
      </c>
    </row>
    <row r="84" spans="2:10" ht="18" customHeight="1" thickBot="1" x14ac:dyDescent="0.3">
      <c r="B84" s="488"/>
      <c r="C84" s="489"/>
      <c r="D84" s="486"/>
      <c r="E84" s="775">
        <f>Da!C22</f>
        <v>0</v>
      </c>
      <c r="F84" s="776"/>
      <c r="G84" s="490"/>
      <c r="H84" s="777">
        <f>Da!E22</f>
        <v>0</v>
      </c>
      <c r="I84" s="778"/>
      <c r="J84" s="737" t="str">
        <f>L2</f>
        <v>RS 10</v>
      </c>
    </row>
    <row r="85" spans="2:10" ht="18" customHeight="1" thickBot="1" x14ac:dyDescent="0.25">
      <c r="B85" s="178" t="s">
        <v>68</v>
      </c>
      <c r="C85" s="150" t="s">
        <v>65</v>
      </c>
      <c r="D85" s="171" t="s">
        <v>67</v>
      </c>
      <c r="E85" s="169" t="s">
        <v>61</v>
      </c>
      <c r="F85" s="170" t="s">
        <v>26</v>
      </c>
      <c r="G85" s="194"/>
      <c r="H85" s="175" t="s">
        <v>61</v>
      </c>
      <c r="I85" s="367" t="s">
        <v>26</v>
      </c>
      <c r="J85" s="738"/>
    </row>
    <row r="86" spans="2:10" ht="18" customHeight="1" x14ac:dyDescent="0.2">
      <c r="B86" s="151">
        <f>Pro!A56</f>
        <v>1</v>
      </c>
      <c r="C86" s="152" t="str">
        <f>Pro!B56</f>
        <v>Grundrechenarten</v>
      </c>
      <c r="D86" s="153">
        <f>Pro!C56</f>
        <v>11</v>
      </c>
      <c r="E86" s="165">
        <f>Werte1!$O36</f>
        <v>0</v>
      </c>
      <c r="F86" s="195">
        <f t="shared" ref="F86:F98" si="2">E86/D86</f>
        <v>0</v>
      </c>
      <c r="G86" s="182"/>
      <c r="H86" s="389">
        <f>Werte2!$O36</f>
        <v>0</v>
      </c>
      <c r="I86" s="373">
        <f>H86/D86</f>
        <v>0</v>
      </c>
      <c r="J86" s="372">
        <f>(IF($L$2=Da!$O$20,Pro!F56)+IF($L$2=Da!$O$21,Pro!H56)+IF($L$2=Da!$O$22,Pro!J56)+IF($L$2=Da!$O$23,Pro!L56)+IF($L$2=Da!$O$24,Pro!N56))</f>
        <v>0.81818181818181823</v>
      </c>
    </row>
    <row r="87" spans="2:10" ht="18" customHeight="1" x14ac:dyDescent="0.2">
      <c r="B87" s="154">
        <f>Pro!A57</f>
        <v>2</v>
      </c>
      <c r="C87" s="155" t="str">
        <f>Pro!B57</f>
        <v>Wurzeln und Potenzen</v>
      </c>
      <c r="D87" s="366">
        <f>Pro!C57</f>
        <v>14</v>
      </c>
      <c r="E87" s="166">
        <f>Werte1!AD36</f>
        <v>0</v>
      </c>
      <c r="F87" s="185">
        <f t="shared" si="2"/>
        <v>0</v>
      </c>
      <c r="G87" s="176"/>
      <c r="H87" s="390">
        <f>Werte2!AD36</f>
        <v>0</v>
      </c>
      <c r="I87" s="183">
        <f t="shared" ref="I87:I97" si="3">H87/D87</f>
        <v>0</v>
      </c>
      <c r="J87" s="369">
        <f>(IF($L$2=Da!$O$20,Pro!F57)+IF($L$2=Da!$O$21,Pro!H57)+IF($L$2=Da!$O$22,Pro!J57)+IF($L$2=Da!$O$23,Pro!L57)+IF($L$2=Da!$O$24,Pro!N57))</f>
        <v>0.5714285714285714</v>
      </c>
    </row>
    <row r="88" spans="2:10" ht="18" customHeight="1" x14ac:dyDescent="0.2">
      <c r="B88" s="154">
        <f>Pro!A58</f>
        <v>3</v>
      </c>
      <c r="C88" s="155" t="str">
        <f>Pro!B58</f>
        <v xml:space="preserve">Klammerrechnung </v>
      </c>
      <c r="D88" s="156">
        <f>Pro!C58</f>
        <v>11</v>
      </c>
      <c r="E88" s="166">
        <f>Werte1!AP36</f>
        <v>0</v>
      </c>
      <c r="F88" s="185">
        <f t="shared" si="2"/>
        <v>0</v>
      </c>
      <c r="G88" s="176"/>
      <c r="H88" s="390">
        <f>Werte2!AP36</f>
        <v>0</v>
      </c>
      <c r="I88" s="183">
        <f t="shared" si="3"/>
        <v>0</v>
      </c>
      <c r="J88" s="369">
        <f>(IF($L$2=Da!$O$20,Pro!F58)+IF($L$2=Da!$O$21,Pro!H58)+IF($L$2=Da!$O$22,Pro!J58)+IF($L$2=Da!$O$23,Pro!L58)+IF($L$2=Da!$O$24,Pro!N58))</f>
        <v>0.81818181818181823</v>
      </c>
    </row>
    <row r="89" spans="2:10" ht="18" customHeight="1" x14ac:dyDescent="0.2">
      <c r="B89" s="154">
        <f>Pro!A59</f>
        <v>4</v>
      </c>
      <c r="C89" s="155" t="str">
        <f>Pro!B59</f>
        <v>Binome</v>
      </c>
      <c r="D89" s="156">
        <f>Pro!C59</f>
        <v>11</v>
      </c>
      <c r="E89" s="166">
        <f>Werte1!BB36</f>
        <v>0</v>
      </c>
      <c r="F89" s="185">
        <f t="shared" si="2"/>
        <v>0</v>
      </c>
      <c r="G89" s="176"/>
      <c r="H89" s="390">
        <f>Werte2!BB36</f>
        <v>0</v>
      </c>
      <c r="I89" s="183">
        <f t="shared" si="3"/>
        <v>0</v>
      </c>
      <c r="J89" s="369">
        <f>(IF($L$2=Da!$O$20,Pro!F59)+IF($L$2=Da!$O$21,Pro!H59)+IF($L$2=Da!$O$22,Pro!J59)+IF($L$2=Da!$O$23,Pro!L59)+IF($L$2=Da!$O$24,Pro!N59))</f>
        <v>0.45454545454545453</v>
      </c>
    </row>
    <row r="90" spans="2:10" ht="18" customHeight="1" x14ac:dyDescent="0.2">
      <c r="B90" s="154">
        <f>Pro!A60</f>
        <v>5</v>
      </c>
      <c r="C90" s="155" t="str">
        <f>Pro!B60</f>
        <v>Bruchrechnen I</v>
      </c>
      <c r="D90" s="156">
        <f>Pro!C60</f>
        <v>10</v>
      </c>
      <c r="E90" s="166">
        <f>Werte1!BM36</f>
        <v>0</v>
      </c>
      <c r="F90" s="185">
        <f t="shared" si="2"/>
        <v>0</v>
      </c>
      <c r="G90" s="176"/>
      <c r="H90" s="390">
        <f>Werte2!BM36</f>
        <v>0</v>
      </c>
      <c r="I90" s="183">
        <f t="shared" si="3"/>
        <v>0</v>
      </c>
      <c r="J90" s="369">
        <f>(IF($L$2=Da!$O$20,Pro!F60)+IF($L$2=Da!$O$21,Pro!H60)+IF($L$2=Da!$O$22,Pro!J60)+IF($L$2=Da!$O$23,Pro!L60)+IF($L$2=Da!$O$24,Pro!N60))</f>
        <v>0.7</v>
      </c>
    </row>
    <row r="91" spans="2:10" ht="18" customHeight="1" x14ac:dyDescent="0.2">
      <c r="B91" s="154">
        <f>Pro!A61</f>
        <v>6</v>
      </c>
      <c r="C91" s="155" t="str">
        <f>Pro!B61</f>
        <v>Bruchrechnen II</v>
      </c>
      <c r="D91" s="156">
        <f>Pro!C61</f>
        <v>11</v>
      </c>
      <c r="E91" s="166">
        <f>Werte1!BY36</f>
        <v>0</v>
      </c>
      <c r="F91" s="185">
        <f t="shared" si="2"/>
        <v>0</v>
      </c>
      <c r="G91" s="176"/>
      <c r="H91" s="390">
        <f>Werte2!BY36</f>
        <v>0</v>
      </c>
      <c r="I91" s="183">
        <f t="shared" si="3"/>
        <v>0</v>
      </c>
      <c r="J91" s="369">
        <f>(IF($L$2=Da!$O$20,Pro!F61)+IF($L$2=Da!$O$21,Pro!H61)+IF($L$2=Da!$O$22,Pro!J61)+IF($L$2=Da!$O$23,Pro!L61)+IF($L$2=Da!$O$24,Pro!N61))</f>
        <v>0.72727272727272729</v>
      </c>
    </row>
    <row r="92" spans="2:10" ht="18" customHeight="1" x14ac:dyDescent="0.2">
      <c r="B92" s="154">
        <f>Pro!A62</f>
        <v>7</v>
      </c>
      <c r="C92" s="155" t="str">
        <f>Pro!B62</f>
        <v>Dreisatz + Protentrechnen</v>
      </c>
      <c r="D92" s="156">
        <f>Pro!C62</f>
        <v>5</v>
      </c>
      <c r="E92" s="166">
        <f>Werte1!DQ36</f>
        <v>0</v>
      </c>
      <c r="F92" s="185">
        <f t="shared" si="2"/>
        <v>0</v>
      </c>
      <c r="G92" s="176"/>
      <c r="H92" s="390">
        <f>Werte2!DQ36</f>
        <v>0</v>
      </c>
      <c r="I92" s="183">
        <f t="shared" si="3"/>
        <v>0</v>
      </c>
      <c r="J92" s="369">
        <f>(IF($L$2=Da!$O$20,Pro!F62)+IF($L$2=Da!$O$21,Pro!H62)+IF($L$2=Da!$O$22,Pro!J62)+IF($L$2=Da!$O$23,Pro!L62)+IF($L$2=Da!$O$24,Pro!N62))</f>
        <v>0.8</v>
      </c>
    </row>
    <row r="93" spans="2:10" ht="18" customHeight="1" x14ac:dyDescent="0.2">
      <c r="B93" s="154">
        <f>Pro!A63</f>
        <v>8</v>
      </c>
      <c r="C93" s="155" t="str">
        <f>Pro!B63</f>
        <v>Maße</v>
      </c>
      <c r="D93" s="156">
        <f>Pro!C63</f>
        <v>10</v>
      </c>
      <c r="E93" s="166">
        <f>Werte1!EB36</f>
        <v>0</v>
      </c>
      <c r="F93" s="185">
        <f t="shared" si="2"/>
        <v>0</v>
      </c>
      <c r="G93" s="176"/>
      <c r="H93" s="390">
        <f>Werte2!EB36</f>
        <v>0</v>
      </c>
      <c r="I93" s="183">
        <f t="shared" si="3"/>
        <v>0</v>
      </c>
      <c r="J93" s="369">
        <f>(IF($L$2=Da!$O$20,Pro!F63)+IF($L$2=Da!$O$21,Pro!H63)+IF($L$2=Da!$O$22,Pro!J63)+IF($L$2=Da!$O$23,Pro!L63)+IF($L$2=Da!$O$24,Pro!N63))</f>
        <v>0.7</v>
      </c>
    </row>
    <row r="94" spans="2:10" ht="18" customHeight="1" x14ac:dyDescent="0.2">
      <c r="B94" s="154">
        <f>Pro!A64</f>
        <v>9</v>
      </c>
      <c r="C94" s="155" t="str">
        <f>Pro!B64</f>
        <v>Koordinatensystem</v>
      </c>
      <c r="D94" s="156">
        <f>Pro!C64</f>
        <v>6.5</v>
      </c>
      <c r="E94" s="166">
        <f>Werte1!CL36</f>
        <v>0</v>
      </c>
      <c r="F94" s="185">
        <f t="shared" si="2"/>
        <v>0</v>
      </c>
      <c r="G94" s="176"/>
      <c r="H94" s="390">
        <f>Werte2!CL36</f>
        <v>0</v>
      </c>
      <c r="I94" s="183">
        <f t="shared" si="3"/>
        <v>0</v>
      </c>
      <c r="J94" s="369">
        <f>(IF($L$2=Da!$O$20,Pro!F64)+IF($L$2=Da!$O$21,Pro!H64)+IF($L$2=Da!$O$22,Pro!J64)+IF($L$2=Da!$O$23,Pro!L64)+IF($L$2=Da!$O$24,Pro!N64))</f>
        <v>0.76923076923076927</v>
      </c>
    </row>
    <row r="95" spans="2:10" ht="18" customHeight="1" x14ac:dyDescent="0.2">
      <c r="B95" s="154">
        <f>Pro!A65</f>
        <v>10</v>
      </c>
      <c r="C95" s="155" t="str">
        <f>Pro!B65</f>
        <v>lineare Gleichungen</v>
      </c>
      <c r="D95" s="156">
        <f>Pro!C65</f>
        <v>6</v>
      </c>
      <c r="E95" s="166">
        <f>Werte1!CS36</f>
        <v>0</v>
      </c>
      <c r="F95" s="185">
        <f t="shared" si="2"/>
        <v>0</v>
      </c>
      <c r="G95" s="176"/>
      <c r="H95" s="390">
        <f>Werte2!CS36</f>
        <v>0</v>
      </c>
      <c r="I95" s="183">
        <f t="shared" si="3"/>
        <v>0</v>
      </c>
      <c r="J95" s="369">
        <f>(IF($L$2=Da!$O$20,Pro!F65)+IF($L$2=Da!$O$21,Pro!H65)+IF($L$2=Da!$O$22,Pro!J65)+IF($L$2=Da!$O$23,Pro!L65)+IF($L$2=Da!$O$24,Pro!N65))</f>
        <v>0.5</v>
      </c>
    </row>
    <row r="96" spans="2:10" ht="18" customHeight="1" x14ac:dyDescent="0.2">
      <c r="B96" s="154">
        <f>Pro!A66</f>
        <v>11</v>
      </c>
      <c r="C96" s="155" t="str">
        <f>Pro!B66</f>
        <v>lineare Funktionen</v>
      </c>
      <c r="D96" s="156">
        <f>Pro!C66</f>
        <v>7</v>
      </c>
      <c r="E96" s="166">
        <f>Werte1!DA36</f>
        <v>0</v>
      </c>
      <c r="F96" s="185">
        <f t="shared" si="2"/>
        <v>0</v>
      </c>
      <c r="G96" s="176"/>
      <c r="H96" s="390">
        <f>Werte2!DA36</f>
        <v>0</v>
      </c>
      <c r="I96" s="183">
        <f t="shared" si="3"/>
        <v>0</v>
      </c>
      <c r="J96" s="369">
        <f>(IF($L$2=Da!$O$20,Pro!F66)+IF($L$2=Da!$O$21,Pro!H66)+IF($L$2=Da!$O$22,Pro!J66)+IF($L$2=Da!$O$23,Pro!L66)+IF($L$2=Da!$O$24,Pro!N66))</f>
        <v>0.5</v>
      </c>
    </row>
    <row r="97" spans="2:11" ht="18" customHeight="1" thickBot="1" x14ac:dyDescent="0.25">
      <c r="B97" s="157">
        <f>Pro!A67</f>
        <v>12</v>
      </c>
      <c r="C97" s="158" t="str">
        <f>Pro!B67</f>
        <v>quadratische Funktionen</v>
      </c>
      <c r="D97" s="159">
        <f>Pro!C67</f>
        <v>9</v>
      </c>
      <c r="E97" s="167">
        <f>Werte1!DK36</f>
        <v>0</v>
      </c>
      <c r="F97" s="196">
        <f t="shared" si="2"/>
        <v>0</v>
      </c>
      <c r="G97" s="177"/>
      <c r="H97" s="391">
        <f>Werte2!DK36</f>
        <v>0</v>
      </c>
      <c r="I97" s="221">
        <f t="shared" si="3"/>
        <v>0</v>
      </c>
      <c r="J97" s="370">
        <f>(IF($L$2=Da!$O$20,Pro!F67)+IF($L$2=Da!$O$21,Pro!H67)+IF($L$2=Da!$O$22,Pro!J67)+IF($L$2=Da!$O$23,Pro!L67)+IF($L$2=Da!$O$24,Pro!N67))</f>
        <v>0.33333333333333331</v>
      </c>
    </row>
    <row r="98" spans="2:11" ht="18" customHeight="1" thickBot="1" x14ac:dyDescent="0.25">
      <c r="B98" s="375"/>
      <c r="C98" s="325" t="s">
        <v>18</v>
      </c>
      <c r="D98" s="375">
        <f>SUM(D86:D97)</f>
        <v>111.5</v>
      </c>
      <c r="E98" s="371">
        <f>SUM(E86:E97)</f>
        <v>0</v>
      </c>
      <c r="F98" s="196">
        <f t="shared" si="2"/>
        <v>0</v>
      </c>
      <c r="G98" s="219"/>
      <c r="H98" s="220">
        <f>SUM(H86:H97)</f>
        <v>0</v>
      </c>
      <c r="I98" s="374">
        <f>H98/D98</f>
        <v>0</v>
      </c>
      <c r="J98" s="370">
        <f>(IF($L$2=Da!$O$20,Pro!F68)+IF($L$2=Da!$O$21,Pro!H68)+IF($L$2=Da!$O$22,Pro!J68)+IF($L$2=Da!$O$23,Pro!L68)+IF($L$2=Da!$O$24,Pro!N68))</f>
        <v>0.64125560538116588</v>
      </c>
    </row>
    <row r="99" spans="2:11" ht="18" customHeight="1" x14ac:dyDescent="0.2"/>
    <row r="100" spans="2:11" ht="18" customHeight="1" x14ac:dyDescent="0.2"/>
    <row r="101" spans="2:11" ht="18" customHeight="1" x14ac:dyDescent="0.2"/>
    <row r="102" spans="2:11" ht="18" customHeight="1" x14ac:dyDescent="0.2"/>
    <row r="103" spans="2:11" ht="18" customHeight="1" x14ac:dyDescent="0.2"/>
    <row r="104" spans="2:11" ht="18" customHeight="1" x14ac:dyDescent="0.2"/>
    <row r="105" spans="2:11" ht="18" customHeight="1" x14ac:dyDescent="0.2"/>
    <row r="106" spans="2:11" ht="18" customHeight="1" x14ac:dyDescent="0.2"/>
    <row r="107" spans="2:11" ht="18" customHeight="1" x14ac:dyDescent="0.2"/>
    <row r="108" spans="2:11" x14ac:dyDescent="0.2">
      <c r="K108" s="491"/>
    </row>
    <row r="109" spans="2:11" x14ac:dyDescent="0.2">
      <c r="K109" s="491"/>
    </row>
    <row r="110" spans="2:11" x14ac:dyDescent="0.2">
      <c r="K110" s="491"/>
    </row>
    <row r="111" spans="2:11" x14ac:dyDescent="0.2">
      <c r="K111" s="491"/>
    </row>
    <row r="112" spans="2:11" x14ac:dyDescent="0.2">
      <c r="K112" s="491"/>
    </row>
    <row r="113" spans="11:11" x14ac:dyDescent="0.2">
      <c r="K113" s="491"/>
    </row>
    <row r="114" spans="11:11" x14ac:dyDescent="0.2">
      <c r="K114" s="491"/>
    </row>
    <row r="115" spans="11:11" x14ac:dyDescent="0.2">
      <c r="K115" s="491"/>
    </row>
    <row r="116" spans="11:11" x14ac:dyDescent="0.2">
      <c r="K116" s="491"/>
    </row>
    <row r="117" spans="11:11" x14ac:dyDescent="0.2">
      <c r="K117" s="491"/>
    </row>
    <row r="118" spans="11:11" x14ac:dyDescent="0.2">
      <c r="K118" s="491"/>
    </row>
    <row r="119" spans="11:11" x14ac:dyDescent="0.2">
      <c r="K119" s="491"/>
    </row>
    <row r="120" spans="11:11" x14ac:dyDescent="0.2">
      <c r="K120" s="491"/>
    </row>
    <row r="121" spans="11:11" x14ac:dyDescent="0.2">
      <c r="K121" s="491"/>
    </row>
    <row r="122" spans="11:11" x14ac:dyDescent="0.2">
      <c r="K122" s="491"/>
    </row>
    <row r="123" spans="11:11" x14ac:dyDescent="0.2">
      <c r="K123" s="491"/>
    </row>
    <row r="124" spans="11:11" x14ac:dyDescent="0.2">
      <c r="K124" s="491"/>
    </row>
    <row r="125" spans="11:11" x14ac:dyDescent="0.2">
      <c r="K125" s="491"/>
    </row>
    <row r="126" spans="11:11" x14ac:dyDescent="0.2">
      <c r="K126" s="491"/>
    </row>
    <row r="127" spans="11:11" x14ac:dyDescent="0.2">
      <c r="K127" s="491"/>
    </row>
    <row r="128" spans="11:11" x14ac:dyDescent="0.2">
      <c r="K128" s="491"/>
    </row>
    <row r="129" spans="11:11" x14ac:dyDescent="0.2">
      <c r="K129" s="491"/>
    </row>
    <row r="130" spans="11:11" x14ac:dyDescent="0.2">
      <c r="K130" s="491"/>
    </row>
    <row r="131" spans="11:11" x14ac:dyDescent="0.2">
      <c r="K131" s="491"/>
    </row>
    <row r="132" spans="11:11" x14ac:dyDescent="0.2">
      <c r="K132" s="491"/>
    </row>
    <row r="133" spans="11:11" x14ac:dyDescent="0.2">
      <c r="K133" s="491"/>
    </row>
    <row r="134" spans="11:11" x14ac:dyDescent="0.2">
      <c r="K134" s="491"/>
    </row>
    <row r="135" spans="11:11" x14ac:dyDescent="0.2">
      <c r="K135" s="491"/>
    </row>
    <row r="136" spans="11:11" x14ac:dyDescent="0.2">
      <c r="K136" s="491"/>
    </row>
    <row r="137" spans="11:11" x14ac:dyDescent="0.2">
      <c r="K137" s="491"/>
    </row>
    <row r="138" spans="11:11" x14ac:dyDescent="0.2">
      <c r="K138" s="491"/>
    </row>
    <row r="139" spans="11:11" x14ac:dyDescent="0.2">
      <c r="K139" s="491"/>
    </row>
    <row r="140" spans="11:11" x14ac:dyDescent="0.2">
      <c r="K140" s="491"/>
    </row>
    <row r="141" spans="11:11" x14ac:dyDescent="0.2">
      <c r="K141" s="491"/>
    </row>
    <row r="142" spans="11:11" x14ac:dyDescent="0.2">
      <c r="K142" s="491"/>
    </row>
    <row r="143" spans="11:11" x14ac:dyDescent="0.2">
      <c r="K143" s="491"/>
    </row>
    <row r="144" spans="11:11" x14ac:dyDescent="0.2">
      <c r="K144" s="491"/>
    </row>
    <row r="145" spans="11:11" x14ac:dyDescent="0.2">
      <c r="K145" s="491"/>
    </row>
    <row r="146" spans="11:11" x14ac:dyDescent="0.2">
      <c r="K146" s="491"/>
    </row>
    <row r="147" spans="11:11" x14ac:dyDescent="0.2">
      <c r="K147" s="491"/>
    </row>
    <row r="148" spans="11:11" x14ac:dyDescent="0.2">
      <c r="K148" s="491"/>
    </row>
    <row r="149" spans="11:11" x14ac:dyDescent="0.2">
      <c r="K149" s="491"/>
    </row>
    <row r="150" spans="11:11" x14ac:dyDescent="0.2">
      <c r="K150" s="491"/>
    </row>
    <row r="151" spans="11:11" x14ac:dyDescent="0.2">
      <c r="K151" s="491"/>
    </row>
    <row r="152" spans="11:11" x14ac:dyDescent="0.2">
      <c r="K152" s="491"/>
    </row>
  </sheetData>
  <sheetProtection algorithmName="SHA-512" hashValue="kYqlViY1J6KbXasTZFZRO9hnvtqT+6vQaI4KUvU81BiLbyOhSXxk1VF8Icjts2WKc9dQ9UdBTojNDoIG/oDk5Q==" saltValue="5f1OQmtPUiLdsGHt+I/QXg==" spinCount="100000" sheet="1" objects="1" scenarios="1" selectLockedCells="1"/>
  <mergeCells count="67">
    <mergeCell ref="J84:J85"/>
    <mergeCell ref="B83:D83"/>
    <mergeCell ref="E83:F83"/>
    <mergeCell ref="H83:I83"/>
    <mergeCell ref="E84:F84"/>
    <mergeCell ref="H84:I84"/>
    <mergeCell ref="K78:L78"/>
    <mergeCell ref="K79:L79"/>
    <mergeCell ref="K64:L64"/>
    <mergeCell ref="K65:L65"/>
    <mergeCell ref="K66:L66"/>
    <mergeCell ref="K67:L67"/>
    <mergeCell ref="K68:L68"/>
    <mergeCell ref="K69:L69"/>
    <mergeCell ref="K70:L70"/>
    <mergeCell ref="K71:L71"/>
    <mergeCell ref="K72:L72"/>
    <mergeCell ref="K73:L73"/>
    <mergeCell ref="K74:L74"/>
    <mergeCell ref="K75:L75"/>
    <mergeCell ref="K76:L76"/>
    <mergeCell ref="K77:L77"/>
    <mergeCell ref="K62:L62"/>
    <mergeCell ref="K63:L63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46:L46"/>
    <mergeCell ref="K47:L47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30:L30"/>
    <mergeCell ref="K31:L31"/>
    <mergeCell ref="E27:F27"/>
    <mergeCell ref="H27:I27"/>
    <mergeCell ref="L2:L3"/>
    <mergeCell ref="E26:F26"/>
    <mergeCell ref="H26:I26"/>
    <mergeCell ref="K29:L29"/>
    <mergeCell ref="B28:C28"/>
    <mergeCell ref="E28:F28"/>
    <mergeCell ref="H28:I28"/>
    <mergeCell ref="C1:H1"/>
    <mergeCell ref="D2:H2"/>
  </mergeCells>
  <phoneticPr fontId="2" type="noConversion"/>
  <conditionalFormatting sqref="U23:U26 S23:S26">
    <cfRule type="cellIs" dxfId="15" priority="12" stopIfTrue="1" operator="lessThan">
      <formula>$V23</formula>
    </cfRule>
    <cfRule type="cellIs" dxfId="14" priority="13" stopIfTrue="1" operator="greaterThanOrEqual">
      <formula>$V23</formula>
    </cfRule>
  </conditionalFormatting>
  <conditionalFormatting sqref="I86:I98 F86:G98">
    <cfRule type="cellIs" dxfId="13" priority="14" stopIfTrue="1" operator="lessThan">
      <formula>$J86</formula>
    </cfRule>
    <cfRule type="cellIs" dxfId="12" priority="15" stopIfTrue="1" operator="greaterThanOrEqual">
      <formula>$J86</formula>
    </cfRule>
  </conditionalFormatting>
  <conditionalFormatting sqref="H30:H33 H35:H36 H38:H40 H42:H44 H46:H48 H50:H52 H54:H58 H60:H64 H66:H69 H71:H73 H75:H76 H78:H79">
    <cfRule type="expression" dxfId="11" priority="16" stopIfTrue="1">
      <formula>$M$29="T"</formula>
    </cfRule>
  </conditionalFormatting>
  <conditionalFormatting sqref="F38:F40 F35:F36 F50:F52 F54:F58 F71:F73 F42:F44 F46:F48 F66:F69 F60:F64 F75:F76 F30:F33 F78:F79">
    <cfRule type="cellIs" dxfId="10" priority="10" stopIfTrue="1" operator="greaterThanOrEqual">
      <formula>J30</formula>
    </cfRule>
    <cfRule type="cellIs" dxfId="9" priority="11" stopIfTrue="1" operator="lessThan">
      <formula>J30</formula>
    </cfRule>
  </conditionalFormatting>
  <conditionalFormatting sqref="H80">
    <cfRule type="expression" dxfId="8" priority="4" stopIfTrue="1">
      <formula>$M$29="T"</formula>
    </cfRule>
  </conditionalFormatting>
  <conditionalFormatting sqref="F80">
    <cfRule type="cellIs" dxfId="7" priority="5" stopIfTrue="1" operator="greaterThanOrEqual">
      <formula>J80</formula>
    </cfRule>
    <cfRule type="cellIs" dxfId="6" priority="6" stopIfTrue="1" operator="lessThan">
      <formula>J80</formula>
    </cfRule>
  </conditionalFormatting>
  <conditionalFormatting sqref="I80">
    <cfRule type="expression" dxfId="5" priority="7" stopIfTrue="1">
      <formula>$M$29="T"</formula>
    </cfRule>
    <cfRule type="cellIs" dxfId="4" priority="8" stopIfTrue="1" operator="lessThan">
      <formula>J80</formula>
    </cfRule>
    <cfRule type="cellIs" dxfId="3" priority="9" stopIfTrue="1" operator="greaterThanOrEqual">
      <formula>J80</formula>
    </cfRule>
  </conditionalFormatting>
  <conditionalFormatting sqref="I38:I40 I35:I36 I50:I52 I54:I58 I78:I79 I42:I44 I46:I48 I66:I69 I71:I73 I60:I64 I75:I76 I30:I33">
    <cfRule type="expression" dxfId="2" priority="1" stopIfTrue="1">
      <formula>$M$29="T"</formula>
    </cfRule>
    <cfRule type="cellIs" dxfId="1" priority="2" stopIfTrue="1" operator="lessThan">
      <formula>J30</formula>
    </cfRule>
    <cfRule type="cellIs" dxfId="0" priority="3" stopIfTrue="1" operator="greaterThanOrEqual">
      <formula>J30</formula>
    </cfRule>
  </conditionalFormatting>
  <pageMargins left="0.69" right="0.6" top="0.92" bottom="0.64" header="0.4921259845" footer="0.4921259845"/>
  <pageSetup paperSize="9" scale="38" orientation="portrait" horizontalDpi="4294967293" r:id="rId1"/>
  <headerFooter alignWithMargins="0">
    <oddHeader>&amp;L&amp;G&amp;C&amp;"Arial,Fett"&amp;20Rechentest RTBG/FOS
Version 3&amp;18
&amp;R&amp;G</oddHeader>
    <oddFooter>&amp;LR. Hinze, AfL</oddFooter>
  </headerFooter>
  <drawing r:id="rId2"/>
  <legacyDrawing r:id="rId3"/>
  <legacyDrawingHF r:id="rId4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tabColor indexed="10"/>
  </sheetPr>
  <dimension ref="A1:Q68"/>
  <sheetViews>
    <sheetView view="pageBreakPreview" zoomScaleNormal="100" zoomScaleSheetLayoutView="100" workbookViewId="0">
      <pane xSplit="4" ySplit="2" topLeftCell="E36" activePane="bottomRight" state="frozen"/>
      <selection pane="topRight" activeCell="E1" sqref="E1"/>
      <selection pane="bottomLeft" activeCell="A3" sqref="A3"/>
      <selection pane="bottomRight" activeCell="P38" sqref="P38"/>
    </sheetView>
  </sheetViews>
  <sheetFormatPr baseColWidth="10" defaultRowHeight="12" x14ac:dyDescent="0.2"/>
  <cols>
    <col min="1" max="1" width="3" style="102" customWidth="1"/>
    <col min="2" max="2" width="26.7109375" style="132" customWidth="1"/>
    <col min="3" max="3" width="5.28515625" style="102" customWidth="1"/>
    <col min="4" max="4" width="12.28515625" style="140" customWidth="1"/>
    <col min="5" max="5" width="5.42578125" style="140" customWidth="1"/>
    <col min="6" max="6" width="6.7109375" style="140" customWidth="1"/>
    <col min="7" max="7" width="5.42578125" style="102" customWidth="1"/>
    <col min="8" max="8" width="6.42578125" style="102" customWidth="1"/>
    <col min="9" max="9" width="5.140625" style="102" customWidth="1"/>
    <col min="10" max="10" width="7.140625" style="102" customWidth="1"/>
    <col min="11" max="11" width="5.5703125" style="102" customWidth="1"/>
    <col min="12" max="12" width="6.5703125" style="102" customWidth="1"/>
    <col min="13" max="13" width="4.7109375" style="102" customWidth="1"/>
    <col min="14" max="14" width="6" style="102" customWidth="1"/>
    <col min="15" max="16384" width="11.42578125" style="102"/>
  </cols>
  <sheetData>
    <row r="1" spans="1:16" ht="32.25" customHeight="1" thickBot="1" x14ac:dyDescent="0.35">
      <c r="A1" s="781" t="s">
        <v>253</v>
      </c>
      <c r="B1" s="781"/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  <c r="O1" s="101"/>
    </row>
    <row r="2" spans="1:16" ht="28.5" customHeight="1" x14ac:dyDescent="0.2">
      <c r="A2" s="98" t="s">
        <v>12</v>
      </c>
      <c r="B2" s="99" t="s">
        <v>37</v>
      </c>
      <c r="C2" s="100" t="s">
        <v>30</v>
      </c>
      <c r="D2" s="547" t="s">
        <v>38</v>
      </c>
      <c r="E2" s="784" t="s">
        <v>77</v>
      </c>
      <c r="F2" s="785"/>
      <c r="G2" s="786" t="s">
        <v>78</v>
      </c>
      <c r="H2" s="787"/>
      <c r="I2" s="782" t="s">
        <v>138</v>
      </c>
      <c r="J2" s="783"/>
      <c r="K2" s="788" t="s">
        <v>79</v>
      </c>
      <c r="L2" s="789"/>
      <c r="M2" s="782" t="s">
        <v>80</v>
      </c>
      <c r="N2" s="783"/>
      <c r="O2" s="101"/>
    </row>
    <row r="3" spans="1:16" x14ac:dyDescent="0.2">
      <c r="A3" s="103"/>
      <c r="B3" s="104" t="s">
        <v>81</v>
      </c>
      <c r="C3" s="105"/>
      <c r="D3" s="261"/>
      <c r="E3" s="270"/>
      <c r="F3" s="271"/>
      <c r="G3" s="109"/>
      <c r="H3" s="107"/>
      <c r="I3" s="56"/>
      <c r="J3" s="108"/>
      <c r="K3" s="109"/>
      <c r="L3" s="107"/>
      <c r="M3" s="56"/>
      <c r="N3" s="108"/>
      <c r="O3" s="101"/>
    </row>
    <row r="4" spans="1:16" x14ac:dyDescent="0.2">
      <c r="A4" s="103">
        <v>1</v>
      </c>
      <c r="B4" s="115" t="s">
        <v>82</v>
      </c>
      <c r="C4" s="105">
        <v>1</v>
      </c>
      <c r="D4" s="261">
        <v>1</v>
      </c>
      <c r="E4" s="111">
        <v>1</v>
      </c>
      <c r="F4" s="110">
        <f>E4/C4</f>
        <v>1</v>
      </c>
      <c r="G4" s="109">
        <v>1</v>
      </c>
      <c r="H4" s="107">
        <f>G4/C4</f>
        <v>1</v>
      </c>
      <c r="I4" s="111">
        <v>1</v>
      </c>
      <c r="J4" s="108">
        <f>I4/C4</f>
        <v>1</v>
      </c>
      <c r="K4" s="109">
        <v>1</v>
      </c>
      <c r="L4" s="107">
        <f>K4/C4</f>
        <v>1</v>
      </c>
      <c r="M4" s="111">
        <v>1</v>
      </c>
      <c r="N4" s="108">
        <f>M4/C4</f>
        <v>1</v>
      </c>
      <c r="O4" s="101"/>
      <c r="P4" s="108"/>
    </row>
    <row r="5" spans="1:16" x14ac:dyDescent="0.2">
      <c r="A5" s="103">
        <v>2</v>
      </c>
      <c r="B5" s="115" t="s">
        <v>27</v>
      </c>
      <c r="C5" s="105">
        <v>3</v>
      </c>
      <c r="D5" s="261" t="s">
        <v>83</v>
      </c>
      <c r="E5" s="111">
        <v>3</v>
      </c>
      <c r="F5" s="110">
        <f>E5/C5</f>
        <v>1</v>
      </c>
      <c r="G5" s="109">
        <v>3</v>
      </c>
      <c r="H5" s="107">
        <f>G5/C5</f>
        <v>1</v>
      </c>
      <c r="I5" s="111">
        <v>3</v>
      </c>
      <c r="J5" s="108">
        <f>I5/C5</f>
        <v>1</v>
      </c>
      <c r="K5" s="109">
        <v>3</v>
      </c>
      <c r="L5" s="107">
        <f>K5/C5</f>
        <v>1</v>
      </c>
      <c r="M5" s="111">
        <v>3</v>
      </c>
      <c r="N5" s="108">
        <f>M5/C5</f>
        <v>1</v>
      </c>
      <c r="O5" s="101"/>
    </row>
    <row r="6" spans="1:16" x14ac:dyDescent="0.2">
      <c r="A6" s="103">
        <v>3</v>
      </c>
      <c r="B6" s="115" t="s">
        <v>28</v>
      </c>
      <c r="C6" s="105">
        <v>4</v>
      </c>
      <c r="D6" s="261" t="s">
        <v>84</v>
      </c>
      <c r="E6" s="111">
        <v>3</v>
      </c>
      <c r="F6" s="110">
        <f>E6/C6</f>
        <v>0.75</v>
      </c>
      <c r="G6" s="109">
        <v>3</v>
      </c>
      <c r="H6" s="107">
        <f>G6/C6</f>
        <v>0.75</v>
      </c>
      <c r="I6" s="111">
        <v>3</v>
      </c>
      <c r="J6" s="108">
        <f>I6/C6</f>
        <v>0.75</v>
      </c>
      <c r="K6" s="109">
        <v>3</v>
      </c>
      <c r="L6" s="107">
        <f>K6/C6</f>
        <v>0.75</v>
      </c>
      <c r="M6" s="111">
        <v>3</v>
      </c>
      <c r="N6" s="108">
        <f>M6/C6</f>
        <v>0.75</v>
      </c>
      <c r="O6" s="101"/>
    </row>
    <row r="7" spans="1:16" x14ac:dyDescent="0.2">
      <c r="A7" s="103">
        <v>4</v>
      </c>
      <c r="B7" s="115" t="s">
        <v>85</v>
      </c>
      <c r="C7" s="105">
        <v>3</v>
      </c>
      <c r="D7" s="261" t="s">
        <v>86</v>
      </c>
      <c r="E7" s="111">
        <v>2</v>
      </c>
      <c r="F7" s="110">
        <f>E7/C7</f>
        <v>0.66666666666666663</v>
      </c>
      <c r="G7" s="109">
        <v>2</v>
      </c>
      <c r="H7" s="107">
        <f>G7/C7</f>
        <v>0.66666666666666663</v>
      </c>
      <c r="I7" s="111">
        <v>2</v>
      </c>
      <c r="J7" s="108">
        <f>I7/C7</f>
        <v>0.66666666666666663</v>
      </c>
      <c r="K7" s="109">
        <v>2</v>
      </c>
      <c r="L7" s="107">
        <f>K7/C7</f>
        <v>0.66666666666666663</v>
      </c>
      <c r="M7" s="111">
        <v>3</v>
      </c>
      <c r="N7" s="108">
        <f>M7/C7</f>
        <v>1</v>
      </c>
      <c r="O7" s="101"/>
    </row>
    <row r="8" spans="1:16" x14ac:dyDescent="0.2">
      <c r="A8" s="114"/>
      <c r="B8" s="104" t="s">
        <v>87</v>
      </c>
      <c r="C8" s="105"/>
      <c r="D8" s="261"/>
      <c r="E8" s="111"/>
      <c r="F8" s="110"/>
      <c r="G8" s="109"/>
      <c r="H8" s="107"/>
      <c r="I8" s="111"/>
      <c r="J8" s="108"/>
      <c r="K8" s="109"/>
      <c r="L8" s="107"/>
      <c r="M8" s="111"/>
      <c r="N8" s="108"/>
      <c r="O8" s="101"/>
    </row>
    <row r="9" spans="1:16" x14ac:dyDescent="0.2">
      <c r="A9" s="103">
        <v>5</v>
      </c>
      <c r="B9" s="115" t="s">
        <v>88</v>
      </c>
      <c r="C9" s="105">
        <v>7</v>
      </c>
      <c r="D9" s="261" t="s">
        <v>89</v>
      </c>
      <c r="E9" s="111">
        <v>4</v>
      </c>
      <c r="F9" s="110">
        <f>E9/C9</f>
        <v>0.5714285714285714</v>
      </c>
      <c r="G9" s="109">
        <v>4</v>
      </c>
      <c r="H9" s="107">
        <f>G9/C9</f>
        <v>0.5714285714285714</v>
      </c>
      <c r="I9" s="111">
        <v>5</v>
      </c>
      <c r="J9" s="108">
        <f>I9/C9</f>
        <v>0.7142857142857143</v>
      </c>
      <c r="K9" s="109">
        <v>5</v>
      </c>
      <c r="L9" s="107">
        <f>K9/C9</f>
        <v>0.7142857142857143</v>
      </c>
      <c r="M9" s="111">
        <v>6</v>
      </c>
      <c r="N9" s="108">
        <f>M9/C9</f>
        <v>0.8571428571428571</v>
      </c>
      <c r="O9" s="101"/>
    </row>
    <row r="10" spans="1:16" x14ac:dyDescent="0.2">
      <c r="A10" s="103">
        <v>6</v>
      </c>
      <c r="B10" s="115" t="s">
        <v>16</v>
      </c>
      <c r="C10" s="105">
        <v>7</v>
      </c>
      <c r="D10" s="261" t="s">
        <v>90</v>
      </c>
      <c r="E10" s="111">
        <v>4</v>
      </c>
      <c r="F10" s="110">
        <f>E10/C10</f>
        <v>0.5714285714285714</v>
      </c>
      <c r="G10" s="109">
        <v>4</v>
      </c>
      <c r="H10" s="107">
        <f>G10/C10</f>
        <v>0.5714285714285714</v>
      </c>
      <c r="I10" s="111">
        <v>5</v>
      </c>
      <c r="J10" s="108">
        <f>I10/C10</f>
        <v>0.7142857142857143</v>
      </c>
      <c r="K10" s="109">
        <v>5</v>
      </c>
      <c r="L10" s="107">
        <f>K10/C10</f>
        <v>0.7142857142857143</v>
      </c>
      <c r="M10" s="111">
        <v>6</v>
      </c>
      <c r="N10" s="108">
        <f>M10/C10</f>
        <v>0.8571428571428571</v>
      </c>
      <c r="O10" s="101"/>
    </row>
    <row r="11" spans="1:16" x14ac:dyDescent="0.2">
      <c r="A11" s="114"/>
      <c r="B11" s="104" t="s">
        <v>91</v>
      </c>
      <c r="C11" s="105"/>
      <c r="D11" s="261"/>
      <c r="E11" s="111"/>
      <c r="F11" s="110"/>
      <c r="G11" s="109"/>
      <c r="H11" s="107"/>
      <c r="I11" s="111"/>
      <c r="J11" s="108"/>
      <c r="K11" s="109"/>
      <c r="L11" s="107"/>
      <c r="M11" s="111"/>
      <c r="N11" s="108"/>
      <c r="O11" s="101"/>
    </row>
    <row r="12" spans="1:16" x14ac:dyDescent="0.2">
      <c r="A12" s="103">
        <v>7</v>
      </c>
      <c r="B12" s="115" t="s">
        <v>92</v>
      </c>
      <c r="C12" s="105">
        <v>3</v>
      </c>
      <c r="D12" s="261" t="s">
        <v>93</v>
      </c>
      <c r="E12" s="111">
        <v>3</v>
      </c>
      <c r="F12" s="110">
        <f>E12/C12</f>
        <v>1</v>
      </c>
      <c r="G12" s="109">
        <v>3</v>
      </c>
      <c r="H12" s="107">
        <f>G12/C12</f>
        <v>1</v>
      </c>
      <c r="I12" s="111">
        <v>3</v>
      </c>
      <c r="J12" s="108">
        <f>I12/C12</f>
        <v>1</v>
      </c>
      <c r="K12" s="109">
        <v>3</v>
      </c>
      <c r="L12" s="107">
        <f>K12/C12</f>
        <v>1</v>
      </c>
      <c r="M12" s="111">
        <v>3</v>
      </c>
      <c r="N12" s="108">
        <f>M12/C12</f>
        <v>1</v>
      </c>
      <c r="O12" s="101"/>
    </row>
    <row r="13" spans="1:16" x14ac:dyDescent="0.2">
      <c r="A13" s="103">
        <v>8</v>
      </c>
      <c r="B13" s="115" t="s">
        <v>94</v>
      </c>
      <c r="C13" s="105">
        <v>4</v>
      </c>
      <c r="D13" s="261" t="s">
        <v>95</v>
      </c>
      <c r="E13" s="111">
        <v>3</v>
      </c>
      <c r="F13" s="110">
        <f>E13/C13</f>
        <v>0.75</v>
      </c>
      <c r="G13" s="109">
        <v>3</v>
      </c>
      <c r="H13" s="107">
        <f>G13/C13</f>
        <v>0.75</v>
      </c>
      <c r="I13" s="111">
        <v>3</v>
      </c>
      <c r="J13" s="108">
        <f>I13/C13</f>
        <v>0.75</v>
      </c>
      <c r="K13" s="109">
        <v>3</v>
      </c>
      <c r="L13" s="107">
        <f>K13/C13</f>
        <v>0.75</v>
      </c>
      <c r="M13" s="111">
        <v>3</v>
      </c>
      <c r="N13" s="108">
        <f>M13/C13</f>
        <v>0.75</v>
      </c>
      <c r="O13" s="101"/>
    </row>
    <row r="14" spans="1:16" x14ac:dyDescent="0.2">
      <c r="A14" s="103">
        <v>9</v>
      </c>
      <c r="B14" s="115" t="s">
        <v>96</v>
      </c>
      <c r="C14" s="105">
        <v>4</v>
      </c>
      <c r="D14" s="261" t="s">
        <v>97</v>
      </c>
      <c r="E14" s="111">
        <v>3</v>
      </c>
      <c r="F14" s="110">
        <f>E14/C14</f>
        <v>0.75</v>
      </c>
      <c r="G14" s="109">
        <v>3</v>
      </c>
      <c r="H14" s="107">
        <f>G14/C14</f>
        <v>0.75</v>
      </c>
      <c r="I14" s="111">
        <v>3</v>
      </c>
      <c r="J14" s="108">
        <f>I14/C14</f>
        <v>0.75</v>
      </c>
      <c r="K14" s="109">
        <v>3</v>
      </c>
      <c r="L14" s="107">
        <f>K14/C14</f>
        <v>0.75</v>
      </c>
      <c r="M14" s="111">
        <v>3</v>
      </c>
      <c r="N14" s="108">
        <f>M14/C14</f>
        <v>0.75</v>
      </c>
      <c r="O14" s="101"/>
    </row>
    <row r="15" spans="1:16" x14ac:dyDescent="0.2">
      <c r="A15" s="103"/>
      <c r="B15" s="104" t="s">
        <v>98</v>
      </c>
      <c r="C15" s="105"/>
      <c r="D15" s="261"/>
      <c r="E15" s="111"/>
      <c r="F15" s="110"/>
      <c r="G15" s="109"/>
      <c r="H15" s="107"/>
      <c r="I15" s="111"/>
      <c r="J15" s="108"/>
      <c r="K15" s="109"/>
      <c r="L15" s="107"/>
      <c r="M15" s="111"/>
      <c r="N15" s="108"/>
      <c r="O15" s="101"/>
    </row>
    <row r="16" spans="1:16" x14ac:dyDescent="0.2">
      <c r="A16" s="103">
        <v>10</v>
      </c>
      <c r="B16" s="115" t="s">
        <v>252</v>
      </c>
      <c r="C16" s="105">
        <v>6</v>
      </c>
      <c r="D16" s="261" t="s">
        <v>99</v>
      </c>
      <c r="E16" s="111">
        <v>3</v>
      </c>
      <c r="F16" s="110">
        <f>E16/C16</f>
        <v>0.5</v>
      </c>
      <c r="G16" s="109">
        <v>3</v>
      </c>
      <c r="H16" s="107">
        <f>G16/C16</f>
        <v>0.5</v>
      </c>
      <c r="I16" s="111">
        <v>3</v>
      </c>
      <c r="J16" s="108">
        <f>I16/C16</f>
        <v>0.5</v>
      </c>
      <c r="K16" s="109">
        <v>3</v>
      </c>
      <c r="L16" s="107">
        <f>K16/C16</f>
        <v>0.5</v>
      </c>
      <c r="M16" s="111">
        <v>5</v>
      </c>
      <c r="N16" s="108">
        <f>M16/C16</f>
        <v>0.83333333333333337</v>
      </c>
      <c r="O16" s="101"/>
    </row>
    <row r="17" spans="1:15" x14ac:dyDescent="0.2">
      <c r="A17" s="103">
        <v>11</v>
      </c>
      <c r="B17" s="115" t="s">
        <v>100</v>
      </c>
      <c r="C17" s="105">
        <v>2</v>
      </c>
      <c r="D17" s="261" t="s">
        <v>101</v>
      </c>
      <c r="E17" s="111">
        <v>1</v>
      </c>
      <c r="F17" s="110">
        <f>E17/C17</f>
        <v>0.5</v>
      </c>
      <c r="G17" s="109">
        <v>1</v>
      </c>
      <c r="H17" s="107">
        <f>G17/C17</f>
        <v>0.5</v>
      </c>
      <c r="I17" s="111">
        <v>1</v>
      </c>
      <c r="J17" s="108">
        <f>I17/C17</f>
        <v>0.5</v>
      </c>
      <c r="K17" s="109">
        <v>1</v>
      </c>
      <c r="L17" s="107">
        <f>K17/C17</f>
        <v>0.5</v>
      </c>
      <c r="M17" s="111">
        <v>2</v>
      </c>
      <c r="N17" s="108">
        <f>M17/C17</f>
        <v>1</v>
      </c>
      <c r="O17" s="101"/>
    </row>
    <row r="18" spans="1:15" x14ac:dyDescent="0.2">
      <c r="A18" s="103">
        <v>12</v>
      </c>
      <c r="B18" s="115" t="s">
        <v>102</v>
      </c>
      <c r="C18" s="105">
        <v>3</v>
      </c>
      <c r="D18" s="261" t="s">
        <v>103</v>
      </c>
      <c r="E18" s="111">
        <v>1</v>
      </c>
      <c r="F18" s="110">
        <f>E18/C18</f>
        <v>0.33333333333333331</v>
      </c>
      <c r="G18" s="109">
        <v>1</v>
      </c>
      <c r="H18" s="107">
        <f>G18/C18</f>
        <v>0.33333333333333331</v>
      </c>
      <c r="I18" s="111">
        <v>1</v>
      </c>
      <c r="J18" s="108">
        <f>I18/C18</f>
        <v>0.33333333333333331</v>
      </c>
      <c r="K18" s="109">
        <v>1</v>
      </c>
      <c r="L18" s="107">
        <f>K18/C18</f>
        <v>0.33333333333333331</v>
      </c>
      <c r="M18" s="111">
        <v>2</v>
      </c>
      <c r="N18" s="108">
        <f>M18/C18</f>
        <v>0.66666666666666663</v>
      </c>
      <c r="O18" s="101"/>
    </row>
    <row r="19" spans="1:15" x14ac:dyDescent="0.2">
      <c r="A19" s="114"/>
      <c r="B19" s="104" t="s">
        <v>104</v>
      </c>
      <c r="C19" s="105"/>
      <c r="D19" s="261"/>
      <c r="E19" s="111"/>
      <c r="F19" s="110"/>
      <c r="G19" s="109"/>
      <c r="H19" s="107"/>
      <c r="I19" s="111"/>
      <c r="J19" s="108"/>
      <c r="K19" s="109"/>
      <c r="L19" s="107"/>
      <c r="M19" s="111"/>
      <c r="N19" s="108"/>
      <c r="O19" s="101"/>
    </row>
    <row r="20" spans="1:15" x14ac:dyDescent="0.2">
      <c r="A20" s="103">
        <v>13</v>
      </c>
      <c r="B20" s="115" t="s">
        <v>105</v>
      </c>
      <c r="C20" s="105">
        <v>3</v>
      </c>
      <c r="D20" s="261" t="s">
        <v>139</v>
      </c>
      <c r="E20" s="111">
        <v>2</v>
      </c>
      <c r="F20" s="110">
        <f>E20/C20</f>
        <v>0.66666666666666663</v>
      </c>
      <c r="G20" s="109">
        <v>2</v>
      </c>
      <c r="H20" s="107">
        <f>G20/C20</f>
        <v>0.66666666666666663</v>
      </c>
      <c r="I20" s="111">
        <v>3</v>
      </c>
      <c r="J20" s="108">
        <f>I20/C20</f>
        <v>1</v>
      </c>
      <c r="K20" s="109">
        <v>3</v>
      </c>
      <c r="L20" s="107">
        <f>K20/C20</f>
        <v>1</v>
      </c>
      <c r="M20" s="111">
        <v>3</v>
      </c>
      <c r="N20" s="108">
        <f>M20/C20</f>
        <v>1</v>
      </c>
      <c r="O20" s="101"/>
    </row>
    <row r="21" spans="1:15" x14ac:dyDescent="0.2">
      <c r="A21" s="103">
        <v>14</v>
      </c>
      <c r="B21" s="115" t="s">
        <v>106</v>
      </c>
      <c r="C21" s="105">
        <v>2</v>
      </c>
      <c r="D21" s="261" t="s">
        <v>140</v>
      </c>
      <c r="E21" s="111">
        <v>2</v>
      </c>
      <c r="F21" s="110">
        <f>E21/C21</f>
        <v>1</v>
      </c>
      <c r="G21" s="109">
        <v>2</v>
      </c>
      <c r="H21" s="107">
        <f>G21/C21</f>
        <v>1</v>
      </c>
      <c r="I21" s="111">
        <v>2</v>
      </c>
      <c r="J21" s="108">
        <f>I21/C21</f>
        <v>1</v>
      </c>
      <c r="K21" s="109">
        <v>2</v>
      </c>
      <c r="L21" s="107">
        <f>K21/C21</f>
        <v>1</v>
      </c>
      <c r="M21" s="111">
        <v>2</v>
      </c>
      <c r="N21" s="108">
        <f>M21/C21</f>
        <v>1</v>
      </c>
      <c r="O21" s="101"/>
    </row>
    <row r="22" spans="1:15" x14ac:dyDescent="0.2">
      <c r="A22" s="103">
        <v>15</v>
      </c>
      <c r="B22" s="115" t="s">
        <v>107</v>
      </c>
      <c r="C22" s="105">
        <v>5</v>
      </c>
      <c r="D22" s="261" t="s">
        <v>141</v>
      </c>
      <c r="E22" s="111">
        <v>3</v>
      </c>
      <c r="F22" s="110">
        <f>E22/C22</f>
        <v>0.6</v>
      </c>
      <c r="G22" s="109">
        <v>3</v>
      </c>
      <c r="H22" s="107">
        <f>G22/C22</f>
        <v>0.6</v>
      </c>
      <c r="I22" s="111">
        <v>4</v>
      </c>
      <c r="J22" s="108">
        <f>I22/C22</f>
        <v>0.8</v>
      </c>
      <c r="K22" s="109">
        <v>4</v>
      </c>
      <c r="L22" s="107">
        <f>K22/C22</f>
        <v>0.8</v>
      </c>
      <c r="M22" s="111">
        <v>4</v>
      </c>
      <c r="N22" s="108">
        <f>M22/C22</f>
        <v>0.8</v>
      </c>
      <c r="O22" s="101"/>
    </row>
    <row r="23" spans="1:15" x14ac:dyDescent="0.2">
      <c r="A23" s="114"/>
      <c r="B23" s="104" t="s">
        <v>108</v>
      </c>
      <c r="C23" s="105"/>
      <c r="D23" s="261"/>
      <c r="E23" s="111"/>
      <c r="F23" s="110"/>
      <c r="G23" s="109"/>
      <c r="H23" s="107"/>
      <c r="I23" s="111"/>
      <c r="J23" s="108"/>
      <c r="K23" s="109"/>
      <c r="L23" s="107"/>
      <c r="M23" s="111"/>
      <c r="N23" s="108"/>
      <c r="O23" s="101"/>
    </row>
    <row r="24" spans="1:15" x14ac:dyDescent="0.2">
      <c r="A24" s="103">
        <v>16</v>
      </c>
      <c r="B24" s="115" t="s">
        <v>109</v>
      </c>
      <c r="C24" s="105">
        <v>3</v>
      </c>
      <c r="D24" s="261" t="s">
        <v>142</v>
      </c>
      <c r="E24" s="111">
        <v>3</v>
      </c>
      <c r="F24" s="110">
        <f>E24/C24</f>
        <v>1</v>
      </c>
      <c r="G24" s="109">
        <v>3</v>
      </c>
      <c r="H24" s="107">
        <f>G24/C24</f>
        <v>1</v>
      </c>
      <c r="I24" s="111">
        <v>3</v>
      </c>
      <c r="J24" s="108">
        <f>I24/C24</f>
        <v>1</v>
      </c>
      <c r="K24" s="109">
        <v>3</v>
      </c>
      <c r="L24" s="107">
        <f>K24/C24</f>
        <v>1</v>
      </c>
      <c r="M24" s="111">
        <v>3</v>
      </c>
      <c r="N24" s="108">
        <f>M24/C24</f>
        <v>1</v>
      </c>
      <c r="O24" s="101"/>
    </row>
    <row r="25" spans="1:15" x14ac:dyDescent="0.2">
      <c r="A25" s="103">
        <v>17</v>
      </c>
      <c r="B25" s="115" t="s">
        <v>110</v>
      </c>
      <c r="C25" s="105">
        <v>2</v>
      </c>
      <c r="D25" s="261" t="s">
        <v>143</v>
      </c>
      <c r="E25" s="111">
        <v>2</v>
      </c>
      <c r="F25" s="110">
        <f>E25/C25</f>
        <v>1</v>
      </c>
      <c r="G25" s="109">
        <v>2</v>
      </c>
      <c r="H25" s="107">
        <f>G25/C25</f>
        <v>1</v>
      </c>
      <c r="I25" s="111">
        <v>2</v>
      </c>
      <c r="J25" s="108">
        <f>I25/C25</f>
        <v>1</v>
      </c>
      <c r="K25" s="109">
        <v>2</v>
      </c>
      <c r="L25" s="107">
        <f>K25/C25</f>
        <v>1</v>
      </c>
      <c r="M25" s="111">
        <v>2</v>
      </c>
      <c r="N25" s="108">
        <f>M25/C25</f>
        <v>1</v>
      </c>
      <c r="O25" s="101"/>
    </row>
    <row r="26" spans="1:15" x14ac:dyDescent="0.2">
      <c r="A26" s="103">
        <v>18</v>
      </c>
      <c r="B26" s="115" t="s">
        <v>111</v>
      </c>
      <c r="C26" s="105">
        <v>6</v>
      </c>
      <c r="D26" s="261" t="s">
        <v>112</v>
      </c>
      <c r="E26" s="111">
        <v>3</v>
      </c>
      <c r="F26" s="110">
        <f>E26/C26</f>
        <v>0.5</v>
      </c>
      <c r="G26" s="109">
        <v>3</v>
      </c>
      <c r="H26" s="107">
        <f>G26/C26</f>
        <v>0.5</v>
      </c>
      <c r="I26" s="111">
        <v>4</v>
      </c>
      <c r="J26" s="108">
        <f>I26/C26</f>
        <v>0.66666666666666663</v>
      </c>
      <c r="K26" s="109">
        <v>4</v>
      </c>
      <c r="L26" s="107">
        <f>K26/C26</f>
        <v>0.66666666666666663</v>
      </c>
      <c r="M26" s="111">
        <v>5</v>
      </c>
      <c r="N26" s="108">
        <f>M26/C26</f>
        <v>0.83333333333333337</v>
      </c>
      <c r="O26" s="101"/>
    </row>
    <row r="27" spans="1:15" x14ac:dyDescent="0.2">
      <c r="A27" s="114"/>
      <c r="B27" s="104" t="s">
        <v>144</v>
      </c>
      <c r="C27" s="105"/>
      <c r="D27" s="261"/>
      <c r="E27" s="111"/>
      <c r="F27" s="110"/>
      <c r="G27" s="109"/>
      <c r="H27" s="107"/>
      <c r="I27" s="111"/>
      <c r="J27" s="108"/>
      <c r="K27" s="109"/>
      <c r="L27" s="107"/>
      <c r="M27" s="111"/>
      <c r="N27" s="108"/>
      <c r="O27" s="101"/>
    </row>
    <row r="28" spans="1:15" x14ac:dyDescent="0.2">
      <c r="A28" s="103">
        <v>19</v>
      </c>
      <c r="B28" s="115" t="s">
        <v>43</v>
      </c>
      <c r="C28" s="105">
        <v>1</v>
      </c>
      <c r="D28" s="261">
        <v>84</v>
      </c>
      <c r="E28" s="111">
        <v>1</v>
      </c>
      <c r="F28" s="110">
        <f>E28/C28</f>
        <v>1</v>
      </c>
      <c r="G28" s="109">
        <v>1</v>
      </c>
      <c r="H28" s="107">
        <f>G28/C28</f>
        <v>1</v>
      </c>
      <c r="I28" s="111">
        <v>1</v>
      </c>
      <c r="J28" s="108">
        <f>I28/C28</f>
        <v>1</v>
      </c>
      <c r="K28" s="109">
        <v>1</v>
      </c>
      <c r="L28" s="107">
        <f>K28/C28</f>
        <v>1</v>
      </c>
      <c r="M28" s="111">
        <v>1</v>
      </c>
      <c r="N28" s="108">
        <f>M28/C28</f>
        <v>1</v>
      </c>
      <c r="O28" s="101"/>
    </row>
    <row r="29" spans="1:15" x14ac:dyDescent="0.2">
      <c r="A29" s="103">
        <v>20</v>
      </c>
      <c r="B29" s="115" t="s">
        <v>44</v>
      </c>
      <c r="C29" s="105">
        <v>1</v>
      </c>
      <c r="D29" s="261">
        <v>83</v>
      </c>
      <c r="E29" s="111">
        <v>0.5</v>
      </c>
      <c r="F29" s="110">
        <f>E29/C29</f>
        <v>0.5</v>
      </c>
      <c r="G29" s="109">
        <v>0.5</v>
      </c>
      <c r="H29" s="107">
        <f>G29/C29</f>
        <v>0.5</v>
      </c>
      <c r="I29" s="111">
        <v>0.5</v>
      </c>
      <c r="J29" s="108">
        <f>I29/C29</f>
        <v>0.5</v>
      </c>
      <c r="K29" s="109">
        <v>0.5</v>
      </c>
      <c r="L29" s="107">
        <f>K29/C29</f>
        <v>0.5</v>
      </c>
      <c r="M29" s="111">
        <v>0.5</v>
      </c>
      <c r="N29" s="108">
        <f>M29/C29</f>
        <v>0.5</v>
      </c>
      <c r="O29" s="101"/>
    </row>
    <row r="30" spans="1:15" x14ac:dyDescent="0.2">
      <c r="A30" s="103">
        <v>21</v>
      </c>
      <c r="B30" s="115" t="s">
        <v>17</v>
      </c>
      <c r="C30" s="105">
        <v>1</v>
      </c>
      <c r="D30" s="261">
        <v>85</v>
      </c>
      <c r="E30" s="111">
        <v>1</v>
      </c>
      <c r="F30" s="110">
        <f>E30/C30</f>
        <v>1</v>
      </c>
      <c r="G30" s="109">
        <v>1</v>
      </c>
      <c r="H30" s="107">
        <f>G30/C30</f>
        <v>1</v>
      </c>
      <c r="I30" s="111">
        <v>1</v>
      </c>
      <c r="J30" s="108">
        <f>I30/C30</f>
        <v>1</v>
      </c>
      <c r="K30" s="109">
        <v>1</v>
      </c>
      <c r="L30" s="107">
        <f>K30/C30</f>
        <v>1</v>
      </c>
      <c r="M30" s="111">
        <v>1</v>
      </c>
      <c r="N30" s="108">
        <f>M30/C30</f>
        <v>1</v>
      </c>
      <c r="O30" s="101"/>
    </row>
    <row r="31" spans="1:15" x14ac:dyDescent="0.2">
      <c r="A31" s="103">
        <v>22</v>
      </c>
      <c r="B31" s="115" t="s">
        <v>36</v>
      </c>
      <c r="C31" s="105">
        <v>1</v>
      </c>
      <c r="D31" s="261">
        <v>86</v>
      </c>
      <c r="E31" s="111">
        <v>1</v>
      </c>
      <c r="F31" s="110">
        <f>E31/C31</f>
        <v>1</v>
      </c>
      <c r="G31" s="109">
        <v>1</v>
      </c>
      <c r="H31" s="107">
        <f>G31/C31</f>
        <v>1</v>
      </c>
      <c r="I31" s="111">
        <v>1</v>
      </c>
      <c r="J31" s="108">
        <f>I31/C31</f>
        <v>1</v>
      </c>
      <c r="K31" s="109">
        <v>1</v>
      </c>
      <c r="L31" s="107">
        <f>K31/C31</f>
        <v>1</v>
      </c>
      <c r="M31" s="111">
        <v>1</v>
      </c>
      <c r="N31" s="108">
        <f>M31/C31</f>
        <v>1</v>
      </c>
      <c r="O31" s="101"/>
    </row>
    <row r="32" spans="1:15" x14ac:dyDescent="0.2">
      <c r="A32" s="103">
        <v>23</v>
      </c>
      <c r="B32" s="115" t="s">
        <v>117</v>
      </c>
      <c r="C32" s="105">
        <v>1</v>
      </c>
      <c r="D32" s="261">
        <v>87</v>
      </c>
      <c r="E32" s="111">
        <v>0.5</v>
      </c>
      <c r="F32" s="110">
        <f>E32/C32</f>
        <v>0.5</v>
      </c>
      <c r="G32" s="109">
        <v>0.5</v>
      </c>
      <c r="H32" s="107">
        <f>G32/C32</f>
        <v>0.5</v>
      </c>
      <c r="I32" s="111">
        <v>0.5</v>
      </c>
      <c r="J32" s="108">
        <f>I32/C32</f>
        <v>0.5</v>
      </c>
      <c r="K32" s="109">
        <v>0.5</v>
      </c>
      <c r="L32" s="107">
        <f>K32/C32</f>
        <v>0.5</v>
      </c>
      <c r="M32" s="111">
        <v>0.5</v>
      </c>
      <c r="N32" s="108">
        <f>M32/C32</f>
        <v>0.5</v>
      </c>
      <c r="O32" s="101"/>
    </row>
    <row r="33" spans="1:15" x14ac:dyDescent="0.2">
      <c r="A33" s="114"/>
      <c r="B33" s="104" t="s">
        <v>1</v>
      </c>
      <c r="C33" s="105"/>
      <c r="D33" s="261"/>
      <c r="E33" s="111"/>
      <c r="F33" s="110"/>
      <c r="G33" s="109"/>
      <c r="H33" s="107"/>
      <c r="I33" s="111"/>
      <c r="J33" s="108"/>
      <c r="K33" s="109"/>
      <c r="L33" s="107"/>
      <c r="M33" s="111"/>
      <c r="N33" s="108"/>
      <c r="O33" s="101"/>
    </row>
    <row r="34" spans="1:15" x14ac:dyDescent="0.2">
      <c r="A34" s="103">
        <v>24</v>
      </c>
      <c r="B34" s="115" t="s">
        <v>59</v>
      </c>
      <c r="C34" s="105">
        <v>3</v>
      </c>
      <c r="D34" s="628" t="s">
        <v>427</v>
      </c>
      <c r="E34" s="111">
        <v>2</v>
      </c>
      <c r="F34" s="110">
        <f>E34/C34</f>
        <v>0.66666666666666663</v>
      </c>
      <c r="G34" s="109">
        <v>3</v>
      </c>
      <c r="H34" s="107">
        <f>G34/C34</f>
        <v>1</v>
      </c>
      <c r="I34" s="111">
        <v>3</v>
      </c>
      <c r="J34" s="108">
        <f>I34/C34</f>
        <v>1</v>
      </c>
      <c r="K34" s="109">
        <v>3</v>
      </c>
      <c r="L34" s="107">
        <f>K34/C34</f>
        <v>1</v>
      </c>
      <c r="M34" s="111">
        <v>3</v>
      </c>
      <c r="N34" s="108">
        <f>M34/C34</f>
        <v>1</v>
      </c>
      <c r="O34" s="101"/>
    </row>
    <row r="35" spans="1:15" x14ac:dyDescent="0.2">
      <c r="A35" s="103">
        <v>25</v>
      </c>
      <c r="B35" s="115" t="s">
        <v>113</v>
      </c>
      <c r="C35" s="105">
        <v>2</v>
      </c>
      <c r="D35" s="628" t="s">
        <v>460</v>
      </c>
      <c r="E35" s="111">
        <v>1</v>
      </c>
      <c r="F35" s="110">
        <f>E35/C35</f>
        <v>0.5</v>
      </c>
      <c r="G35" s="109">
        <v>1</v>
      </c>
      <c r="H35" s="107">
        <f>G35/C35</f>
        <v>0.5</v>
      </c>
      <c r="I35" s="111">
        <v>2</v>
      </c>
      <c r="J35" s="108">
        <f>I35/C35</f>
        <v>1</v>
      </c>
      <c r="K35" s="109">
        <v>2</v>
      </c>
      <c r="L35" s="107">
        <f>K35/C35</f>
        <v>1</v>
      </c>
      <c r="M35" s="111">
        <v>2</v>
      </c>
      <c r="N35" s="108">
        <f>M35/C35</f>
        <v>1</v>
      </c>
      <c r="O35" s="101"/>
    </row>
    <row r="36" spans="1:15" x14ac:dyDescent="0.2">
      <c r="A36" s="103">
        <v>26</v>
      </c>
      <c r="B36" s="115" t="s">
        <v>114</v>
      </c>
      <c r="C36" s="105">
        <v>1</v>
      </c>
      <c r="D36" s="261">
        <v>95</v>
      </c>
      <c r="E36" s="111">
        <v>1</v>
      </c>
      <c r="F36" s="110">
        <f>E36/C36</f>
        <v>1</v>
      </c>
      <c r="G36" s="109">
        <v>1</v>
      </c>
      <c r="H36" s="107">
        <f>G36/C36</f>
        <v>1</v>
      </c>
      <c r="I36" s="111">
        <v>1</v>
      </c>
      <c r="J36" s="108">
        <f>I36/C36</f>
        <v>1</v>
      </c>
      <c r="K36" s="109">
        <v>1</v>
      </c>
      <c r="L36" s="107">
        <f>K36/C36</f>
        <v>1</v>
      </c>
      <c r="M36" s="111">
        <v>1</v>
      </c>
      <c r="N36" s="108">
        <f>M36/C36</f>
        <v>1</v>
      </c>
      <c r="O36" s="101"/>
    </row>
    <row r="37" spans="1:15" x14ac:dyDescent="0.2">
      <c r="A37" s="103">
        <v>27</v>
      </c>
      <c r="B37" s="115" t="s">
        <v>115</v>
      </c>
      <c r="C37" s="105">
        <v>3</v>
      </c>
      <c r="D37" s="628" t="s">
        <v>461</v>
      </c>
      <c r="E37" s="111">
        <v>2</v>
      </c>
      <c r="F37" s="110">
        <f>E37/C37</f>
        <v>0.66666666666666663</v>
      </c>
      <c r="G37" s="109">
        <v>2</v>
      </c>
      <c r="H37" s="107">
        <f>G37/C37</f>
        <v>0.66666666666666663</v>
      </c>
      <c r="I37" s="111">
        <v>2</v>
      </c>
      <c r="J37" s="108">
        <f>I37/C37</f>
        <v>0.66666666666666663</v>
      </c>
      <c r="K37" s="109">
        <v>2</v>
      </c>
      <c r="L37" s="107">
        <f>K37/C37</f>
        <v>0.66666666666666663</v>
      </c>
      <c r="M37" s="111">
        <v>2</v>
      </c>
      <c r="N37" s="108">
        <f>M37/C37</f>
        <v>0.66666666666666663</v>
      </c>
      <c r="O37" s="101"/>
    </row>
    <row r="38" spans="1:15" x14ac:dyDescent="0.2">
      <c r="A38" s="103">
        <v>28</v>
      </c>
      <c r="B38" s="115" t="s">
        <v>116</v>
      </c>
      <c r="C38" s="105">
        <v>1</v>
      </c>
      <c r="D38" s="261">
        <v>97</v>
      </c>
      <c r="E38" s="111">
        <v>1</v>
      </c>
      <c r="F38" s="110">
        <f>E38/C38</f>
        <v>1</v>
      </c>
      <c r="G38" s="109">
        <v>1</v>
      </c>
      <c r="H38" s="107">
        <f>G38/C38</f>
        <v>1</v>
      </c>
      <c r="I38" s="111">
        <v>1</v>
      </c>
      <c r="J38" s="108">
        <f>I38/C38</f>
        <v>1</v>
      </c>
      <c r="K38" s="109">
        <v>1</v>
      </c>
      <c r="L38" s="107">
        <f>K38/C38</f>
        <v>1</v>
      </c>
      <c r="M38" s="111">
        <v>1</v>
      </c>
      <c r="N38" s="108">
        <f>M38/C38</f>
        <v>1</v>
      </c>
      <c r="O38" s="101"/>
    </row>
    <row r="39" spans="1:15" x14ac:dyDescent="0.2">
      <c r="A39" s="103"/>
      <c r="B39" s="104" t="s">
        <v>29</v>
      </c>
      <c r="C39" s="105"/>
      <c r="D39" s="261"/>
      <c r="E39" s="111"/>
      <c r="F39" s="110"/>
      <c r="G39" s="109"/>
      <c r="H39" s="107"/>
      <c r="I39" s="111"/>
      <c r="J39" s="108"/>
      <c r="K39" s="109"/>
      <c r="L39" s="107"/>
      <c r="M39" s="111"/>
      <c r="N39" s="108"/>
      <c r="O39" s="101"/>
    </row>
    <row r="40" spans="1:15" x14ac:dyDescent="0.2">
      <c r="A40" s="103">
        <v>29</v>
      </c>
      <c r="B40" s="115" t="s">
        <v>118</v>
      </c>
      <c r="C40" s="105">
        <v>2.5</v>
      </c>
      <c r="D40" s="261">
        <v>69</v>
      </c>
      <c r="E40" s="111">
        <v>2</v>
      </c>
      <c r="F40" s="110">
        <f>E40/C40</f>
        <v>0.8</v>
      </c>
      <c r="G40" s="109">
        <v>2.5</v>
      </c>
      <c r="H40" s="107">
        <f t="shared" ref="H40:H50" si="0">G40/C40</f>
        <v>1</v>
      </c>
      <c r="I40" s="111">
        <v>2.5</v>
      </c>
      <c r="J40" s="108">
        <f t="shared" ref="J40:J50" si="1">I40/C40</f>
        <v>1</v>
      </c>
      <c r="K40" s="109">
        <v>2.5</v>
      </c>
      <c r="L40" s="107">
        <f>K40/C40</f>
        <v>1</v>
      </c>
      <c r="M40" s="111">
        <v>2.5</v>
      </c>
      <c r="N40" s="108">
        <f>M40/C40</f>
        <v>1</v>
      </c>
      <c r="O40" s="101"/>
    </row>
    <row r="41" spans="1:15" x14ac:dyDescent="0.2">
      <c r="A41" s="103">
        <v>30</v>
      </c>
      <c r="B41" s="115" t="s">
        <v>119</v>
      </c>
      <c r="C41" s="105">
        <v>1.5</v>
      </c>
      <c r="D41" s="261">
        <v>71</v>
      </c>
      <c r="E41" s="111">
        <v>1</v>
      </c>
      <c r="F41" s="110">
        <f>E41/C41</f>
        <v>0.66666666666666663</v>
      </c>
      <c r="G41" s="109">
        <v>1</v>
      </c>
      <c r="H41" s="107">
        <f t="shared" si="0"/>
        <v>0.66666666666666663</v>
      </c>
      <c r="I41" s="111">
        <v>1</v>
      </c>
      <c r="J41" s="108">
        <f t="shared" si="1"/>
        <v>0.66666666666666663</v>
      </c>
      <c r="K41" s="109">
        <v>1</v>
      </c>
      <c r="L41" s="107">
        <f>K41/C41</f>
        <v>0.66666666666666663</v>
      </c>
      <c r="M41" s="111">
        <v>1.5</v>
      </c>
      <c r="N41" s="108">
        <f>M41/C41</f>
        <v>1</v>
      </c>
      <c r="O41" s="101"/>
    </row>
    <row r="42" spans="1:15" x14ac:dyDescent="0.2">
      <c r="A42" s="103">
        <v>31</v>
      </c>
      <c r="B42" s="115" t="s">
        <v>120</v>
      </c>
      <c r="C42" s="105">
        <v>1</v>
      </c>
      <c r="D42" s="261">
        <v>70</v>
      </c>
      <c r="E42" s="111">
        <v>1</v>
      </c>
      <c r="F42" s="110">
        <f>E42/C42</f>
        <v>1</v>
      </c>
      <c r="G42" s="109">
        <v>1</v>
      </c>
      <c r="H42" s="107">
        <f t="shared" si="0"/>
        <v>1</v>
      </c>
      <c r="I42" s="111">
        <v>1</v>
      </c>
      <c r="J42" s="108">
        <f t="shared" si="1"/>
        <v>1</v>
      </c>
      <c r="K42" s="109">
        <v>1</v>
      </c>
      <c r="L42" s="107">
        <f>K42/C42</f>
        <v>1</v>
      </c>
      <c r="M42" s="111">
        <v>1</v>
      </c>
      <c r="N42" s="108">
        <f>M42/C42</f>
        <v>1</v>
      </c>
      <c r="O42" s="101"/>
    </row>
    <row r="43" spans="1:15" x14ac:dyDescent="0.2">
      <c r="A43" s="103">
        <v>32</v>
      </c>
      <c r="B43" s="115" t="s">
        <v>121</v>
      </c>
      <c r="C43" s="105">
        <v>1.5</v>
      </c>
      <c r="D43" s="261">
        <v>72</v>
      </c>
      <c r="E43" s="111">
        <v>1</v>
      </c>
      <c r="F43" s="110">
        <f>E43/C43</f>
        <v>0.66666666666666663</v>
      </c>
      <c r="G43" s="109">
        <v>1</v>
      </c>
      <c r="H43" s="107">
        <f t="shared" si="0"/>
        <v>0.66666666666666663</v>
      </c>
      <c r="I43" s="111">
        <v>1</v>
      </c>
      <c r="J43" s="108">
        <f t="shared" si="1"/>
        <v>0.66666666666666663</v>
      </c>
      <c r="K43" s="109">
        <v>1</v>
      </c>
      <c r="L43" s="107">
        <f>K43/C43</f>
        <v>0.66666666666666663</v>
      </c>
      <c r="M43" s="111">
        <v>1</v>
      </c>
      <c r="N43" s="108">
        <f>M43/C43</f>
        <v>0.66666666666666663</v>
      </c>
      <c r="O43" s="101"/>
    </row>
    <row r="44" spans="1:15" x14ac:dyDescent="0.2">
      <c r="A44" s="103"/>
      <c r="B44" s="104" t="s">
        <v>122</v>
      </c>
      <c r="C44" s="105"/>
      <c r="D44" s="261"/>
      <c r="E44" s="111"/>
      <c r="F44" s="110"/>
      <c r="G44" s="109"/>
      <c r="H44" s="107"/>
      <c r="I44" s="111"/>
      <c r="J44" s="108"/>
      <c r="K44" s="109"/>
      <c r="L44" s="107"/>
      <c r="M44" s="111"/>
      <c r="N44" s="108"/>
      <c r="O44" s="101"/>
    </row>
    <row r="45" spans="1:15" x14ac:dyDescent="0.2">
      <c r="A45" s="103">
        <v>33</v>
      </c>
      <c r="B45" s="115" t="s">
        <v>123</v>
      </c>
      <c r="C45" s="105">
        <v>2</v>
      </c>
      <c r="D45" s="628" t="s">
        <v>459</v>
      </c>
      <c r="E45" s="111">
        <v>1</v>
      </c>
      <c r="F45" s="110">
        <f>E45/C45</f>
        <v>0.5</v>
      </c>
      <c r="G45" s="109">
        <v>1</v>
      </c>
      <c r="H45" s="107">
        <f t="shared" si="0"/>
        <v>0.5</v>
      </c>
      <c r="I45" s="111">
        <v>2</v>
      </c>
      <c r="J45" s="108">
        <f t="shared" si="1"/>
        <v>1</v>
      </c>
      <c r="K45" s="109">
        <v>2</v>
      </c>
      <c r="L45" s="107">
        <f>K45/C45</f>
        <v>1</v>
      </c>
      <c r="M45" s="111">
        <v>2</v>
      </c>
      <c r="N45" s="108">
        <f>M45/C45</f>
        <v>1</v>
      </c>
      <c r="O45" s="101"/>
    </row>
    <row r="46" spans="1:15" x14ac:dyDescent="0.2">
      <c r="A46" s="103">
        <v>34</v>
      </c>
      <c r="B46" s="115" t="s">
        <v>124</v>
      </c>
      <c r="C46" s="105">
        <v>3</v>
      </c>
      <c r="D46" s="261">
        <v>75</v>
      </c>
      <c r="E46" s="111">
        <v>1</v>
      </c>
      <c r="F46" s="110">
        <f>E46/C46</f>
        <v>0.33333333333333331</v>
      </c>
      <c r="G46" s="109">
        <v>1</v>
      </c>
      <c r="H46" s="107">
        <f t="shared" si="0"/>
        <v>0.33333333333333331</v>
      </c>
      <c r="I46" s="111">
        <v>1</v>
      </c>
      <c r="J46" s="108">
        <f t="shared" si="1"/>
        <v>0.33333333333333331</v>
      </c>
      <c r="K46" s="109">
        <v>1</v>
      </c>
      <c r="L46" s="107">
        <f>K46/C46</f>
        <v>0.33333333333333331</v>
      </c>
      <c r="M46" s="111">
        <v>2</v>
      </c>
      <c r="N46" s="108">
        <f>M46/C46</f>
        <v>0.66666666666666663</v>
      </c>
      <c r="O46" s="101"/>
    </row>
    <row r="47" spans="1:15" x14ac:dyDescent="0.2">
      <c r="A47" s="103">
        <v>35</v>
      </c>
      <c r="B47" s="115" t="s">
        <v>125</v>
      </c>
      <c r="C47" s="105">
        <v>1</v>
      </c>
      <c r="D47" s="261">
        <v>76</v>
      </c>
      <c r="E47" s="111">
        <v>1</v>
      </c>
      <c r="F47" s="110">
        <f>E47/C47</f>
        <v>1</v>
      </c>
      <c r="G47" s="109">
        <v>1</v>
      </c>
      <c r="H47" s="107">
        <f>G47/C47</f>
        <v>1</v>
      </c>
      <c r="I47" s="111">
        <v>1</v>
      </c>
      <c r="J47" s="108">
        <f t="shared" si="1"/>
        <v>1</v>
      </c>
      <c r="K47" s="109">
        <v>1</v>
      </c>
      <c r="L47" s="107">
        <f>K47/C47</f>
        <v>1</v>
      </c>
      <c r="M47" s="111">
        <v>1</v>
      </c>
      <c r="N47" s="108">
        <f>M47/C47</f>
        <v>1</v>
      </c>
    </row>
    <row r="48" spans="1:15" x14ac:dyDescent="0.2">
      <c r="A48" s="114"/>
      <c r="B48" s="104" t="s">
        <v>126</v>
      </c>
      <c r="C48" s="105"/>
      <c r="D48" s="261"/>
      <c r="E48" s="111"/>
      <c r="F48" s="110"/>
      <c r="G48" s="109"/>
      <c r="H48" s="107"/>
      <c r="I48" s="111"/>
      <c r="J48" s="108"/>
      <c r="K48" s="109"/>
      <c r="L48" s="107"/>
      <c r="M48" s="111"/>
      <c r="N48" s="108"/>
      <c r="O48" s="101"/>
    </row>
    <row r="49" spans="1:17" x14ac:dyDescent="0.2">
      <c r="A49" s="114">
        <v>36</v>
      </c>
      <c r="B49" s="115" t="s">
        <v>127</v>
      </c>
      <c r="C49" s="105">
        <v>6</v>
      </c>
      <c r="D49" s="261">
        <v>77</v>
      </c>
      <c r="E49" s="111">
        <v>3</v>
      </c>
      <c r="F49" s="110">
        <f>E49/C49</f>
        <v>0.5</v>
      </c>
      <c r="G49" s="109">
        <v>3</v>
      </c>
      <c r="H49" s="107">
        <f t="shared" si="0"/>
        <v>0.5</v>
      </c>
      <c r="I49" s="111">
        <v>4</v>
      </c>
      <c r="J49" s="108">
        <f t="shared" si="1"/>
        <v>0.66666666666666663</v>
      </c>
      <c r="K49" s="109">
        <v>4</v>
      </c>
      <c r="L49" s="107">
        <f>K49/C49</f>
        <v>0.66666666666666663</v>
      </c>
      <c r="M49" s="111">
        <v>5</v>
      </c>
      <c r="N49" s="108">
        <f>M49/C49</f>
        <v>0.83333333333333337</v>
      </c>
      <c r="O49" s="101"/>
    </row>
    <row r="50" spans="1:17" x14ac:dyDescent="0.2">
      <c r="A50" s="114">
        <v>37</v>
      </c>
      <c r="B50" s="115" t="s">
        <v>128</v>
      </c>
      <c r="C50" s="105">
        <v>1</v>
      </c>
      <c r="D50" s="261">
        <v>78</v>
      </c>
      <c r="E50" s="111">
        <v>0.5</v>
      </c>
      <c r="F50" s="110">
        <f>E50/C50</f>
        <v>0.5</v>
      </c>
      <c r="G50" s="109">
        <v>0.5</v>
      </c>
      <c r="H50" s="107">
        <f t="shared" si="0"/>
        <v>0.5</v>
      </c>
      <c r="I50" s="111">
        <v>1</v>
      </c>
      <c r="J50" s="108">
        <f t="shared" si="1"/>
        <v>1</v>
      </c>
      <c r="K50" s="109">
        <v>0.5</v>
      </c>
      <c r="L50" s="107">
        <f>K50/C50</f>
        <v>0.5</v>
      </c>
      <c r="M50" s="111">
        <v>1</v>
      </c>
      <c r="N50" s="108">
        <f>M50/C50</f>
        <v>1</v>
      </c>
      <c r="O50" s="101"/>
    </row>
    <row r="51" spans="1:17" x14ac:dyDescent="0.2">
      <c r="A51" s="103"/>
      <c r="B51" s="104" t="s">
        <v>129</v>
      </c>
      <c r="C51" s="105"/>
      <c r="D51" s="261"/>
      <c r="E51" s="111"/>
      <c r="F51" s="110"/>
      <c r="G51" s="109"/>
      <c r="H51" s="107"/>
      <c r="I51" s="111"/>
      <c r="J51" s="108"/>
      <c r="K51" s="109"/>
      <c r="L51" s="107"/>
      <c r="M51" s="111"/>
      <c r="N51" s="108"/>
      <c r="O51" s="101"/>
    </row>
    <row r="52" spans="1:17" x14ac:dyDescent="0.2">
      <c r="A52" s="103">
        <v>38</v>
      </c>
      <c r="B52" s="115" t="s">
        <v>130</v>
      </c>
      <c r="C52" s="105">
        <v>3</v>
      </c>
      <c r="D52" s="628" t="s">
        <v>432</v>
      </c>
      <c r="E52" s="111">
        <v>1</v>
      </c>
      <c r="F52" s="110">
        <f>E52/C52</f>
        <v>0.33333333333333331</v>
      </c>
      <c r="G52" s="109">
        <v>1</v>
      </c>
      <c r="H52" s="107">
        <f>G52/C52</f>
        <v>0.33333333333333331</v>
      </c>
      <c r="I52" s="111">
        <v>2</v>
      </c>
      <c r="J52" s="108">
        <f>I52/C52</f>
        <v>0.66666666666666663</v>
      </c>
      <c r="K52" s="109">
        <v>1</v>
      </c>
      <c r="L52" s="107">
        <f>K52/C52</f>
        <v>0.33333333333333331</v>
      </c>
      <c r="M52" s="111">
        <v>2</v>
      </c>
      <c r="N52" s="108">
        <f>M52/C52</f>
        <v>0.66666666666666663</v>
      </c>
      <c r="O52" s="101"/>
    </row>
    <row r="53" spans="1:17" ht="12.75" thickBot="1" x14ac:dyDescent="0.25">
      <c r="A53" s="116">
        <v>39</v>
      </c>
      <c r="B53" s="267" t="s">
        <v>127</v>
      </c>
      <c r="C53" s="117">
        <v>6</v>
      </c>
      <c r="D53" s="262">
        <v>82</v>
      </c>
      <c r="E53" s="122">
        <v>2</v>
      </c>
      <c r="F53" s="123">
        <f>E53/C53</f>
        <v>0.33333333333333331</v>
      </c>
      <c r="G53" s="121">
        <v>2</v>
      </c>
      <c r="H53" s="119">
        <f>G53/C53</f>
        <v>0.33333333333333331</v>
      </c>
      <c r="I53" s="122">
        <v>3</v>
      </c>
      <c r="J53" s="120">
        <f>I53/C53</f>
        <v>0.5</v>
      </c>
      <c r="K53" s="121">
        <v>3</v>
      </c>
      <c r="L53" s="119">
        <f>K53/C53</f>
        <v>0.5</v>
      </c>
      <c r="M53" s="122">
        <v>4</v>
      </c>
      <c r="N53" s="120">
        <f>M53/C53</f>
        <v>0.66666666666666663</v>
      </c>
      <c r="O53" s="101"/>
    </row>
    <row r="54" spans="1:17" s="132" customFormat="1" x14ac:dyDescent="0.2">
      <c r="A54" s="127"/>
      <c r="B54" s="127"/>
      <c r="C54" s="275">
        <f>SUM(C3:C53)</f>
        <v>111.5</v>
      </c>
      <c r="D54" s="269"/>
      <c r="E54" s="129">
        <f>SUM(E3:E53)</f>
        <v>71.5</v>
      </c>
      <c r="F54" s="555">
        <f>E54/C54</f>
        <v>0.64125560538116588</v>
      </c>
      <c r="G54" s="128">
        <f>SUM(G3:G53)</f>
        <v>73</v>
      </c>
      <c r="H54" s="556">
        <f>G54/C54</f>
        <v>0.6547085201793722</v>
      </c>
      <c r="I54" s="129">
        <f>SUM(I3:I53)</f>
        <v>83.5</v>
      </c>
      <c r="J54" s="557">
        <f>I54/C54</f>
        <v>0.7488789237668162</v>
      </c>
      <c r="K54" s="128">
        <f>SUM(K3:K53)</f>
        <v>82</v>
      </c>
      <c r="L54" s="556">
        <f>K54/C54</f>
        <v>0.73542600896860988</v>
      </c>
      <c r="M54" s="129">
        <f>SUM(M3:M53)</f>
        <v>95</v>
      </c>
      <c r="N54" s="557">
        <f>M54/C54</f>
        <v>0.85201793721973096</v>
      </c>
      <c r="O54" s="272"/>
    </row>
    <row r="55" spans="1:17" s="133" customFormat="1" ht="12.75" thickBot="1" x14ac:dyDescent="0.25">
      <c r="A55" s="551"/>
      <c r="B55" s="552" t="s">
        <v>54</v>
      </c>
      <c r="C55" s="553"/>
      <c r="D55" s="554"/>
      <c r="E55" s="554"/>
      <c r="F55" s="554"/>
      <c r="G55" s="553"/>
      <c r="H55" s="553"/>
      <c r="I55" s="553"/>
      <c r="J55" s="553"/>
      <c r="K55" s="553"/>
      <c r="L55" s="553"/>
      <c r="M55" s="553"/>
      <c r="N55" s="553"/>
      <c r="O55" s="101"/>
      <c r="P55" s="102"/>
      <c r="Q55" s="102"/>
    </row>
    <row r="56" spans="1:17" x14ac:dyDescent="0.2">
      <c r="A56" s="548">
        <v>1</v>
      </c>
      <c r="B56" s="57" t="str">
        <f>B3</f>
        <v>Grundrechenarten</v>
      </c>
      <c r="C56" s="100">
        <f>C4+C5+C6+C7</f>
        <v>11</v>
      </c>
      <c r="D56" s="263" t="s">
        <v>39</v>
      </c>
      <c r="E56" s="273">
        <f>E4+E5+E6+E7</f>
        <v>9</v>
      </c>
      <c r="F56" s="264">
        <f>E56/$C$56</f>
        <v>0.81818181818181823</v>
      </c>
      <c r="G56" s="134">
        <f>G4+G5+G6+G7</f>
        <v>9</v>
      </c>
      <c r="H56" s="135">
        <f>G56/$C$56</f>
        <v>0.81818181818181823</v>
      </c>
      <c r="I56" s="136">
        <f>I4+I5+I6+I7</f>
        <v>9</v>
      </c>
      <c r="J56" s="137">
        <f>I56/$C$56</f>
        <v>0.81818181818181823</v>
      </c>
      <c r="K56" s="134">
        <f>K4+K5+K6+K7</f>
        <v>9</v>
      </c>
      <c r="L56" s="135">
        <f>K56/$C$56</f>
        <v>0.81818181818181823</v>
      </c>
      <c r="M56" s="136">
        <f>M4+M5+M6+M7</f>
        <v>10</v>
      </c>
      <c r="N56" s="264">
        <f>M56/$C$56</f>
        <v>0.90909090909090906</v>
      </c>
      <c r="O56" s="101"/>
    </row>
    <row r="57" spans="1:17" x14ac:dyDescent="0.2">
      <c r="A57" s="549">
        <v>2</v>
      </c>
      <c r="B57" s="58" t="str">
        <f>B8</f>
        <v>Wurzeln und Potenzen</v>
      </c>
      <c r="C57" s="265">
        <f>C9+C10</f>
        <v>14</v>
      </c>
      <c r="D57" s="266" t="s">
        <v>131</v>
      </c>
      <c r="E57" s="274">
        <f>E9+E10</f>
        <v>8</v>
      </c>
      <c r="F57" s="110">
        <f>E57/$C$57</f>
        <v>0.5714285714285714</v>
      </c>
      <c r="G57" s="138">
        <f>G9+G10</f>
        <v>8</v>
      </c>
      <c r="H57" s="112">
        <f>G57/$C$57</f>
        <v>0.5714285714285714</v>
      </c>
      <c r="I57" s="139">
        <f>I9+I10</f>
        <v>10</v>
      </c>
      <c r="J57" s="113">
        <f>I57/$C$57</f>
        <v>0.7142857142857143</v>
      </c>
      <c r="K57" s="138">
        <f>K9+K10</f>
        <v>10</v>
      </c>
      <c r="L57" s="112">
        <f>K57/$C$57</f>
        <v>0.7142857142857143</v>
      </c>
      <c r="M57" s="139">
        <f>M9+M10</f>
        <v>12</v>
      </c>
      <c r="N57" s="110">
        <f>M57/$C$57</f>
        <v>0.8571428571428571</v>
      </c>
      <c r="O57" s="101"/>
    </row>
    <row r="58" spans="1:17" x14ac:dyDescent="0.2">
      <c r="A58" s="549">
        <v>3</v>
      </c>
      <c r="B58" s="58" t="str">
        <f>B11</f>
        <v xml:space="preserve">Klammerrechnung </v>
      </c>
      <c r="C58" s="115">
        <f>C12+C13+C14</f>
        <v>11</v>
      </c>
      <c r="D58" s="266" t="s">
        <v>132</v>
      </c>
      <c r="E58" s="111">
        <f>E12+E13+E14</f>
        <v>9</v>
      </c>
      <c r="F58" s="110">
        <f>E58/$C$58</f>
        <v>0.81818181818181823</v>
      </c>
      <c r="G58" s="106">
        <f>G12+G13+G14</f>
        <v>9</v>
      </c>
      <c r="H58" s="112">
        <f>G58/$C$58</f>
        <v>0.81818181818181823</v>
      </c>
      <c r="I58" s="101">
        <f>I12+I13+I14</f>
        <v>9</v>
      </c>
      <c r="J58" s="113">
        <f>I58/$C$58</f>
        <v>0.81818181818181823</v>
      </c>
      <c r="K58" s="106">
        <f>K12+K13+K14</f>
        <v>9</v>
      </c>
      <c r="L58" s="112">
        <f>K58/$C$58</f>
        <v>0.81818181818181823</v>
      </c>
      <c r="M58" s="101">
        <f>M12+M13+M14</f>
        <v>9</v>
      </c>
      <c r="N58" s="110">
        <f>M58/$C$58</f>
        <v>0.81818181818181823</v>
      </c>
      <c r="O58" s="101"/>
    </row>
    <row r="59" spans="1:17" x14ac:dyDescent="0.2">
      <c r="A59" s="549">
        <v>4</v>
      </c>
      <c r="B59" s="58" t="str">
        <f>B15</f>
        <v>Binome</v>
      </c>
      <c r="C59" s="115">
        <f>C16+C17+C18</f>
        <v>11</v>
      </c>
      <c r="D59" s="266" t="s">
        <v>133</v>
      </c>
      <c r="E59" s="111">
        <f>E16+E17+E18</f>
        <v>5</v>
      </c>
      <c r="F59" s="110">
        <f>E59/$C$59</f>
        <v>0.45454545454545453</v>
      </c>
      <c r="G59" s="106">
        <f>G16+G17+G18</f>
        <v>5</v>
      </c>
      <c r="H59" s="112">
        <f>G59/$C$59</f>
        <v>0.45454545454545453</v>
      </c>
      <c r="I59" s="101">
        <f>I16+I17+I18</f>
        <v>5</v>
      </c>
      <c r="J59" s="113">
        <f>I59/$C$59</f>
        <v>0.45454545454545453</v>
      </c>
      <c r="K59" s="106">
        <f>K16+K17+K18</f>
        <v>5</v>
      </c>
      <c r="L59" s="112">
        <f>K59/$C$59</f>
        <v>0.45454545454545453</v>
      </c>
      <c r="M59" s="101">
        <f>M16+M17+M18</f>
        <v>9</v>
      </c>
      <c r="N59" s="110">
        <f>M59/$C$59</f>
        <v>0.81818181818181823</v>
      </c>
      <c r="O59" s="101"/>
    </row>
    <row r="60" spans="1:17" x14ac:dyDescent="0.2">
      <c r="A60" s="549">
        <v>5</v>
      </c>
      <c r="B60" s="58" t="str">
        <f>B19</f>
        <v>Bruchrechnen I</v>
      </c>
      <c r="C60" s="115">
        <f>C20+C21+C22</f>
        <v>10</v>
      </c>
      <c r="D60" s="266" t="s">
        <v>219</v>
      </c>
      <c r="E60" s="111">
        <f>E20+E21+E22</f>
        <v>7</v>
      </c>
      <c r="F60" s="110">
        <f>E60/$C$60</f>
        <v>0.7</v>
      </c>
      <c r="G60" s="106">
        <f>G20+G21+G22</f>
        <v>7</v>
      </c>
      <c r="H60" s="112">
        <f>G60/$C$60</f>
        <v>0.7</v>
      </c>
      <c r="I60" s="101">
        <f>I20+I21+I22</f>
        <v>9</v>
      </c>
      <c r="J60" s="113">
        <f>I60/$C$60</f>
        <v>0.9</v>
      </c>
      <c r="K60" s="106">
        <f>K20+K21+K22</f>
        <v>9</v>
      </c>
      <c r="L60" s="112">
        <f>K60/$C$60</f>
        <v>0.9</v>
      </c>
      <c r="M60" s="101">
        <f>M20+M21+M22</f>
        <v>9</v>
      </c>
      <c r="N60" s="110">
        <f>M60/$C$60</f>
        <v>0.9</v>
      </c>
      <c r="O60" s="101"/>
    </row>
    <row r="61" spans="1:17" x14ac:dyDescent="0.2">
      <c r="A61" s="549">
        <v>6</v>
      </c>
      <c r="B61" s="58" t="str">
        <f>B23</f>
        <v>Bruchrechnen II</v>
      </c>
      <c r="C61" s="115">
        <f>C24+C25+C26</f>
        <v>11</v>
      </c>
      <c r="D61" s="266" t="s">
        <v>220</v>
      </c>
      <c r="E61" s="111">
        <f>E24+E25+E26</f>
        <v>8</v>
      </c>
      <c r="F61" s="110">
        <f>E61/$C$61</f>
        <v>0.72727272727272729</v>
      </c>
      <c r="G61" s="106">
        <f>G24+G25+G26</f>
        <v>8</v>
      </c>
      <c r="H61" s="112">
        <f>G61/$C$61</f>
        <v>0.72727272727272729</v>
      </c>
      <c r="I61" s="101">
        <f>I24+I25+I26</f>
        <v>9</v>
      </c>
      <c r="J61" s="113">
        <f>I61/$C$61</f>
        <v>0.81818181818181823</v>
      </c>
      <c r="K61" s="106">
        <f>K24+K25+K26</f>
        <v>9</v>
      </c>
      <c r="L61" s="112">
        <f>K61/$C$61</f>
        <v>0.81818181818181823</v>
      </c>
      <c r="M61" s="101">
        <f>M24+M25+M26</f>
        <v>10</v>
      </c>
      <c r="N61" s="110">
        <f>M61/$C$61</f>
        <v>0.90909090909090906</v>
      </c>
      <c r="O61" s="101"/>
    </row>
    <row r="62" spans="1:17" x14ac:dyDescent="0.2">
      <c r="A62" s="549">
        <v>7</v>
      </c>
      <c r="B62" s="58" t="str">
        <f>B27</f>
        <v>Dreisatz + Protentrechnen</v>
      </c>
      <c r="C62" s="115">
        <v>5</v>
      </c>
      <c r="D62" s="266" t="s">
        <v>145</v>
      </c>
      <c r="E62" s="111">
        <f>E28+E29+E30+E31+E32</f>
        <v>4</v>
      </c>
      <c r="F62" s="110">
        <f>E62/$C$62</f>
        <v>0.8</v>
      </c>
      <c r="G62" s="106">
        <f>G28+G29+G30+G31+G32</f>
        <v>4</v>
      </c>
      <c r="H62" s="112">
        <f>G62/$C$62</f>
        <v>0.8</v>
      </c>
      <c r="I62" s="111">
        <f>I28+I29+I30+I31+I32</f>
        <v>4</v>
      </c>
      <c r="J62" s="113">
        <f>I62/$C$62</f>
        <v>0.8</v>
      </c>
      <c r="K62" s="106">
        <f>K28+K29+K30+K31+K32</f>
        <v>4</v>
      </c>
      <c r="L62" s="112">
        <f>K62/$C$62</f>
        <v>0.8</v>
      </c>
      <c r="M62" s="111">
        <f>M28+M29+M30+M31+M32</f>
        <v>4</v>
      </c>
      <c r="N62" s="110">
        <f>M62/$C$62</f>
        <v>0.8</v>
      </c>
      <c r="O62" s="101"/>
    </row>
    <row r="63" spans="1:17" x14ac:dyDescent="0.2">
      <c r="A63" s="549">
        <v>8</v>
      </c>
      <c r="B63" s="58" t="str">
        <f>B33</f>
        <v>Maße</v>
      </c>
      <c r="C63" s="115">
        <f>C34+C35+C36+C37+C38</f>
        <v>10</v>
      </c>
      <c r="D63" s="266" t="s">
        <v>146</v>
      </c>
      <c r="E63" s="111">
        <f>E34+E35+E36+E37+E38</f>
        <v>7</v>
      </c>
      <c r="F63" s="110">
        <f>E63/$C$63</f>
        <v>0.7</v>
      </c>
      <c r="G63" s="106">
        <f>G34+G35+G36+G37+G38</f>
        <v>8</v>
      </c>
      <c r="H63" s="112">
        <f>G63/$C$63</f>
        <v>0.8</v>
      </c>
      <c r="I63" s="101">
        <f>I34+I35+I36+I37+I38</f>
        <v>9</v>
      </c>
      <c r="J63" s="113">
        <f>I63/$C$63</f>
        <v>0.9</v>
      </c>
      <c r="K63" s="106">
        <f>K34+K35+K36+K37+K38</f>
        <v>9</v>
      </c>
      <c r="L63" s="112">
        <f>K63/$C$63</f>
        <v>0.9</v>
      </c>
      <c r="M63" s="101">
        <f>M34+M35+M36+M37+M38</f>
        <v>9</v>
      </c>
      <c r="N63" s="110">
        <f>M63/$C$63</f>
        <v>0.9</v>
      </c>
      <c r="O63" s="101"/>
    </row>
    <row r="64" spans="1:17" x14ac:dyDescent="0.2">
      <c r="A64" s="549">
        <v>9</v>
      </c>
      <c r="B64" s="58" t="str">
        <f>B39</f>
        <v>Koordinatensystem</v>
      </c>
      <c r="C64" s="115">
        <f>C40+C41+C42+C43</f>
        <v>6.5</v>
      </c>
      <c r="D64" s="266" t="s">
        <v>134</v>
      </c>
      <c r="E64" s="111">
        <f>E40+E41+E42+E43</f>
        <v>5</v>
      </c>
      <c r="F64" s="110">
        <f>E64/$C$64</f>
        <v>0.76923076923076927</v>
      </c>
      <c r="G64" s="106">
        <f>G40+G41+G42+G43</f>
        <v>5.5</v>
      </c>
      <c r="H64" s="112">
        <f>G64/$C$64</f>
        <v>0.84615384615384615</v>
      </c>
      <c r="I64" s="111">
        <f>I40+I41+I42+I43</f>
        <v>5.5</v>
      </c>
      <c r="J64" s="113">
        <f>I64/$C$64</f>
        <v>0.84615384615384615</v>
      </c>
      <c r="K64" s="106">
        <f>K40+K41+K42+K43</f>
        <v>5.5</v>
      </c>
      <c r="L64" s="112">
        <f>K64/$C$64</f>
        <v>0.84615384615384615</v>
      </c>
      <c r="M64" s="111">
        <f>M40+M41+M42+M43</f>
        <v>6</v>
      </c>
      <c r="N64" s="110">
        <f>M64/$C$64</f>
        <v>0.92307692307692313</v>
      </c>
      <c r="O64" s="101"/>
    </row>
    <row r="65" spans="1:15" x14ac:dyDescent="0.2">
      <c r="A65" s="549">
        <v>10</v>
      </c>
      <c r="B65" s="58" t="str">
        <f>B44</f>
        <v>lineare Gleichungen</v>
      </c>
      <c r="C65" s="115">
        <f>C45+C46+C47</f>
        <v>6</v>
      </c>
      <c r="D65" s="266" t="s">
        <v>135</v>
      </c>
      <c r="E65" s="111">
        <f>E45+E46+E47</f>
        <v>3</v>
      </c>
      <c r="F65" s="110">
        <f>E65/$C$65</f>
        <v>0.5</v>
      </c>
      <c r="G65" s="106">
        <f>G45+G46+G47</f>
        <v>3</v>
      </c>
      <c r="H65" s="112">
        <f>G65/$C$65</f>
        <v>0.5</v>
      </c>
      <c r="I65" s="111">
        <f>I45+I46+I47</f>
        <v>4</v>
      </c>
      <c r="J65" s="113">
        <f>I65/$C$65</f>
        <v>0.66666666666666663</v>
      </c>
      <c r="K65" s="106">
        <f>K45+K46+K47</f>
        <v>4</v>
      </c>
      <c r="L65" s="112">
        <f>K65/$C$65</f>
        <v>0.66666666666666663</v>
      </c>
      <c r="M65" s="111">
        <f>M45+M46+M47</f>
        <v>5</v>
      </c>
      <c r="N65" s="110">
        <f>M65/$C$65</f>
        <v>0.83333333333333337</v>
      </c>
      <c r="O65" s="101"/>
    </row>
    <row r="66" spans="1:15" x14ac:dyDescent="0.2">
      <c r="A66" s="549">
        <v>11</v>
      </c>
      <c r="B66" s="58" t="str">
        <f>B48</f>
        <v>lineare Funktionen</v>
      </c>
      <c r="C66" s="115">
        <f>C49+C50</f>
        <v>7</v>
      </c>
      <c r="D66" s="266" t="s">
        <v>136</v>
      </c>
      <c r="E66" s="111">
        <f>E49+E50</f>
        <v>3.5</v>
      </c>
      <c r="F66" s="110">
        <f>E66/$C$66</f>
        <v>0.5</v>
      </c>
      <c r="G66" s="106">
        <f>G49+G50</f>
        <v>3.5</v>
      </c>
      <c r="H66" s="112">
        <f>G66/$C$66</f>
        <v>0.5</v>
      </c>
      <c r="I66" s="111">
        <f>I49+I50</f>
        <v>5</v>
      </c>
      <c r="J66" s="113">
        <f>I66/$C$66</f>
        <v>0.7142857142857143</v>
      </c>
      <c r="K66" s="106">
        <f>K49+K50</f>
        <v>4.5</v>
      </c>
      <c r="L66" s="112">
        <f>K66/$C$66</f>
        <v>0.6428571428571429</v>
      </c>
      <c r="M66" s="111">
        <f>M49+M50</f>
        <v>6</v>
      </c>
      <c r="N66" s="110">
        <f>M66/$C$66</f>
        <v>0.8571428571428571</v>
      </c>
      <c r="O66" s="101"/>
    </row>
    <row r="67" spans="1:15" ht="12.75" thickBot="1" x14ac:dyDescent="0.25">
      <c r="A67" s="550">
        <v>12</v>
      </c>
      <c r="B67" s="141" t="str">
        <f>B51</f>
        <v>quadratische Funktionen</v>
      </c>
      <c r="C67" s="267">
        <f>C52+C53</f>
        <v>9</v>
      </c>
      <c r="D67" s="268" t="s">
        <v>137</v>
      </c>
      <c r="E67" s="122">
        <f>E52+E53</f>
        <v>3</v>
      </c>
      <c r="F67" s="123">
        <f>E67/$C$67</f>
        <v>0.33333333333333331</v>
      </c>
      <c r="G67" s="118">
        <f>G52+G53</f>
        <v>3</v>
      </c>
      <c r="H67" s="124">
        <f>G67/$C$67</f>
        <v>0.33333333333333331</v>
      </c>
      <c r="I67" s="126">
        <f>I52+I53</f>
        <v>5</v>
      </c>
      <c r="J67" s="125">
        <f>I67/$C$67</f>
        <v>0.55555555555555558</v>
      </c>
      <c r="K67" s="118">
        <f>K52+K53</f>
        <v>4</v>
      </c>
      <c r="L67" s="124">
        <f>K67/$C$67</f>
        <v>0.44444444444444442</v>
      </c>
      <c r="M67" s="126">
        <f>M52+M53</f>
        <v>6</v>
      </c>
      <c r="N67" s="123">
        <f>M67/$C$67</f>
        <v>0.66666666666666663</v>
      </c>
      <c r="O67" s="101"/>
    </row>
    <row r="68" spans="1:15" s="132" customFormat="1" x14ac:dyDescent="0.2">
      <c r="A68" s="127"/>
      <c r="B68" s="127"/>
      <c r="C68" s="275">
        <f>SUM(C56:C67)</f>
        <v>111.5</v>
      </c>
      <c r="D68" s="269"/>
      <c r="E68" s="129">
        <f>SUM(E56:E67)</f>
        <v>71.5</v>
      </c>
      <c r="F68" s="131">
        <f>E68/$C$68</f>
        <v>0.64125560538116588</v>
      </c>
      <c r="G68" s="128">
        <f>SUM(G56:G67)</f>
        <v>73</v>
      </c>
      <c r="H68" s="130">
        <f>G68/$C$68</f>
        <v>0.6547085201793722</v>
      </c>
      <c r="I68" s="129">
        <f>SUM(I56:I67)</f>
        <v>83.5</v>
      </c>
      <c r="J68" s="131">
        <f>I68/$C$68</f>
        <v>0.7488789237668162</v>
      </c>
      <c r="K68" s="128">
        <f>SUM(K56:K67)</f>
        <v>82</v>
      </c>
      <c r="L68" s="130">
        <f>K68/$C$68</f>
        <v>0.73542600896860988</v>
      </c>
      <c r="M68" s="129">
        <f>SUM(M56:M67)</f>
        <v>95</v>
      </c>
      <c r="N68" s="131">
        <f>M68/$C$68</f>
        <v>0.85201793721973096</v>
      </c>
    </row>
  </sheetData>
  <sheetProtection algorithmName="SHA-512" hashValue="nUfWClQQhX3sSK9qUo3ifnldqoPBoT6RnwP9q6l87aW+FWHKMIiC1fGJzDIIoa3GxYbN7GBZuzK/aWlGaduzmA==" saltValue="pJZ4aJEDHVJ0Sh6yH3V4+A==" spinCount="100000" sheet="1" objects="1" scenarios="1" selectLockedCells="1" selectUnlockedCells="1"/>
  <mergeCells count="6">
    <mergeCell ref="A1:N1"/>
    <mergeCell ref="M2:N2"/>
    <mergeCell ref="E2:F2"/>
    <mergeCell ref="G2:H2"/>
    <mergeCell ref="I2:J2"/>
    <mergeCell ref="K2:L2"/>
  </mergeCells>
  <phoneticPr fontId="2" type="noConversion"/>
  <pageMargins left="0.78740157480314965" right="0.78740157480314965" top="0.98425196850393704" bottom="0.98425196850393704" header="0.51181102362204722" footer="0.51181102362204722"/>
  <pageSetup paperSize="9" scale="80" orientation="portrait" horizontalDpi="4294967293" verticalDpi="300" r:id="rId1"/>
  <headerFooter alignWithMargins="0">
    <oddHeader>&amp;L&amp;G&amp;CRTBG/FOS Version3&amp;R&amp;F</oddHeader>
    <oddFooter>&amp;LR.Hinze, AfL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indexed="51"/>
    <pageSetUpPr fitToPage="1"/>
  </sheetPr>
  <dimension ref="A1"/>
  <sheetViews>
    <sheetView view="pageBreakPreview" zoomScale="60" zoomScaleNormal="100" zoomScalePageLayoutView="60" workbookViewId="0">
      <selection activeCell="R1" sqref="R1"/>
    </sheetView>
  </sheetViews>
  <sheetFormatPr baseColWidth="10" defaultRowHeight="12.75" x14ac:dyDescent="0.2"/>
  <sheetData/>
  <sheetProtection algorithmName="SHA-512" hashValue="IGAp36Ih2umMST3MDNVKoQPNOqnWIlSwkDX0UY126M2TF5odT16sZfVLBBjY5YqZ+yQiP24eVSOKah1cNjiBug==" saltValue="7beZZg3tOYqFZXIjeflF2A==" spinCount="100000" sheet="1" objects="1" scenarios="1" selectLockedCells="1"/>
  <phoneticPr fontId="2" type="noConversion"/>
  <pageMargins left="0.78740157499999996" right="0.78740157499999996" top="0.984251969" bottom="0.984251969" header="0.4921259845" footer="0.4921259845"/>
  <pageSetup paperSize="9" scale="63" orientation="landscape" horizontalDpi="4294967293" verticalDpi="300" r:id="rId1"/>
  <headerFooter alignWithMargins="0">
    <oddHeader>&amp;L&amp;"Arial,Fett"&amp;16RTBG/FOS Version3&amp;C&amp;"Arial,Fett"&amp;18Klassenauswertung&amp;14
&amp;R&amp;12&amp;F</oddHeader>
    <oddFooter>&amp;R&amp;D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tabColor indexed="48"/>
  </sheetPr>
  <dimension ref="A1:GD240"/>
  <sheetViews>
    <sheetView zoomScale="90" zoomScaleNormal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D5" sqref="D5"/>
    </sheetView>
  </sheetViews>
  <sheetFormatPr baseColWidth="10" defaultRowHeight="12.75" x14ac:dyDescent="0.2"/>
  <cols>
    <col min="1" max="1" width="4.5703125" style="280" customWidth="1"/>
    <col min="2" max="2" width="11.42578125" style="280"/>
    <col min="3" max="3" width="4.28515625" style="280" customWidth="1"/>
    <col min="4" max="4" width="5.42578125" style="340" customWidth="1"/>
    <col min="5" max="14" width="5.28515625" style="340" customWidth="1"/>
    <col min="15" max="15" width="10.28515625" style="284" customWidth="1"/>
    <col min="16" max="21" width="5.28515625" style="283" customWidth="1"/>
    <col min="22" max="22" width="6" style="283" customWidth="1"/>
    <col min="23" max="26" width="5.28515625" style="283" customWidth="1"/>
    <col min="27" max="27" width="9.5703125" style="283" customWidth="1"/>
    <col min="28" max="28" width="5.28515625" style="283" customWidth="1"/>
    <col min="29" max="29" width="6.140625" style="283" customWidth="1"/>
    <col min="30" max="30" width="9.85546875" style="284" customWidth="1"/>
    <col min="31" max="31" width="6.5703125" style="283" customWidth="1"/>
    <col min="32" max="33" width="5.28515625" style="283" customWidth="1"/>
    <col min="34" max="34" width="8.28515625" style="283" customWidth="1"/>
    <col min="35" max="35" width="8.140625" style="283" customWidth="1"/>
    <col min="36" max="36" width="8.28515625" style="283" customWidth="1"/>
    <col min="37" max="37" width="5.28515625" style="283" customWidth="1"/>
    <col min="38" max="38" width="6.85546875" style="283" customWidth="1"/>
    <col min="39" max="39" width="9.28515625" style="283" customWidth="1"/>
    <col min="40" max="40" width="9.7109375" style="283" customWidth="1"/>
    <col min="41" max="41" width="10.28515625" style="283" customWidth="1"/>
    <col min="42" max="42" width="9.28515625" style="284" customWidth="1"/>
    <col min="43" max="43" width="6.85546875" style="280" customWidth="1"/>
    <col min="44" max="44" width="6.42578125" style="280" customWidth="1"/>
    <col min="45" max="45" width="4.85546875" style="280" customWidth="1"/>
    <col min="46" max="46" width="6.7109375" style="280" customWidth="1"/>
    <col min="47" max="47" width="8.42578125" style="280" customWidth="1"/>
    <col min="48" max="48" width="5.28515625" style="280" customWidth="1"/>
    <col min="49" max="49" width="6.140625" style="280" customWidth="1"/>
    <col min="50" max="50" width="10.42578125" style="280" customWidth="1"/>
    <col min="51" max="53" width="5.28515625" style="280" customWidth="1"/>
    <col min="54" max="54" width="10.140625" style="284" customWidth="1"/>
    <col min="55" max="64" width="5.28515625" style="280" customWidth="1"/>
    <col min="65" max="65" width="10.28515625" style="284" customWidth="1"/>
    <col min="66" max="66" width="4.85546875" style="280" customWidth="1"/>
    <col min="67" max="67" width="4.7109375" style="280" customWidth="1"/>
    <col min="68" max="68" width="5.42578125" style="280" customWidth="1"/>
    <col min="69" max="69" width="5.28515625" style="280" customWidth="1"/>
    <col min="70" max="70" width="7.140625" style="280" customWidth="1"/>
    <col min="71" max="71" width="5.28515625" style="280" customWidth="1"/>
    <col min="72" max="72" width="6" style="280" customWidth="1"/>
    <col min="73" max="73" width="5.28515625" style="280" customWidth="1"/>
    <col min="74" max="74" width="7.85546875" style="280" customWidth="1"/>
    <col min="75" max="75" width="4.85546875" style="280" customWidth="1"/>
    <col min="76" max="76" width="5.28515625" style="280" customWidth="1"/>
    <col min="77" max="77" width="10.140625" style="284" customWidth="1"/>
    <col min="78" max="82" width="4.7109375" style="280" customWidth="1"/>
    <col min="83" max="83" width="5" style="280" customWidth="1"/>
    <col min="84" max="86" width="6" style="280" customWidth="1"/>
    <col min="87" max="87" width="5.7109375" style="280" customWidth="1"/>
    <col min="88" max="88" width="6" style="280" customWidth="1"/>
    <col min="89" max="89" width="7" style="280" customWidth="1"/>
    <col min="90" max="90" width="12.140625" style="284" customWidth="1"/>
    <col min="91" max="92" width="5.28515625" style="280" customWidth="1"/>
    <col min="93" max="93" width="4.5703125" style="280" customWidth="1"/>
    <col min="94" max="95" width="4.7109375" style="280" customWidth="1"/>
    <col min="96" max="96" width="5.28515625" style="280" customWidth="1"/>
    <col min="97" max="97" width="12.42578125" style="284" customWidth="1"/>
    <col min="98" max="103" width="5.28515625" style="280" customWidth="1"/>
    <col min="104" max="104" width="6.42578125" style="280" customWidth="1"/>
    <col min="105" max="105" width="11" style="284" customWidth="1"/>
    <col min="106" max="109" width="5.28515625" style="280" customWidth="1"/>
    <col min="110" max="110" width="4.7109375" style="280" customWidth="1"/>
    <col min="111" max="112" width="5.28515625" style="280" customWidth="1"/>
    <col min="113" max="113" width="4.7109375" style="280" customWidth="1"/>
    <col min="114" max="114" width="5.28515625" style="280" customWidth="1"/>
    <col min="115" max="115" width="12.5703125" style="341" customWidth="1"/>
    <col min="116" max="120" width="5.28515625" style="280" customWidth="1"/>
    <col min="121" max="121" width="9.7109375" style="284" bestFit="1" customWidth="1"/>
    <col min="122" max="131" width="5.28515625" style="280" customWidth="1"/>
    <col min="132" max="132" width="12.7109375" style="284" customWidth="1"/>
    <col min="133" max="133" width="7.7109375" style="156" customWidth="1"/>
    <col min="134" max="135" width="3.42578125" style="535" customWidth="1"/>
    <col min="136" max="136" width="5.28515625" style="661" customWidth="1"/>
    <col min="137" max="137" width="4.7109375" style="661" customWidth="1"/>
    <col min="138" max="138" width="4.5703125" style="661" customWidth="1"/>
    <col min="139" max="139" width="5.140625" style="661" customWidth="1"/>
    <col min="140" max="141" width="4.7109375" style="661" customWidth="1"/>
    <col min="142" max="142" width="7.140625" style="661" customWidth="1"/>
    <col min="143" max="144" width="5.7109375" style="661" customWidth="1"/>
    <col min="145" max="145" width="6.42578125" style="661" customWidth="1"/>
    <col min="146" max="146" width="6" style="661" customWidth="1"/>
    <col min="147" max="147" width="7.42578125" style="661" customWidth="1"/>
    <col min="148" max="148" width="6.28515625" style="661" customWidth="1"/>
    <col min="149" max="151" width="6.140625" style="661" customWidth="1"/>
    <col min="152" max="152" width="6.5703125" style="661" customWidth="1"/>
    <col min="153" max="153" width="7.140625" style="661" customWidth="1"/>
    <col min="154" max="155" width="6" style="661" customWidth="1"/>
    <col min="156" max="156" width="5.85546875" style="661" customWidth="1"/>
    <col min="157" max="158" width="6.85546875" style="661" customWidth="1"/>
    <col min="159" max="160" width="5" style="661" customWidth="1"/>
    <col min="161" max="161" width="5.140625" style="661" customWidth="1"/>
    <col min="162" max="162" width="5.28515625" style="661" customWidth="1"/>
    <col min="163" max="163" width="4.85546875" style="661" customWidth="1"/>
    <col min="164" max="164" width="6" style="661" customWidth="1"/>
    <col min="165" max="166" width="5.85546875" style="661" customWidth="1"/>
    <col min="167" max="167" width="7" style="661" customWidth="1"/>
    <col min="168" max="169" width="7.28515625" style="661" customWidth="1"/>
    <col min="170" max="171" width="5.7109375" style="661" customWidth="1"/>
    <col min="172" max="172" width="6.7109375" style="661" customWidth="1"/>
    <col min="173" max="173" width="5.7109375" style="661" customWidth="1"/>
    <col min="174" max="174" width="5.42578125" style="661" customWidth="1"/>
    <col min="175" max="175" width="11.42578125" style="661"/>
    <col min="176" max="186" width="11.42578125" style="540"/>
    <col min="187" max="16384" width="11.42578125" style="280"/>
  </cols>
  <sheetData>
    <row r="1" spans="1:186" ht="18.75" customHeight="1" x14ac:dyDescent="0.25">
      <c r="A1" s="376" t="s">
        <v>63</v>
      </c>
      <c r="B1" s="377"/>
      <c r="C1" s="69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2"/>
      <c r="P1" s="156"/>
      <c r="Q1" s="156"/>
      <c r="AD1" s="687" t="s">
        <v>151</v>
      </c>
      <c r="AP1" s="701" t="s">
        <v>152</v>
      </c>
      <c r="BB1" s="282"/>
      <c r="BC1" s="186"/>
      <c r="BD1" s="186"/>
      <c r="BE1" s="186"/>
      <c r="BF1" s="186"/>
      <c r="BM1" s="687" t="s">
        <v>153</v>
      </c>
      <c r="BY1" s="687" t="s">
        <v>154</v>
      </c>
      <c r="DA1" s="701" t="s">
        <v>126</v>
      </c>
      <c r="DK1" s="687" t="s">
        <v>155</v>
      </c>
      <c r="ED1" s="791"/>
      <c r="EE1" s="791"/>
    </row>
    <row r="2" spans="1:186" s="159" customFormat="1" ht="27" customHeight="1" thickBot="1" x14ac:dyDescent="0.25">
      <c r="B2" s="159" t="s">
        <v>15</v>
      </c>
      <c r="D2" s="285">
        <v>1</v>
      </c>
      <c r="E2" s="285">
        <v>2</v>
      </c>
      <c r="F2" s="285">
        <v>3</v>
      </c>
      <c r="G2" s="285">
        <v>4</v>
      </c>
      <c r="H2" s="285">
        <v>5</v>
      </c>
      <c r="I2" s="285">
        <v>6</v>
      </c>
      <c r="J2" s="285">
        <v>7</v>
      </c>
      <c r="K2" s="285">
        <v>8</v>
      </c>
      <c r="L2" s="285">
        <v>9</v>
      </c>
      <c r="M2" s="285">
        <v>10</v>
      </c>
      <c r="N2" s="285">
        <v>11</v>
      </c>
      <c r="O2" s="286" t="s">
        <v>81</v>
      </c>
      <c r="P2" s="218">
        <v>12</v>
      </c>
      <c r="Q2" s="159">
        <v>13</v>
      </c>
      <c r="R2" s="159">
        <v>14</v>
      </c>
      <c r="S2" s="159">
        <v>15</v>
      </c>
      <c r="T2" s="159">
        <v>16</v>
      </c>
      <c r="U2" s="159">
        <v>17</v>
      </c>
      <c r="V2" s="159">
        <v>18</v>
      </c>
      <c r="W2" s="159">
        <v>19</v>
      </c>
      <c r="X2" s="159">
        <v>20</v>
      </c>
      <c r="Y2" s="159">
        <v>21</v>
      </c>
      <c r="Z2" s="159">
        <v>22</v>
      </c>
      <c r="AA2" s="159">
        <v>23</v>
      </c>
      <c r="AB2" s="159">
        <v>24</v>
      </c>
      <c r="AC2" s="159">
        <v>25</v>
      </c>
      <c r="AD2" s="688"/>
      <c r="AE2" s="218">
        <v>26</v>
      </c>
      <c r="AF2" s="159">
        <v>27</v>
      </c>
      <c r="AG2" s="159">
        <v>28</v>
      </c>
      <c r="AH2" s="159">
        <v>29</v>
      </c>
      <c r="AI2" s="159">
        <v>30</v>
      </c>
      <c r="AJ2" s="159">
        <v>31</v>
      </c>
      <c r="AK2" s="159">
        <v>32</v>
      </c>
      <c r="AL2" s="159">
        <v>33</v>
      </c>
      <c r="AM2" s="159">
        <v>34</v>
      </c>
      <c r="AN2" s="159">
        <v>35</v>
      </c>
      <c r="AO2" s="159">
        <v>36</v>
      </c>
      <c r="AP2" s="688"/>
      <c r="AQ2" s="159">
        <v>37</v>
      </c>
      <c r="AR2" s="159">
        <v>38</v>
      </c>
      <c r="AS2" s="159">
        <v>39</v>
      </c>
      <c r="AT2" s="159">
        <v>40</v>
      </c>
      <c r="AU2" s="159">
        <v>41</v>
      </c>
      <c r="AV2" s="159">
        <v>42</v>
      </c>
      <c r="AW2" s="159">
        <v>43</v>
      </c>
      <c r="AX2" s="159">
        <v>44</v>
      </c>
      <c r="AY2" s="159">
        <v>45</v>
      </c>
      <c r="AZ2" s="159">
        <v>46</v>
      </c>
      <c r="BA2" s="159">
        <v>47</v>
      </c>
      <c r="BB2" s="287" t="s">
        <v>98</v>
      </c>
      <c r="BC2" s="159">
        <v>48</v>
      </c>
      <c r="BD2" s="159">
        <v>49</v>
      </c>
      <c r="BE2" s="159">
        <v>50</v>
      </c>
      <c r="BF2" s="159">
        <v>51</v>
      </c>
      <c r="BG2" s="159">
        <v>52</v>
      </c>
      <c r="BH2" s="159">
        <v>53</v>
      </c>
      <c r="BI2" s="159">
        <v>54</v>
      </c>
      <c r="BJ2" s="159">
        <v>55</v>
      </c>
      <c r="BK2" s="159">
        <v>56</v>
      </c>
      <c r="BL2" s="159">
        <v>57</v>
      </c>
      <c r="BM2" s="688"/>
      <c r="BN2" s="159">
        <v>58</v>
      </c>
      <c r="BO2" s="159">
        <v>59</v>
      </c>
      <c r="BP2" s="159">
        <v>60</v>
      </c>
      <c r="BQ2" s="159">
        <v>61</v>
      </c>
      <c r="BR2" s="159">
        <v>62</v>
      </c>
      <c r="BS2" s="159">
        <v>63</v>
      </c>
      <c r="BT2" s="159">
        <v>64</v>
      </c>
      <c r="BU2" s="159">
        <v>65</v>
      </c>
      <c r="BV2" s="159">
        <v>66</v>
      </c>
      <c r="BW2" s="159">
        <v>67</v>
      </c>
      <c r="BX2" s="159">
        <v>68</v>
      </c>
      <c r="BY2" s="688" t="s">
        <v>154</v>
      </c>
      <c r="BZ2" s="612" t="s">
        <v>433</v>
      </c>
      <c r="CA2" s="612" t="s">
        <v>434</v>
      </c>
      <c r="CB2" s="612" t="s">
        <v>435</v>
      </c>
      <c r="CC2" s="612" t="s">
        <v>436</v>
      </c>
      <c r="CD2" s="612" t="s">
        <v>437</v>
      </c>
      <c r="CE2" s="285">
        <v>70</v>
      </c>
      <c r="CF2" s="612" t="s">
        <v>438</v>
      </c>
      <c r="CG2" s="612" t="s">
        <v>439</v>
      </c>
      <c r="CH2" s="612" t="s">
        <v>440</v>
      </c>
      <c r="CI2" s="612" t="s">
        <v>441</v>
      </c>
      <c r="CJ2" s="612" t="s">
        <v>442</v>
      </c>
      <c r="CK2" s="612" t="s">
        <v>443</v>
      </c>
      <c r="CL2" s="286" t="s">
        <v>156</v>
      </c>
      <c r="CM2" s="159">
        <v>73</v>
      </c>
      <c r="CN2" s="159">
        <v>74</v>
      </c>
      <c r="CO2" s="613" t="s">
        <v>444</v>
      </c>
      <c r="CP2" s="613" t="s">
        <v>445</v>
      </c>
      <c r="CQ2" s="613" t="s">
        <v>446</v>
      </c>
      <c r="CR2" s="159">
        <v>76</v>
      </c>
      <c r="CS2" s="286" t="s">
        <v>157</v>
      </c>
      <c r="CT2" s="613" t="s">
        <v>447</v>
      </c>
      <c r="CU2" s="613" t="s">
        <v>448</v>
      </c>
      <c r="CV2" s="613" t="s">
        <v>449</v>
      </c>
      <c r="CW2" s="613" t="s">
        <v>450</v>
      </c>
      <c r="CX2" s="613" t="s">
        <v>451</v>
      </c>
      <c r="CY2" s="613" t="s">
        <v>452</v>
      </c>
      <c r="CZ2" s="159">
        <v>78</v>
      </c>
      <c r="DA2" s="688"/>
      <c r="DB2" s="159">
        <v>79</v>
      </c>
      <c r="DC2" s="159">
        <v>80</v>
      </c>
      <c r="DD2" s="159">
        <v>81</v>
      </c>
      <c r="DE2" s="613" t="s">
        <v>453</v>
      </c>
      <c r="DF2" s="613" t="s">
        <v>454</v>
      </c>
      <c r="DG2" s="613" t="s">
        <v>455</v>
      </c>
      <c r="DH2" s="613" t="s">
        <v>456</v>
      </c>
      <c r="DI2" s="613" t="s">
        <v>457</v>
      </c>
      <c r="DJ2" s="613" t="s">
        <v>458</v>
      </c>
      <c r="DK2" s="688"/>
      <c r="DL2" s="159">
        <v>83</v>
      </c>
      <c r="DM2" s="159">
        <v>70</v>
      </c>
      <c r="DN2" s="159">
        <v>71</v>
      </c>
      <c r="DO2" s="159">
        <v>72</v>
      </c>
      <c r="DP2" s="159">
        <v>73</v>
      </c>
      <c r="DQ2" s="286" t="s">
        <v>214</v>
      </c>
      <c r="DR2" s="159">
        <v>74</v>
      </c>
      <c r="DS2" s="159">
        <v>75</v>
      </c>
      <c r="DT2" s="159">
        <v>76</v>
      </c>
      <c r="DU2" s="159">
        <v>77</v>
      </c>
      <c r="DV2" s="159">
        <v>78</v>
      </c>
      <c r="DW2" s="159">
        <v>79</v>
      </c>
      <c r="DX2" s="159">
        <v>80</v>
      </c>
      <c r="DY2" s="159">
        <v>81</v>
      </c>
      <c r="DZ2" s="159">
        <v>82</v>
      </c>
      <c r="EA2" s="159">
        <v>83</v>
      </c>
      <c r="EB2" s="286" t="s">
        <v>1</v>
      </c>
      <c r="EC2" s="156"/>
      <c r="ED2" s="795"/>
      <c r="EE2" s="794"/>
      <c r="EF2" s="662" t="str">
        <f>Pro!$B4</f>
        <v>Punkt vor Strich</v>
      </c>
      <c r="EG2" s="662" t="str">
        <f>Pro!$B5</f>
        <v>Dezimalsystem</v>
      </c>
      <c r="EH2" s="662" t="str">
        <f>Pro!$B6</f>
        <v>negative Zahlen</v>
      </c>
      <c r="EI2" s="662" t="str">
        <f>Pro!$B7</f>
        <v>Rechnen mit Buchstaben</v>
      </c>
      <c r="EJ2" s="662" t="str">
        <f>Pro!$B9</f>
        <v>Potenzen</v>
      </c>
      <c r="EK2" s="662" t="str">
        <f>Pro!$B10</f>
        <v>Wurzeln</v>
      </c>
      <c r="EL2" s="662" t="str">
        <f>Pro!$B12</f>
        <v>Klammern Addition + Subtraktion</v>
      </c>
      <c r="EM2" s="662" t="str">
        <f>Pro!$B13</f>
        <v>Klammern Multiplikation</v>
      </c>
      <c r="EN2" s="662" t="str">
        <f>Pro!$B14</f>
        <v>Ausklammern</v>
      </c>
      <c r="EO2" s="662" t="str">
        <f>Pro!$B16</f>
        <v>Binom. Formeln</v>
      </c>
      <c r="EP2" s="662" t="str">
        <f>Pro!$B17</f>
        <v>Binom. Formeln umkehren</v>
      </c>
      <c r="EQ2" s="662" t="str">
        <f>Pro!$B18</f>
        <v>Binom. Formeln ergänzen</v>
      </c>
      <c r="ER2" s="662" t="str">
        <f>Pro!$B20</f>
        <v>Brüche Basisvorstellung</v>
      </c>
      <c r="ES2" s="662" t="str">
        <f>Pro!$B21</f>
        <v xml:space="preserve">Brüche addieren </v>
      </c>
      <c r="ET2" s="662" t="str">
        <f>Pro!$B22</f>
        <v>Brüche multiplizieren + dividieren</v>
      </c>
      <c r="EU2" s="662" t="str">
        <f>Pro!$B24</f>
        <v>Brüche kürzen</v>
      </c>
      <c r="EV2" s="662" t="str">
        <f>Pro!$B25</f>
        <v>Brüche erweitern</v>
      </c>
      <c r="EW2" s="662" t="str">
        <f>Pro!$B26</f>
        <v>Rechnen mit Bruchtermen</v>
      </c>
      <c r="EX2" s="662" t="str">
        <f>Pro!$B28</f>
        <v>Dreisatz proportional</v>
      </c>
      <c r="EY2" s="662" t="str">
        <f>Pro!$B29</f>
        <v>Dreisatz antiproportional</v>
      </c>
      <c r="EZ2" s="662" t="str">
        <f>Pro!$B30</f>
        <v>Prozentwert</v>
      </c>
      <c r="FA2" s="662" t="str">
        <f>Pro!$B31</f>
        <v>Prozentsatz</v>
      </c>
      <c r="FB2" s="662" t="str">
        <f>Pro!$B32</f>
        <v>Grundwert</v>
      </c>
      <c r="FC2" s="662" t="str">
        <f>Pro!$B34</f>
        <v>Zeitmaße</v>
      </c>
      <c r="FD2" s="662" t="str">
        <f>Pro!$B35</f>
        <v>Längenmaße</v>
      </c>
      <c r="FE2" s="662" t="str">
        <f>Pro!$B36</f>
        <v>Flächenmaße</v>
      </c>
      <c r="FF2" s="662" t="str">
        <f>Pro!$B37</f>
        <v>Volumenmaße</v>
      </c>
      <c r="FG2" s="662" t="str">
        <f>Pro!$B38</f>
        <v>Gewichtsmaße</v>
      </c>
      <c r="FH2" s="662" t="str">
        <f>Pro!$B40</f>
        <v>Koordinaten eintragen</v>
      </c>
      <c r="FI2" s="662" t="str">
        <f>Pro!$B41</f>
        <v>Koordinaten ablesen</v>
      </c>
      <c r="FJ2" s="662" t="str">
        <f>Pro!$B42</f>
        <v>spiegeln</v>
      </c>
      <c r="FK2" s="662" t="str">
        <f>Pro!$B43</f>
        <v>verschieben</v>
      </c>
      <c r="FL2" s="662" t="str">
        <f>Pro!$B45</f>
        <v>Gleichung mit 1 Unbekannten</v>
      </c>
      <c r="FM2" s="662" t="str">
        <f>Pro!$B46</f>
        <v>Lösungsverfahren für LGS</v>
      </c>
      <c r="FN2" s="662" t="str">
        <f>Pro!$B47</f>
        <v>LGS mit 2 Unbekannten</v>
      </c>
      <c r="FO2" s="662" t="str">
        <f>Pro!$B49</f>
        <v>Zuordnung Graph  Term</v>
      </c>
      <c r="FP2" s="662" t="str">
        <f>Pro!$B50</f>
        <v>Geradengleichung aus 2 Punkten</v>
      </c>
      <c r="FQ2" s="662" t="str">
        <f>Pro!$B52</f>
        <v>Lösungsmengen bestimmen</v>
      </c>
      <c r="FR2" s="662" t="str">
        <f>Pro!$B53</f>
        <v>Zuordnung Graph  Term</v>
      </c>
      <c r="FS2" s="663"/>
      <c r="FT2" s="541"/>
      <c r="FU2" s="541"/>
      <c r="FV2" s="541"/>
      <c r="FW2" s="541"/>
      <c r="FX2" s="541"/>
      <c r="FY2" s="541"/>
      <c r="FZ2" s="541"/>
      <c r="GA2" s="541"/>
      <c r="GB2" s="541"/>
      <c r="GC2" s="541"/>
      <c r="GD2" s="541"/>
    </row>
    <row r="3" spans="1:186" s="288" customFormat="1" ht="12.75" customHeight="1" thickBot="1" x14ac:dyDescent="0.25">
      <c r="B3" s="70" t="s">
        <v>13</v>
      </c>
      <c r="C3" s="70"/>
      <c r="D3" s="289">
        <v>1</v>
      </c>
      <c r="E3" s="289">
        <v>2</v>
      </c>
      <c r="F3" s="289">
        <v>2</v>
      </c>
      <c r="G3" s="289">
        <v>2</v>
      </c>
      <c r="H3" s="289">
        <v>3</v>
      </c>
      <c r="I3" s="289">
        <v>3</v>
      </c>
      <c r="J3" s="289">
        <v>3</v>
      </c>
      <c r="K3" s="289">
        <v>3</v>
      </c>
      <c r="L3" s="289">
        <v>4</v>
      </c>
      <c r="M3" s="289">
        <v>4</v>
      </c>
      <c r="N3" s="289">
        <v>4</v>
      </c>
      <c r="O3" s="290"/>
      <c r="P3" s="289">
        <v>5</v>
      </c>
      <c r="Q3" s="289">
        <v>5</v>
      </c>
      <c r="R3" s="289">
        <v>5</v>
      </c>
      <c r="S3" s="289">
        <v>5</v>
      </c>
      <c r="T3" s="289">
        <v>5</v>
      </c>
      <c r="U3" s="289">
        <v>5</v>
      </c>
      <c r="V3" s="291">
        <v>5</v>
      </c>
      <c r="W3" s="289">
        <v>6</v>
      </c>
      <c r="X3" s="289">
        <v>6</v>
      </c>
      <c r="Y3" s="289">
        <v>6</v>
      </c>
      <c r="Z3" s="289">
        <v>6</v>
      </c>
      <c r="AA3" s="289">
        <v>6</v>
      </c>
      <c r="AB3" s="289">
        <v>6</v>
      </c>
      <c r="AC3" s="291">
        <v>6</v>
      </c>
      <c r="AD3" s="292"/>
      <c r="AE3" s="289">
        <v>7</v>
      </c>
      <c r="AF3" s="289">
        <v>7</v>
      </c>
      <c r="AG3" s="289">
        <v>7</v>
      </c>
      <c r="AH3" s="289">
        <v>8</v>
      </c>
      <c r="AI3" s="289">
        <v>8</v>
      </c>
      <c r="AJ3" s="289">
        <v>8</v>
      </c>
      <c r="AK3" s="289">
        <v>8</v>
      </c>
      <c r="AL3" s="289">
        <v>9</v>
      </c>
      <c r="AM3" s="289">
        <v>9</v>
      </c>
      <c r="AN3" s="289">
        <v>9</v>
      </c>
      <c r="AO3" s="289">
        <v>9</v>
      </c>
      <c r="AP3" s="292"/>
      <c r="AQ3" s="289">
        <v>10</v>
      </c>
      <c r="AR3" s="289">
        <v>10</v>
      </c>
      <c r="AS3" s="289">
        <v>10</v>
      </c>
      <c r="AT3" s="289">
        <v>10</v>
      </c>
      <c r="AU3" s="289">
        <v>10</v>
      </c>
      <c r="AV3" s="289">
        <v>10</v>
      </c>
      <c r="AW3" s="289">
        <v>11</v>
      </c>
      <c r="AX3" s="289">
        <v>11</v>
      </c>
      <c r="AY3" s="289">
        <v>12</v>
      </c>
      <c r="AZ3" s="289">
        <v>12</v>
      </c>
      <c r="BA3" s="289">
        <v>12</v>
      </c>
      <c r="BB3" s="292"/>
      <c r="BC3" s="684">
        <v>13</v>
      </c>
      <c r="BD3" s="289">
        <v>13</v>
      </c>
      <c r="BE3" s="289">
        <v>13</v>
      </c>
      <c r="BF3" s="289">
        <v>14</v>
      </c>
      <c r="BG3" s="289">
        <v>14</v>
      </c>
      <c r="BH3" s="289">
        <v>15</v>
      </c>
      <c r="BI3" s="289">
        <v>15</v>
      </c>
      <c r="BJ3" s="289">
        <v>15</v>
      </c>
      <c r="BK3" s="289">
        <v>15</v>
      </c>
      <c r="BL3" s="289">
        <v>15</v>
      </c>
      <c r="BM3" s="292"/>
      <c r="BN3" s="289">
        <v>16</v>
      </c>
      <c r="BO3" s="289">
        <v>16</v>
      </c>
      <c r="BP3" s="289">
        <v>16</v>
      </c>
      <c r="BQ3" s="291">
        <v>17</v>
      </c>
      <c r="BR3" s="291">
        <v>17</v>
      </c>
      <c r="BS3" s="291">
        <v>18</v>
      </c>
      <c r="BT3" s="291">
        <v>18</v>
      </c>
      <c r="BU3" s="291">
        <v>18</v>
      </c>
      <c r="BV3" s="291">
        <v>18</v>
      </c>
      <c r="BW3" s="289">
        <v>18</v>
      </c>
      <c r="BX3" s="289">
        <v>18</v>
      </c>
      <c r="BY3" s="292"/>
      <c r="BZ3" s="289">
        <v>29</v>
      </c>
      <c r="CA3" s="289">
        <v>29</v>
      </c>
      <c r="CB3" s="289">
        <v>29</v>
      </c>
      <c r="CC3" s="289">
        <v>29</v>
      </c>
      <c r="CD3" s="289">
        <v>29</v>
      </c>
      <c r="CE3" s="289">
        <v>31</v>
      </c>
      <c r="CF3" s="289">
        <v>30</v>
      </c>
      <c r="CG3" s="289">
        <v>30</v>
      </c>
      <c r="CH3" s="289">
        <v>30</v>
      </c>
      <c r="CI3" s="289">
        <v>32</v>
      </c>
      <c r="CJ3" s="289">
        <v>32</v>
      </c>
      <c r="CK3" s="289">
        <v>32</v>
      </c>
      <c r="CL3" s="292"/>
      <c r="CM3" s="289">
        <v>33</v>
      </c>
      <c r="CN3" s="289">
        <v>33</v>
      </c>
      <c r="CO3" s="289">
        <v>34</v>
      </c>
      <c r="CP3" s="289">
        <v>34</v>
      </c>
      <c r="CQ3" s="289">
        <v>34</v>
      </c>
      <c r="CR3" s="289">
        <v>35</v>
      </c>
      <c r="CS3" s="292"/>
      <c r="CT3" s="289">
        <v>36</v>
      </c>
      <c r="CU3" s="289">
        <v>36</v>
      </c>
      <c r="CV3" s="289">
        <v>36</v>
      </c>
      <c r="CW3" s="289">
        <v>36</v>
      </c>
      <c r="CX3" s="289">
        <v>36</v>
      </c>
      <c r="CY3" s="289">
        <v>36</v>
      </c>
      <c r="CZ3" s="289">
        <v>37</v>
      </c>
      <c r="DA3" s="292"/>
      <c r="DB3" s="293">
        <v>38</v>
      </c>
      <c r="DC3" s="291">
        <v>38</v>
      </c>
      <c r="DD3" s="291">
        <v>38</v>
      </c>
      <c r="DE3" s="289">
        <v>39</v>
      </c>
      <c r="DF3" s="289">
        <v>39</v>
      </c>
      <c r="DG3" s="289">
        <v>39</v>
      </c>
      <c r="DH3" s="289">
        <v>39</v>
      </c>
      <c r="DI3" s="289">
        <v>39</v>
      </c>
      <c r="DJ3" s="289">
        <v>39</v>
      </c>
      <c r="DK3" s="294"/>
      <c r="DL3" s="289">
        <v>20</v>
      </c>
      <c r="DM3" s="289">
        <v>19</v>
      </c>
      <c r="DN3" s="289">
        <v>22</v>
      </c>
      <c r="DO3" s="289">
        <v>23</v>
      </c>
      <c r="DP3" s="289">
        <v>21</v>
      </c>
      <c r="DQ3" s="292"/>
      <c r="DR3" s="289">
        <v>24</v>
      </c>
      <c r="DS3" s="289">
        <v>24</v>
      </c>
      <c r="DT3" s="289">
        <v>24</v>
      </c>
      <c r="DU3" s="289">
        <v>25</v>
      </c>
      <c r="DV3" s="289">
        <v>27</v>
      </c>
      <c r="DW3" s="289">
        <v>27</v>
      </c>
      <c r="DX3" s="289">
        <v>25</v>
      </c>
      <c r="DY3" s="289">
        <v>26</v>
      </c>
      <c r="DZ3" s="289">
        <v>27</v>
      </c>
      <c r="EA3" s="289">
        <v>28</v>
      </c>
      <c r="EB3" s="290"/>
      <c r="EC3" s="289"/>
      <c r="ED3" s="796"/>
      <c r="EE3" s="796"/>
      <c r="EF3" s="664">
        <f>Pro!$A4</f>
        <v>1</v>
      </c>
      <c r="EG3" s="664">
        <f>Pro!$A5</f>
        <v>2</v>
      </c>
      <c r="EH3" s="664">
        <f>Pro!$A6</f>
        <v>3</v>
      </c>
      <c r="EI3" s="664">
        <f>Pro!$A7</f>
        <v>4</v>
      </c>
      <c r="EJ3" s="664">
        <f>Pro!$A9</f>
        <v>5</v>
      </c>
      <c r="EK3" s="664">
        <f>Pro!$A10</f>
        <v>6</v>
      </c>
      <c r="EL3" s="664">
        <f>Pro!$A12</f>
        <v>7</v>
      </c>
      <c r="EM3" s="664">
        <f>Pro!$A13</f>
        <v>8</v>
      </c>
      <c r="EN3" s="664">
        <f>Pro!$A14</f>
        <v>9</v>
      </c>
      <c r="EO3" s="664">
        <f>Pro!$A16</f>
        <v>10</v>
      </c>
      <c r="EP3" s="664">
        <f>Pro!$A17</f>
        <v>11</v>
      </c>
      <c r="EQ3" s="664">
        <f>Pro!$A18</f>
        <v>12</v>
      </c>
      <c r="ER3" s="664">
        <f>Pro!$A20</f>
        <v>13</v>
      </c>
      <c r="ES3" s="664">
        <f>Pro!$A21</f>
        <v>14</v>
      </c>
      <c r="ET3" s="664">
        <f>Pro!$A22</f>
        <v>15</v>
      </c>
      <c r="EU3" s="664">
        <f>Pro!$A24</f>
        <v>16</v>
      </c>
      <c r="EV3" s="664">
        <f>Pro!$A25</f>
        <v>17</v>
      </c>
      <c r="EW3" s="664">
        <f>Pro!$A26</f>
        <v>18</v>
      </c>
      <c r="EX3" s="664">
        <f>Pro!$A28</f>
        <v>19</v>
      </c>
      <c r="EY3" s="664">
        <f>Pro!$A29</f>
        <v>20</v>
      </c>
      <c r="EZ3" s="664">
        <f>Pro!$A30</f>
        <v>21</v>
      </c>
      <c r="FA3" s="664">
        <f>Pro!$A31</f>
        <v>22</v>
      </c>
      <c r="FB3" s="664">
        <f>Pro!$A32</f>
        <v>23</v>
      </c>
      <c r="FC3" s="664">
        <f>Pro!$A34</f>
        <v>24</v>
      </c>
      <c r="FD3" s="664">
        <f>Pro!$A35</f>
        <v>25</v>
      </c>
      <c r="FE3" s="664">
        <f>Pro!$A36</f>
        <v>26</v>
      </c>
      <c r="FF3" s="664">
        <f>Pro!$A37</f>
        <v>27</v>
      </c>
      <c r="FG3" s="664">
        <f>Pro!$A38</f>
        <v>28</v>
      </c>
      <c r="FH3" s="664">
        <f>Pro!$A40</f>
        <v>29</v>
      </c>
      <c r="FI3" s="664">
        <f>Pro!$A41</f>
        <v>30</v>
      </c>
      <c r="FJ3" s="664">
        <f>Pro!$A42</f>
        <v>31</v>
      </c>
      <c r="FK3" s="664">
        <f>Pro!$A43</f>
        <v>32</v>
      </c>
      <c r="FL3" s="664">
        <f>Pro!$A45</f>
        <v>33</v>
      </c>
      <c r="FM3" s="664">
        <f>Pro!$A46</f>
        <v>34</v>
      </c>
      <c r="FN3" s="664">
        <f>Pro!$A47</f>
        <v>35</v>
      </c>
      <c r="FO3" s="664">
        <f>Pro!$A49</f>
        <v>36</v>
      </c>
      <c r="FP3" s="664">
        <f>Pro!$A50</f>
        <v>37</v>
      </c>
      <c r="FQ3" s="664">
        <f>Pro!$A52</f>
        <v>38</v>
      </c>
      <c r="FR3" s="664">
        <f>Pro!$A53</f>
        <v>39</v>
      </c>
      <c r="FS3" s="664"/>
      <c r="FT3" s="542"/>
      <c r="FU3" s="542"/>
      <c r="FV3" s="542"/>
      <c r="FW3" s="542"/>
      <c r="FX3" s="542"/>
      <c r="FY3" s="542"/>
      <c r="FZ3" s="542"/>
      <c r="GA3" s="542"/>
      <c r="GB3" s="542"/>
      <c r="GC3" s="542"/>
      <c r="GD3" s="542"/>
    </row>
    <row r="4" spans="1:186" s="295" customFormat="1" ht="49.5" customHeight="1" thickBot="1" x14ac:dyDescent="0.25">
      <c r="B4" s="296" t="s">
        <v>14</v>
      </c>
      <c r="C4" s="297"/>
      <c r="D4" s="298">
        <v>31</v>
      </c>
      <c r="E4" s="299">
        <v>5.8999999999999997E-2</v>
      </c>
      <c r="F4" s="300">
        <v>0.04</v>
      </c>
      <c r="G4" s="300">
        <v>10</v>
      </c>
      <c r="H4" s="300">
        <v>7</v>
      </c>
      <c r="I4" s="300">
        <v>0</v>
      </c>
      <c r="J4" s="300">
        <v>-9</v>
      </c>
      <c r="K4" s="300">
        <v>10</v>
      </c>
      <c r="L4" s="300" t="s">
        <v>158</v>
      </c>
      <c r="M4" s="300" t="s">
        <v>159</v>
      </c>
      <c r="N4" s="300" t="s">
        <v>160</v>
      </c>
      <c r="O4" s="301"/>
      <c r="P4" s="302" t="s">
        <v>215</v>
      </c>
      <c r="Q4" s="302">
        <v>1000</v>
      </c>
      <c r="R4" s="302">
        <v>0.1</v>
      </c>
      <c r="S4" s="302" t="s">
        <v>161</v>
      </c>
      <c r="T4" s="302" t="s">
        <v>162</v>
      </c>
      <c r="U4" s="302" t="s">
        <v>163</v>
      </c>
      <c r="V4" s="303"/>
      <c r="W4" s="302">
        <v>9</v>
      </c>
      <c r="X4" s="302" t="s">
        <v>164</v>
      </c>
      <c r="Y4" s="302">
        <v>10</v>
      </c>
      <c r="Z4" s="302">
        <v>-2</v>
      </c>
      <c r="AA4" s="302"/>
      <c r="AB4" s="300"/>
      <c r="AC4" s="304" t="s">
        <v>165</v>
      </c>
      <c r="AD4" s="301"/>
      <c r="AE4" s="302" t="s">
        <v>166</v>
      </c>
      <c r="AF4" s="302" t="s">
        <v>167</v>
      </c>
      <c r="AG4" s="302" t="s">
        <v>168</v>
      </c>
      <c r="AH4" s="302" t="s">
        <v>169</v>
      </c>
      <c r="AI4" s="305" t="s">
        <v>216</v>
      </c>
      <c r="AJ4" s="305" t="s">
        <v>170</v>
      </c>
      <c r="AK4" s="305" t="s">
        <v>171</v>
      </c>
      <c r="AL4" s="305" t="s">
        <v>172</v>
      </c>
      <c r="AM4" s="302" t="s">
        <v>173</v>
      </c>
      <c r="AN4" s="302" t="s">
        <v>174</v>
      </c>
      <c r="AO4" s="302" t="s">
        <v>175</v>
      </c>
      <c r="AP4" s="301"/>
      <c r="AQ4" s="302" t="s">
        <v>176</v>
      </c>
      <c r="AR4" s="302" t="s">
        <v>177</v>
      </c>
      <c r="AS4" s="302" t="s">
        <v>178</v>
      </c>
      <c r="AT4" s="302" t="s">
        <v>179</v>
      </c>
      <c r="AU4" s="302" t="s">
        <v>180</v>
      </c>
      <c r="AV4" s="302" t="s">
        <v>181</v>
      </c>
      <c r="AW4" s="302" t="s">
        <v>182</v>
      </c>
      <c r="AX4" s="306" t="s">
        <v>183</v>
      </c>
      <c r="AY4" s="302">
        <v>16</v>
      </c>
      <c r="AZ4" s="302" t="s">
        <v>184</v>
      </c>
      <c r="BA4" s="302" t="s">
        <v>185</v>
      </c>
      <c r="BB4" s="301"/>
      <c r="BC4" s="302"/>
      <c r="BD4" s="302">
        <v>0.2</v>
      </c>
      <c r="BE4" s="302">
        <v>25</v>
      </c>
      <c r="BF4" s="302" t="s">
        <v>217</v>
      </c>
      <c r="BG4" s="302" t="s">
        <v>186</v>
      </c>
      <c r="BH4" s="308" t="s">
        <v>187</v>
      </c>
      <c r="BI4" s="302">
        <v>2</v>
      </c>
      <c r="BJ4" s="302">
        <v>6</v>
      </c>
      <c r="BK4" s="302" t="s">
        <v>187</v>
      </c>
      <c r="BL4" s="309" t="s">
        <v>218</v>
      </c>
      <c r="BM4" s="301"/>
      <c r="BN4" s="302">
        <v>5</v>
      </c>
      <c r="BO4" s="302" t="s">
        <v>188</v>
      </c>
      <c r="BP4" s="302" t="s">
        <v>189</v>
      </c>
      <c r="BQ4" s="302">
        <v>12</v>
      </c>
      <c r="BR4" s="302" t="s">
        <v>190</v>
      </c>
      <c r="BS4" s="300" t="s">
        <v>191</v>
      </c>
      <c r="BT4" s="300" t="s">
        <v>192</v>
      </c>
      <c r="BU4" s="310"/>
      <c r="BV4" s="682"/>
      <c r="BW4" s="302">
        <v>6</v>
      </c>
      <c r="BX4" s="302"/>
      <c r="BY4" s="301"/>
      <c r="BZ4" s="689"/>
      <c r="CA4" s="690"/>
      <c r="CB4" s="690"/>
      <c r="CC4" s="690"/>
      <c r="CD4" s="691"/>
      <c r="CE4" s="300" t="s">
        <v>120</v>
      </c>
      <c r="CF4" s="300" t="s">
        <v>193</v>
      </c>
      <c r="CG4" s="300" t="s">
        <v>224</v>
      </c>
      <c r="CH4" s="300" t="s">
        <v>225</v>
      </c>
      <c r="CI4" s="300" t="s">
        <v>221</v>
      </c>
      <c r="CJ4" s="300" t="s">
        <v>223</v>
      </c>
      <c r="CK4" s="300" t="s">
        <v>222</v>
      </c>
      <c r="CL4" s="301"/>
      <c r="CM4" s="302">
        <v>5</v>
      </c>
      <c r="CN4" s="302">
        <v>0.5</v>
      </c>
      <c r="CO4" s="302" t="s">
        <v>194</v>
      </c>
      <c r="CP4" s="302" t="s">
        <v>195</v>
      </c>
      <c r="CQ4" s="302" t="s">
        <v>196</v>
      </c>
      <c r="CR4" s="302" t="s">
        <v>197</v>
      </c>
      <c r="CS4" s="301"/>
      <c r="CT4" s="302" t="s">
        <v>198</v>
      </c>
      <c r="CU4" s="302" t="s">
        <v>199</v>
      </c>
      <c r="CV4" s="302" t="s">
        <v>200</v>
      </c>
      <c r="CW4" s="308" t="s">
        <v>201</v>
      </c>
      <c r="CX4" s="308" t="s">
        <v>202</v>
      </c>
      <c r="CY4" s="308" t="s">
        <v>198</v>
      </c>
      <c r="CZ4" s="302" t="s">
        <v>203</v>
      </c>
      <c r="DA4" s="301"/>
      <c r="DB4" s="312" t="s">
        <v>204</v>
      </c>
      <c r="DC4" s="312" t="s">
        <v>205</v>
      </c>
      <c r="DD4" s="312" t="s">
        <v>206</v>
      </c>
      <c r="DE4" s="308" t="s">
        <v>207</v>
      </c>
      <c r="DF4" s="308" t="s">
        <v>208</v>
      </c>
      <c r="DG4" s="308" t="s">
        <v>209</v>
      </c>
      <c r="DH4" s="308" t="s">
        <v>210</v>
      </c>
      <c r="DI4" s="302" t="s">
        <v>211</v>
      </c>
      <c r="DJ4" s="313" t="s">
        <v>212</v>
      </c>
      <c r="DK4" s="314"/>
      <c r="DL4" s="302">
        <v>24</v>
      </c>
      <c r="DM4" s="302">
        <v>14</v>
      </c>
      <c r="DN4" s="302">
        <v>20</v>
      </c>
      <c r="DO4" s="302">
        <v>7.6</v>
      </c>
      <c r="DP4" s="302">
        <v>910</v>
      </c>
      <c r="DQ4" s="301"/>
      <c r="DR4" s="302">
        <v>56</v>
      </c>
      <c r="DS4" s="302">
        <v>135</v>
      </c>
      <c r="DT4" s="302">
        <v>150</v>
      </c>
      <c r="DU4" s="302">
        <v>7891</v>
      </c>
      <c r="DV4" s="302">
        <v>800</v>
      </c>
      <c r="DW4" s="302">
        <v>0.1</v>
      </c>
      <c r="DX4" s="302">
        <v>300</v>
      </c>
      <c r="DY4" s="307">
        <v>5</v>
      </c>
      <c r="DZ4" s="302">
        <v>600</v>
      </c>
      <c r="EA4" s="302">
        <v>102</v>
      </c>
      <c r="EB4" s="301"/>
      <c r="EC4" s="315" t="s">
        <v>213</v>
      </c>
      <c r="ED4" s="790"/>
      <c r="EE4" s="790"/>
      <c r="EF4" s="665">
        <f>Pro!$C4</f>
        <v>1</v>
      </c>
      <c r="EG4" s="665">
        <f>Pro!$C5</f>
        <v>3</v>
      </c>
      <c r="EH4" s="665">
        <f>Pro!$C6</f>
        <v>4</v>
      </c>
      <c r="EI4" s="665">
        <f>Pro!$C7</f>
        <v>3</v>
      </c>
      <c r="EJ4" s="665">
        <f>Pro!$C9</f>
        <v>7</v>
      </c>
      <c r="EK4" s="665">
        <f>Pro!$C10</f>
        <v>7</v>
      </c>
      <c r="EL4" s="665">
        <f>Pro!$C12</f>
        <v>3</v>
      </c>
      <c r="EM4" s="665">
        <f>Pro!$C13</f>
        <v>4</v>
      </c>
      <c r="EN4" s="665">
        <f>Pro!$C14</f>
        <v>4</v>
      </c>
      <c r="EO4" s="665">
        <f>Pro!$C16</f>
        <v>6</v>
      </c>
      <c r="EP4" s="665">
        <f>Pro!$C17</f>
        <v>2</v>
      </c>
      <c r="EQ4" s="665">
        <f>Pro!$C18</f>
        <v>3</v>
      </c>
      <c r="ER4" s="665">
        <f>Pro!$C20</f>
        <v>3</v>
      </c>
      <c r="ES4" s="665">
        <f>Pro!$C21</f>
        <v>2</v>
      </c>
      <c r="ET4" s="665">
        <f>Pro!$C22</f>
        <v>5</v>
      </c>
      <c r="EU4" s="665">
        <f>Pro!$C24</f>
        <v>3</v>
      </c>
      <c r="EV4" s="665">
        <f>Pro!$C25</f>
        <v>2</v>
      </c>
      <c r="EW4" s="665">
        <f>Pro!$C26</f>
        <v>6</v>
      </c>
      <c r="EX4" s="665">
        <f>Pro!$C28</f>
        <v>1</v>
      </c>
      <c r="EY4" s="665">
        <f>Pro!$C29</f>
        <v>1</v>
      </c>
      <c r="EZ4" s="665">
        <f>Pro!$C30</f>
        <v>1</v>
      </c>
      <c r="FA4" s="665">
        <f>Pro!$C31</f>
        <v>1</v>
      </c>
      <c r="FB4" s="665">
        <f>Pro!$C32</f>
        <v>1</v>
      </c>
      <c r="FC4" s="665">
        <f>Pro!$C34</f>
        <v>3</v>
      </c>
      <c r="FD4" s="665">
        <f>Pro!$C35</f>
        <v>2</v>
      </c>
      <c r="FE4" s="665">
        <f>Pro!$C36</f>
        <v>1</v>
      </c>
      <c r="FF4" s="665">
        <f>Pro!$C37</f>
        <v>3</v>
      </c>
      <c r="FG4" s="665">
        <f>Pro!$C38</f>
        <v>1</v>
      </c>
      <c r="FH4" s="665">
        <f>Pro!$C40</f>
        <v>2.5</v>
      </c>
      <c r="FI4" s="665">
        <f>Pro!$C41</f>
        <v>1.5</v>
      </c>
      <c r="FJ4" s="665">
        <f>Pro!$C42</f>
        <v>1</v>
      </c>
      <c r="FK4" s="665">
        <f>Pro!$C43</f>
        <v>1.5</v>
      </c>
      <c r="FL4" s="665">
        <f>Pro!$C45</f>
        <v>2</v>
      </c>
      <c r="FM4" s="665">
        <f>Pro!$C46</f>
        <v>3</v>
      </c>
      <c r="FN4" s="665">
        <f>Pro!$C47</f>
        <v>1</v>
      </c>
      <c r="FO4" s="665">
        <f>Pro!$C49</f>
        <v>6</v>
      </c>
      <c r="FP4" s="665">
        <f>Pro!$C50</f>
        <v>1</v>
      </c>
      <c r="FQ4" s="665">
        <f>Pro!$C52</f>
        <v>3</v>
      </c>
      <c r="FR4" s="665">
        <f>Pro!$C53</f>
        <v>6</v>
      </c>
      <c r="FS4" s="666">
        <f t="shared" ref="FS4:FS36" si="0">SUM(EF4:FR4)</f>
        <v>111.5</v>
      </c>
      <c r="FT4" s="543"/>
      <c r="FU4" s="543"/>
      <c r="FV4" s="543"/>
      <c r="FW4" s="543"/>
      <c r="FX4" s="543"/>
      <c r="FY4" s="543"/>
      <c r="FZ4" s="543"/>
      <c r="GA4" s="543"/>
      <c r="GB4" s="543"/>
      <c r="GC4" s="543"/>
      <c r="GD4" s="543"/>
    </row>
    <row r="5" spans="1:186" x14ac:dyDescent="0.2">
      <c r="A5" s="280">
        <v>1</v>
      </c>
      <c r="B5" s="342">
        <f>Da!C24</f>
        <v>0</v>
      </c>
      <c r="C5" s="316"/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55">
        <f t="shared" ref="O5:O26" si="1">SUM(D5:N5)</f>
        <v>0</v>
      </c>
      <c r="P5" s="614"/>
      <c r="Q5" s="614"/>
      <c r="R5" s="614"/>
      <c r="S5" s="614"/>
      <c r="T5" s="614"/>
      <c r="U5" s="614"/>
      <c r="V5" s="614"/>
      <c r="W5" s="614"/>
      <c r="X5" s="614"/>
      <c r="Y5" s="614"/>
      <c r="Z5" s="678"/>
      <c r="AA5" s="678"/>
      <c r="AB5" s="678"/>
      <c r="AC5" s="678"/>
      <c r="AD5" s="55">
        <f t="shared" ref="AD5:AD26" si="2">SUM(P5:AC5)</f>
        <v>0</v>
      </c>
      <c r="AE5" s="614"/>
      <c r="AF5" s="614"/>
      <c r="AG5" s="614"/>
      <c r="AH5" s="614"/>
      <c r="AI5" s="614"/>
      <c r="AJ5" s="614"/>
      <c r="AK5" s="614"/>
      <c r="AL5" s="614"/>
      <c r="AM5" s="614"/>
      <c r="AN5" s="614"/>
      <c r="AO5" s="614"/>
      <c r="AP5" s="55">
        <f t="shared" ref="AP5:AP26" si="3">SUM(AE5:AO5)</f>
        <v>0</v>
      </c>
      <c r="AQ5" s="614"/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55">
        <f t="shared" ref="BB5:BB26" si="4">SUM(AQ5:BA5)</f>
        <v>0</v>
      </c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55">
        <f>SUM(BC5:BL5)</f>
        <v>0</v>
      </c>
      <c r="BN5" s="614"/>
      <c r="BO5" s="614"/>
      <c r="BP5" s="614"/>
      <c r="BQ5" s="614"/>
      <c r="BR5" s="614"/>
      <c r="BS5" s="614"/>
      <c r="BT5" s="614"/>
      <c r="BU5" s="614"/>
      <c r="BV5" s="614"/>
      <c r="BW5" s="614"/>
      <c r="BX5" s="614"/>
      <c r="BY5" s="55">
        <f t="shared" ref="BY5:BY26" si="5">SUM(BN5:BX5)</f>
        <v>0</v>
      </c>
      <c r="BZ5" s="614"/>
      <c r="CA5" s="614"/>
      <c r="CB5" s="614"/>
      <c r="CC5" s="614"/>
      <c r="CD5" s="614"/>
      <c r="CE5" s="614"/>
      <c r="CF5" s="614"/>
      <c r="CG5" s="614"/>
      <c r="CH5" s="614"/>
      <c r="CI5" s="614"/>
      <c r="CJ5" s="614"/>
      <c r="CK5" s="614"/>
      <c r="CL5" s="55">
        <f>((BZ5+CA5+CB5+CC5+CD5)/2)+CE5+(CF5+CG5+CH5)/2+(CI5+CJ5+CK5)/2</f>
        <v>0</v>
      </c>
      <c r="CM5" s="614"/>
      <c r="CN5" s="614"/>
      <c r="CO5" s="614"/>
      <c r="CP5" s="614"/>
      <c r="CQ5" s="614"/>
      <c r="CR5" s="614"/>
      <c r="CS5" s="679">
        <f t="shared" ref="CS5:CS26" si="6">SUM(CM5:CR5)</f>
        <v>0</v>
      </c>
      <c r="CT5" s="614"/>
      <c r="CU5" s="614"/>
      <c r="CV5" s="614"/>
      <c r="CW5" s="614"/>
      <c r="CX5" s="614"/>
      <c r="CY5" s="614"/>
      <c r="CZ5" s="614"/>
      <c r="DA5" s="679">
        <f t="shared" ref="DA5:DA26" si="7">SUM(CT5:CZ5)</f>
        <v>0</v>
      </c>
      <c r="DB5" s="614"/>
      <c r="DC5" s="614"/>
      <c r="DD5" s="614"/>
      <c r="DE5" s="614"/>
      <c r="DF5" s="614"/>
      <c r="DG5" s="614"/>
      <c r="DH5" s="614"/>
      <c r="DI5" s="614"/>
      <c r="DJ5" s="680"/>
      <c r="DK5" s="681">
        <f t="shared" ref="DK5:DK26" si="8">SUM(DB5:DJ5)</f>
        <v>0</v>
      </c>
      <c r="DL5" s="614"/>
      <c r="DM5" s="614"/>
      <c r="DN5" s="614"/>
      <c r="DO5" s="614"/>
      <c r="DP5" s="614"/>
      <c r="DQ5" s="55">
        <f>SUM(DL5:DP5)</f>
        <v>0</v>
      </c>
      <c r="DR5" s="614"/>
      <c r="DS5" s="614"/>
      <c r="DT5" s="614"/>
      <c r="DU5" s="614"/>
      <c r="DV5" s="614"/>
      <c r="DW5" s="614"/>
      <c r="DX5" s="614"/>
      <c r="DY5" s="614"/>
      <c r="DZ5" s="614"/>
      <c r="EA5" s="614"/>
      <c r="EB5" s="282">
        <f t="shared" ref="EB5:EB36" si="9">SUM(DR5:EA5)</f>
        <v>0</v>
      </c>
      <c r="EC5" s="345">
        <f t="shared" ref="EC5:EC36" si="10">O5+AD5+AP5+BB5+BM5+BY5+EB5+DQ5+CL5+CS5+ DA5+DK5</f>
        <v>0</v>
      </c>
      <c r="ED5" s="791"/>
      <c r="EE5" s="791"/>
      <c r="EF5" s="667">
        <f t="shared" ref="EF5:EF36" si="11">D5</f>
        <v>0</v>
      </c>
      <c r="EG5" s="667">
        <f t="shared" ref="EG5:EG36" si="12">E5+F5+G5</f>
        <v>0</v>
      </c>
      <c r="EH5" s="667">
        <f t="shared" ref="EH5:EH36" si="13">H5+I5+J5+K5</f>
        <v>0</v>
      </c>
      <c r="EI5" s="667">
        <f t="shared" ref="EI5:EI36" si="14">L5+M5+N5</f>
        <v>0</v>
      </c>
      <c r="EJ5" s="667">
        <f t="shared" ref="EJ5:EJ36" si="15">P5+Q5+R5+S5+T5+U5+V5</f>
        <v>0</v>
      </c>
      <c r="EK5" s="667">
        <f t="shared" ref="EK5:EK36" si="16">W5+X5+Y5+Z5+AA5+AB5+AC5</f>
        <v>0</v>
      </c>
      <c r="EL5" s="667">
        <f t="shared" ref="EL5:EL36" si="17">AE5+AF5+AG5</f>
        <v>0</v>
      </c>
      <c r="EM5" s="667">
        <f t="shared" ref="EM5:EM36" si="18">AH5+AI5+AJ5+AK5</f>
        <v>0</v>
      </c>
      <c r="EN5" s="667">
        <f t="shared" ref="EN5:EN36" si="19">AL5+AM5+AN5+AO5</f>
        <v>0</v>
      </c>
      <c r="EO5" s="667">
        <f t="shared" ref="EO5:EO36" si="20">AQ5+AR5+AS5+AT5+AU5+AV5</f>
        <v>0</v>
      </c>
      <c r="EP5" s="667">
        <f t="shared" ref="EP5:EP36" si="21">AW5+AX5</f>
        <v>0</v>
      </c>
      <c r="EQ5" s="667">
        <f t="shared" ref="EQ5:EQ36" si="22">AY5+AZ5+BA5</f>
        <v>0</v>
      </c>
      <c r="ER5" s="667">
        <f t="shared" ref="ER5:ER36" si="23">BC5+BD5+BE5</f>
        <v>0</v>
      </c>
      <c r="ES5" s="667">
        <f t="shared" ref="ES5:ES36" si="24">BF5+BG5</f>
        <v>0</v>
      </c>
      <c r="ET5" s="667">
        <f t="shared" ref="ET5:ET36" si="25">BH5+BI5+BJ5+BK5+BL5</f>
        <v>0</v>
      </c>
      <c r="EU5" s="667">
        <f t="shared" ref="EU5:EU36" si="26">BN5+BO5+BP5</f>
        <v>0</v>
      </c>
      <c r="EV5" s="667">
        <f t="shared" ref="EV5:EV36" si="27">BQ5+BR5</f>
        <v>0</v>
      </c>
      <c r="EW5" s="667">
        <f t="shared" ref="EW5:EW36" si="28">BS5+BT5+BU5+BV5+BW5+BX5</f>
        <v>0</v>
      </c>
      <c r="EX5" s="667">
        <f t="shared" ref="EX5:EX36" si="29">DL5</f>
        <v>0</v>
      </c>
      <c r="EY5" s="667">
        <f t="shared" ref="EY5:EY36" si="30">DM5</f>
        <v>0</v>
      </c>
      <c r="EZ5" s="667">
        <f t="shared" ref="EZ5:EZ36" si="31">DP5</f>
        <v>0</v>
      </c>
      <c r="FA5" s="667">
        <f t="shared" ref="FA5:FA36" si="32">DN5</f>
        <v>0</v>
      </c>
      <c r="FB5" s="667">
        <f t="shared" ref="FB5:FB36" si="33">DO5</f>
        <v>0</v>
      </c>
      <c r="FC5" s="667">
        <f t="shared" ref="FC5:FC36" si="34">DR5+DS5+DT5</f>
        <v>0</v>
      </c>
      <c r="FD5" s="667">
        <f t="shared" ref="FD5:FD36" si="35">DU5+DX5</f>
        <v>0</v>
      </c>
      <c r="FE5" s="667">
        <f t="shared" ref="FE5:FE36" si="36">DY5</f>
        <v>0</v>
      </c>
      <c r="FF5" s="667">
        <f t="shared" ref="FF5:FF36" si="37">DV5+DW5+DZ5</f>
        <v>0</v>
      </c>
      <c r="FG5" s="667">
        <f t="shared" ref="FG5:FG36" si="38">EA5</f>
        <v>0</v>
      </c>
      <c r="FH5" s="668">
        <f t="shared" ref="FH5:FH36" si="39">(BZ5+CA5+CB5+CC5+CD5)/2</f>
        <v>0</v>
      </c>
      <c r="FI5" s="668">
        <f t="shared" ref="FI5:FI36" si="40">(CF5+CI5+CJ5)/2</f>
        <v>0</v>
      </c>
      <c r="FJ5" s="667">
        <f t="shared" ref="FJ5:FJ36" si="41">CE5</f>
        <v>0</v>
      </c>
      <c r="FK5" s="668">
        <f t="shared" ref="FK5:FK36" si="42">(CI5+CJ5+CK5)/2</f>
        <v>0</v>
      </c>
      <c r="FL5" s="667">
        <f t="shared" ref="FL5:FL36" si="43">CM5+CN5</f>
        <v>0</v>
      </c>
      <c r="FM5" s="667">
        <f t="shared" ref="FM5:FM36" si="44">CO5+CP5+CQ5</f>
        <v>0</v>
      </c>
      <c r="FN5" s="667">
        <f t="shared" ref="FN5:FN36" si="45">CR5</f>
        <v>0</v>
      </c>
      <c r="FO5" s="667">
        <f t="shared" ref="FO5:FO36" si="46">CT5+CU5+CV5+CW5+CX5+CY5</f>
        <v>0</v>
      </c>
      <c r="FP5" s="667">
        <f t="shared" ref="FP5:FP36" si="47">CZ5</f>
        <v>0</v>
      </c>
      <c r="FQ5" s="667">
        <f t="shared" ref="FQ5:FQ36" si="48">DB5+DC5+DD5</f>
        <v>0</v>
      </c>
      <c r="FR5" s="667">
        <f t="shared" ref="FR5:FR36" si="49">DE5+DF5+DG5+DH5+DI5+DJ5</f>
        <v>0</v>
      </c>
      <c r="FS5" s="669">
        <f t="shared" si="0"/>
        <v>0</v>
      </c>
    </row>
    <row r="6" spans="1:186" x14ac:dyDescent="0.2">
      <c r="A6" s="280">
        <v>2</v>
      </c>
      <c r="B6" s="342">
        <f>Da!C25</f>
        <v>0</v>
      </c>
      <c r="C6" s="316"/>
      <c r="D6" s="614"/>
      <c r="E6" s="614"/>
      <c r="F6" s="614"/>
      <c r="G6" s="614"/>
      <c r="H6" s="614"/>
      <c r="I6" s="614"/>
      <c r="J6" s="614"/>
      <c r="K6" s="614"/>
      <c r="L6" s="614"/>
      <c r="M6" s="614"/>
      <c r="N6" s="614"/>
      <c r="O6" s="55">
        <f t="shared" si="1"/>
        <v>0</v>
      </c>
      <c r="P6" s="614"/>
      <c r="Q6" s="614"/>
      <c r="R6" s="614"/>
      <c r="S6" s="614"/>
      <c r="T6" s="614"/>
      <c r="U6" s="614"/>
      <c r="V6" s="614"/>
      <c r="W6" s="614"/>
      <c r="X6" s="614"/>
      <c r="Y6" s="614"/>
      <c r="Z6" s="678"/>
      <c r="AA6" s="678"/>
      <c r="AB6" s="678"/>
      <c r="AC6" s="678"/>
      <c r="AD6" s="55">
        <f t="shared" si="2"/>
        <v>0</v>
      </c>
      <c r="AE6" s="614"/>
      <c r="AF6" s="614"/>
      <c r="AG6" s="614"/>
      <c r="AH6" s="614"/>
      <c r="AI6" s="614"/>
      <c r="AJ6" s="614"/>
      <c r="AK6" s="614"/>
      <c r="AL6" s="614"/>
      <c r="AM6" s="614"/>
      <c r="AN6" s="614"/>
      <c r="AO6" s="614"/>
      <c r="AP6" s="55">
        <f t="shared" si="3"/>
        <v>0</v>
      </c>
      <c r="AQ6" s="614"/>
      <c r="AR6" s="614"/>
      <c r="AS6" s="614"/>
      <c r="AT6" s="614"/>
      <c r="AU6" s="614"/>
      <c r="AV6" s="614"/>
      <c r="AW6" s="614"/>
      <c r="AX6" s="614"/>
      <c r="AY6" s="614"/>
      <c r="AZ6" s="614"/>
      <c r="BA6" s="614"/>
      <c r="BB6" s="55">
        <f t="shared" si="4"/>
        <v>0</v>
      </c>
      <c r="BC6" s="614"/>
      <c r="BD6" s="614"/>
      <c r="BE6" s="614"/>
      <c r="BF6" s="614"/>
      <c r="BG6" s="614"/>
      <c r="BH6" s="614"/>
      <c r="BI6" s="614"/>
      <c r="BJ6" s="614"/>
      <c r="BK6" s="614"/>
      <c r="BL6" s="614"/>
      <c r="BM6" s="55">
        <f t="shared" ref="BM6:BM26" si="50">SUM(BC6:BL6)</f>
        <v>0</v>
      </c>
      <c r="BN6" s="614"/>
      <c r="BO6" s="614"/>
      <c r="BP6" s="614"/>
      <c r="BQ6" s="614"/>
      <c r="BR6" s="614"/>
      <c r="BS6" s="614"/>
      <c r="BT6" s="614"/>
      <c r="BU6" s="614"/>
      <c r="BV6" s="614"/>
      <c r="BW6" s="614"/>
      <c r="BX6" s="614"/>
      <c r="BY6" s="55">
        <f t="shared" si="5"/>
        <v>0</v>
      </c>
      <c r="BZ6" s="678"/>
      <c r="CA6" s="678"/>
      <c r="CB6" s="678"/>
      <c r="CC6" s="678"/>
      <c r="CD6" s="678"/>
      <c r="CE6" s="678"/>
      <c r="CF6" s="678"/>
      <c r="CG6" s="678"/>
      <c r="CH6" s="678"/>
      <c r="CI6" s="678"/>
      <c r="CJ6" s="678"/>
      <c r="CK6" s="678"/>
      <c r="CL6" s="55">
        <f t="shared" ref="CL6:CL26" si="51">((BZ6+CA6+CB6+CC6+CD6)/2)+CE6+(CF6+CG6+CH6)/2+(CI6+CJ6+CK6)/2</f>
        <v>0</v>
      </c>
      <c r="CM6" s="614"/>
      <c r="CN6" s="614"/>
      <c r="CO6" s="614"/>
      <c r="CP6" s="614"/>
      <c r="CQ6" s="614"/>
      <c r="CR6" s="614"/>
      <c r="CS6" s="679">
        <f t="shared" si="6"/>
        <v>0</v>
      </c>
      <c r="CT6" s="614"/>
      <c r="CU6" s="614"/>
      <c r="CV6" s="614"/>
      <c r="CW6" s="614"/>
      <c r="CX6" s="614"/>
      <c r="CY6" s="614"/>
      <c r="CZ6" s="614"/>
      <c r="DA6" s="679">
        <f t="shared" si="7"/>
        <v>0</v>
      </c>
      <c r="DB6" s="614"/>
      <c r="DC6" s="614"/>
      <c r="DD6" s="614"/>
      <c r="DE6" s="614"/>
      <c r="DF6" s="614"/>
      <c r="DG6" s="614"/>
      <c r="DH6" s="614"/>
      <c r="DI6" s="614"/>
      <c r="DJ6" s="680"/>
      <c r="DK6" s="681">
        <f t="shared" si="8"/>
        <v>0</v>
      </c>
      <c r="DL6" s="614"/>
      <c r="DM6" s="614"/>
      <c r="DN6" s="614"/>
      <c r="DO6" s="614"/>
      <c r="DP6" s="614"/>
      <c r="DQ6" s="55">
        <f>SUM(DL6:DP6)</f>
        <v>0</v>
      </c>
      <c r="DR6" s="614"/>
      <c r="DS6" s="614"/>
      <c r="DT6" s="614"/>
      <c r="DU6" s="614"/>
      <c r="DV6" s="614"/>
      <c r="DW6" s="614"/>
      <c r="DX6" s="614"/>
      <c r="DY6" s="614"/>
      <c r="DZ6" s="614"/>
      <c r="EA6" s="614"/>
      <c r="EB6" s="284">
        <f t="shared" si="9"/>
        <v>0</v>
      </c>
      <c r="EC6" s="345">
        <f t="shared" si="10"/>
        <v>0</v>
      </c>
      <c r="ED6" s="791"/>
      <c r="EE6" s="791"/>
      <c r="EF6" s="667">
        <f t="shared" si="11"/>
        <v>0</v>
      </c>
      <c r="EG6" s="667">
        <f t="shared" si="12"/>
        <v>0</v>
      </c>
      <c r="EH6" s="667">
        <f t="shared" si="13"/>
        <v>0</v>
      </c>
      <c r="EI6" s="667">
        <f t="shared" si="14"/>
        <v>0</v>
      </c>
      <c r="EJ6" s="667">
        <f t="shared" si="15"/>
        <v>0</v>
      </c>
      <c r="EK6" s="667">
        <f t="shared" si="16"/>
        <v>0</v>
      </c>
      <c r="EL6" s="667">
        <f t="shared" si="17"/>
        <v>0</v>
      </c>
      <c r="EM6" s="667">
        <f t="shared" si="18"/>
        <v>0</v>
      </c>
      <c r="EN6" s="667">
        <f t="shared" si="19"/>
        <v>0</v>
      </c>
      <c r="EO6" s="667">
        <f t="shared" si="20"/>
        <v>0</v>
      </c>
      <c r="EP6" s="667">
        <f t="shared" si="21"/>
        <v>0</v>
      </c>
      <c r="EQ6" s="667">
        <f t="shared" si="22"/>
        <v>0</v>
      </c>
      <c r="ER6" s="667">
        <f t="shared" si="23"/>
        <v>0</v>
      </c>
      <c r="ES6" s="667">
        <f t="shared" si="24"/>
        <v>0</v>
      </c>
      <c r="ET6" s="667">
        <f t="shared" si="25"/>
        <v>0</v>
      </c>
      <c r="EU6" s="667">
        <f t="shared" si="26"/>
        <v>0</v>
      </c>
      <c r="EV6" s="667">
        <f t="shared" si="27"/>
        <v>0</v>
      </c>
      <c r="EW6" s="667">
        <f t="shared" si="28"/>
        <v>0</v>
      </c>
      <c r="EX6" s="667">
        <f t="shared" si="29"/>
        <v>0</v>
      </c>
      <c r="EY6" s="667">
        <f t="shared" si="30"/>
        <v>0</v>
      </c>
      <c r="EZ6" s="667">
        <f t="shared" si="31"/>
        <v>0</v>
      </c>
      <c r="FA6" s="667">
        <f t="shared" si="32"/>
        <v>0</v>
      </c>
      <c r="FB6" s="667">
        <f t="shared" si="33"/>
        <v>0</v>
      </c>
      <c r="FC6" s="667">
        <f t="shared" si="34"/>
        <v>0</v>
      </c>
      <c r="FD6" s="667">
        <f t="shared" si="35"/>
        <v>0</v>
      </c>
      <c r="FE6" s="667">
        <f t="shared" si="36"/>
        <v>0</v>
      </c>
      <c r="FF6" s="667">
        <f t="shared" si="37"/>
        <v>0</v>
      </c>
      <c r="FG6" s="667">
        <f t="shared" si="38"/>
        <v>0</v>
      </c>
      <c r="FH6" s="668">
        <f t="shared" si="39"/>
        <v>0</v>
      </c>
      <c r="FI6" s="668">
        <f t="shared" si="40"/>
        <v>0</v>
      </c>
      <c r="FJ6" s="667">
        <f t="shared" si="41"/>
        <v>0</v>
      </c>
      <c r="FK6" s="668">
        <f t="shared" si="42"/>
        <v>0</v>
      </c>
      <c r="FL6" s="667">
        <f t="shared" si="43"/>
        <v>0</v>
      </c>
      <c r="FM6" s="667">
        <f t="shared" si="44"/>
        <v>0</v>
      </c>
      <c r="FN6" s="667">
        <f t="shared" si="45"/>
        <v>0</v>
      </c>
      <c r="FO6" s="667">
        <f t="shared" si="46"/>
        <v>0</v>
      </c>
      <c r="FP6" s="667">
        <f t="shared" si="47"/>
        <v>0</v>
      </c>
      <c r="FQ6" s="667">
        <f t="shared" si="48"/>
        <v>0</v>
      </c>
      <c r="FR6" s="667">
        <f t="shared" si="49"/>
        <v>0</v>
      </c>
      <c r="FS6" s="669">
        <f t="shared" si="0"/>
        <v>0</v>
      </c>
    </row>
    <row r="7" spans="1:186" x14ac:dyDescent="0.2">
      <c r="A7" s="280">
        <v>3</v>
      </c>
      <c r="B7" s="342">
        <f>Da!C26</f>
        <v>0</v>
      </c>
      <c r="C7" s="316"/>
      <c r="D7" s="614"/>
      <c r="E7" s="614"/>
      <c r="F7" s="614"/>
      <c r="G7" s="614"/>
      <c r="H7" s="614"/>
      <c r="I7" s="614"/>
      <c r="J7" s="614"/>
      <c r="K7" s="614"/>
      <c r="L7" s="614"/>
      <c r="M7" s="614"/>
      <c r="N7" s="614"/>
      <c r="O7" s="55">
        <f t="shared" si="1"/>
        <v>0</v>
      </c>
      <c r="P7" s="614"/>
      <c r="Q7" s="614"/>
      <c r="R7" s="614"/>
      <c r="S7" s="614"/>
      <c r="T7" s="614"/>
      <c r="U7" s="614"/>
      <c r="V7" s="614"/>
      <c r="W7" s="614"/>
      <c r="X7" s="614"/>
      <c r="Y7" s="614"/>
      <c r="Z7" s="678"/>
      <c r="AA7" s="678"/>
      <c r="AB7" s="678"/>
      <c r="AC7" s="678"/>
      <c r="AD7" s="55">
        <f t="shared" si="2"/>
        <v>0</v>
      </c>
      <c r="AE7" s="614"/>
      <c r="AF7" s="614"/>
      <c r="AG7" s="614"/>
      <c r="AH7" s="614"/>
      <c r="AI7" s="614"/>
      <c r="AJ7" s="614"/>
      <c r="AK7" s="614"/>
      <c r="AL7" s="614"/>
      <c r="AM7" s="614"/>
      <c r="AN7" s="614"/>
      <c r="AO7" s="614"/>
      <c r="AP7" s="55">
        <f t="shared" si="3"/>
        <v>0</v>
      </c>
      <c r="AQ7" s="614"/>
      <c r="AR7" s="614"/>
      <c r="AS7" s="614"/>
      <c r="AT7" s="614"/>
      <c r="AU7" s="614"/>
      <c r="AV7" s="614"/>
      <c r="AW7" s="614"/>
      <c r="AX7" s="614"/>
      <c r="AY7" s="614"/>
      <c r="AZ7" s="614"/>
      <c r="BA7" s="614"/>
      <c r="BB7" s="55">
        <f t="shared" si="4"/>
        <v>0</v>
      </c>
      <c r="BC7" s="614"/>
      <c r="BD7" s="614"/>
      <c r="BE7" s="614"/>
      <c r="BF7" s="614"/>
      <c r="BG7" s="614"/>
      <c r="BH7" s="614"/>
      <c r="BI7" s="614"/>
      <c r="BJ7" s="614"/>
      <c r="BK7" s="614"/>
      <c r="BL7" s="614"/>
      <c r="BM7" s="55">
        <f t="shared" si="50"/>
        <v>0</v>
      </c>
      <c r="BN7" s="614"/>
      <c r="BO7" s="614"/>
      <c r="BP7" s="614"/>
      <c r="BQ7" s="614"/>
      <c r="BR7" s="614"/>
      <c r="BS7" s="614"/>
      <c r="BT7" s="614"/>
      <c r="BU7" s="614"/>
      <c r="BV7" s="614"/>
      <c r="BW7" s="614"/>
      <c r="BX7" s="614"/>
      <c r="BY7" s="55">
        <f t="shared" si="5"/>
        <v>0</v>
      </c>
      <c r="BZ7" s="678"/>
      <c r="CA7" s="678"/>
      <c r="CB7" s="678"/>
      <c r="CC7" s="678"/>
      <c r="CD7" s="678"/>
      <c r="CE7" s="678"/>
      <c r="CF7" s="678"/>
      <c r="CG7" s="678"/>
      <c r="CH7" s="678"/>
      <c r="CI7" s="678"/>
      <c r="CJ7" s="678"/>
      <c r="CK7" s="678"/>
      <c r="CL7" s="55">
        <f t="shared" si="51"/>
        <v>0</v>
      </c>
      <c r="CM7" s="614"/>
      <c r="CN7" s="614"/>
      <c r="CO7" s="614"/>
      <c r="CP7" s="614"/>
      <c r="CQ7" s="614"/>
      <c r="CR7" s="614"/>
      <c r="CS7" s="679">
        <f t="shared" si="6"/>
        <v>0</v>
      </c>
      <c r="CT7" s="614"/>
      <c r="CU7" s="614"/>
      <c r="CV7" s="614"/>
      <c r="CW7" s="614"/>
      <c r="CX7" s="614"/>
      <c r="CY7" s="614"/>
      <c r="CZ7" s="614"/>
      <c r="DA7" s="679">
        <f t="shared" si="7"/>
        <v>0</v>
      </c>
      <c r="DB7" s="614"/>
      <c r="DC7" s="614"/>
      <c r="DD7" s="614"/>
      <c r="DE7" s="614"/>
      <c r="DF7" s="614"/>
      <c r="DG7" s="614"/>
      <c r="DH7" s="614"/>
      <c r="DI7" s="614"/>
      <c r="DJ7" s="680"/>
      <c r="DK7" s="681">
        <f t="shared" si="8"/>
        <v>0</v>
      </c>
      <c r="DL7" s="614"/>
      <c r="DM7" s="614"/>
      <c r="DN7" s="614"/>
      <c r="DO7" s="614"/>
      <c r="DP7" s="614"/>
      <c r="DQ7" s="55">
        <f t="shared" ref="DQ7:DQ26" si="52">SUM(DL7:DP7)</f>
        <v>0</v>
      </c>
      <c r="DR7" s="614"/>
      <c r="DS7" s="614"/>
      <c r="DT7" s="614"/>
      <c r="DU7" s="614"/>
      <c r="DV7" s="614"/>
      <c r="DW7" s="614"/>
      <c r="DX7" s="614"/>
      <c r="DY7" s="614"/>
      <c r="DZ7" s="614"/>
      <c r="EA7" s="614"/>
      <c r="EB7" s="284">
        <f t="shared" si="9"/>
        <v>0</v>
      </c>
      <c r="EC7" s="345">
        <f t="shared" si="10"/>
        <v>0</v>
      </c>
      <c r="ED7" s="791"/>
      <c r="EE7" s="791"/>
      <c r="EF7" s="667">
        <f t="shared" si="11"/>
        <v>0</v>
      </c>
      <c r="EG7" s="667">
        <f t="shared" si="12"/>
        <v>0</v>
      </c>
      <c r="EH7" s="667">
        <f t="shared" si="13"/>
        <v>0</v>
      </c>
      <c r="EI7" s="667">
        <f t="shared" si="14"/>
        <v>0</v>
      </c>
      <c r="EJ7" s="667">
        <f t="shared" si="15"/>
        <v>0</v>
      </c>
      <c r="EK7" s="667">
        <f t="shared" si="16"/>
        <v>0</v>
      </c>
      <c r="EL7" s="667">
        <f t="shared" si="17"/>
        <v>0</v>
      </c>
      <c r="EM7" s="667">
        <f t="shared" si="18"/>
        <v>0</v>
      </c>
      <c r="EN7" s="667">
        <f t="shared" si="19"/>
        <v>0</v>
      </c>
      <c r="EO7" s="667">
        <f t="shared" si="20"/>
        <v>0</v>
      </c>
      <c r="EP7" s="667">
        <f t="shared" si="21"/>
        <v>0</v>
      </c>
      <c r="EQ7" s="667">
        <f t="shared" si="22"/>
        <v>0</v>
      </c>
      <c r="ER7" s="667">
        <f t="shared" si="23"/>
        <v>0</v>
      </c>
      <c r="ES7" s="667">
        <f t="shared" si="24"/>
        <v>0</v>
      </c>
      <c r="ET7" s="667">
        <f t="shared" si="25"/>
        <v>0</v>
      </c>
      <c r="EU7" s="667">
        <f t="shared" si="26"/>
        <v>0</v>
      </c>
      <c r="EV7" s="667">
        <f t="shared" si="27"/>
        <v>0</v>
      </c>
      <c r="EW7" s="667">
        <f t="shared" si="28"/>
        <v>0</v>
      </c>
      <c r="EX7" s="667">
        <f t="shared" si="29"/>
        <v>0</v>
      </c>
      <c r="EY7" s="667">
        <f t="shared" si="30"/>
        <v>0</v>
      </c>
      <c r="EZ7" s="667">
        <f t="shared" si="31"/>
        <v>0</v>
      </c>
      <c r="FA7" s="667">
        <f t="shared" si="32"/>
        <v>0</v>
      </c>
      <c r="FB7" s="667">
        <f t="shared" si="33"/>
        <v>0</v>
      </c>
      <c r="FC7" s="667">
        <f t="shared" si="34"/>
        <v>0</v>
      </c>
      <c r="FD7" s="667">
        <f t="shared" si="35"/>
        <v>0</v>
      </c>
      <c r="FE7" s="667">
        <f t="shared" si="36"/>
        <v>0</v>
      </c>
      <c r="FF7" s="667">
        <f t="shared" si="37"/>
        <v>0</v>
      </c>
      <c r="FG7" s="667">
        <f t="shared" si="38"/>
        <v>0</v>
      </c>
      <c r="FH7" s="668">
        <f t="shared" si="39"/>
        <v>0</v>
      </c>
      <c r="FI7" s="668">
        <f t="shared" si="40"/>
        <v>0</v>
      </c>
      <c r="FJ7" s="667">
        <f t="shared" si="41"/>
        <v>0</v>
      </c>
      <c r="FK7" s="668">
        <f t="shared" si="42"/>
        <v>0</v>
      </c>
      <c r="FL7" s="667">
        <f t="shared" si="43"/>
        <v>0</v>
      </c>
      <c r="FM7" s="667">
        <f t="shared" si="44"/>
        <v>0</v>
      </c>
      <c r="FN7" s="667">
        <f t="shared" si="45"/>
        <v>0</v>
      </c>
      <c r="FO7" s="667">
        <f t="shared" si="46"/>
        <v>0</v>
      </c>
      <c r="FP7" s="667">
        <f t="shared" si="47"/>
        <v>0</v>
      </c>
      <c r="FQ7" s="667">
        <f t="shared" si="48"/>
        <v>0</v>
      </c>
      <c r="FR7" s="667">
        <f t="shared" si="49"/>
        <v>0</v>
      </c>
      <c r="FS7" s="669">
        <f t="shared" si="0"/>
        <v>0</v>
      </c>
    </row>
    <row r="8" spans="1:186" x14ac:dyDescent="0.2">
      <c r="A8" s="280">
        <v>4</v>
      </c>
      <c r="B8" s="342">
        <f>Da!C27</f>
        <v>0</v>
      </c>
      <c r="C8" s="322"/>
      <c r="D8" s="614"/>
      <c r="E8" s="614"/>
      <c r="F8" s="614"/>
      <c r="G8" s="614"/>
      <c r="H8" s="614"/>
      <c r="I8" s="614"/>
      <c r="J8" s="614"/>
      <c r="K8" s="614"/>
      <c r="L8" s="614"/>
      <c r="M8" s="614"/>
      <c r="N8" s="614"/>
      <c r="O8" s="55">
        <f t="shared" si="1"/>
        <v>0</v>
      </c>
      <c r="P8" s="614"/>
      <c r="Q8" s="614"/>
      <c r="R8" s="614"/>
      <c r="S8" s="614"/>
      <c r="T8" s="614"/>
      <c r="U8" s="614"/>
      <c r="V8" s="614"/>
      <c r="W8" s="614"/>
      <c r="X8" s="614"/>
      <c r="Y8" s="614"/>
      <c r="Z8" s="678"/>
      <c r="AA8" s="678"/>
      <c r="AB8" s="678"/>
      <c r="AC8" s="678"/>
      <c r="AD8" s="55">
        <f t="shared" si="2"/>
        <v>0</v>
      </c>
      <c r="AE8" s="614"/>
      <c r="AF8" s="614"/>
      <c r="AG8" s="614"/>
      <c r="AH8" s="614"/>
      <c r="AI8" s="614"/>
      <c r="AJ8" s="614"/>
      <c r="AK8" s="614"/>
      <c r="AL8" s="614"/>
      <c r="AM8" s="614"/>
      <c r="AN8" s="614"/>
      <c r="AO8" s="614"/>
      <c r="AP8" s="55">
        <f t="shared" si="3"/>
        <v>0</v>
      </c>
      <c r="AQ8" s="614"/>
      <c r="AR8" s="614"/>
      <c r="AS8" s="614"/>
      <c r="AT8" s="614"/>
      <c r="AU8" s="614"/>
      <c r="AV8" s="614"/>
      <c r="AW8" s="614"/>
      <c r="AX8" s="614"/>
      <c r="AY8" s="614"/>
      <c r="AZ8" s="614"/>
      <c r="BA8" s="614"/>
      <c r="BB8" s="55">
        <f t="shared" si="4"/>
        <v>0</v>
      </c>
      <c r="BC8" s="614"/>
      <c r="BD8" s="614"/>
      <c r="BE8" s="614"/>
      <c r="BF8" s="614"/>
      <c r="BG8" s="614"/>
      <c r="BH8" s="614"/>
      <c r="BI8" s="614"/>
      <c r="BJ8" s="614"/>
      <c r="BK8" s="614"/>
      <c r="BL8" s="614"/>
      <c r="BM8" s="55">
        <f t="shared" si="50"/>
        <v>0</v>
      </c>
      <c r="BN8" s="614"/>
      <c r="BO8" s="614"/>
      <c r="BP8" s="614"/>
      <c r="BQ8" s="614"/>
      <c r="BR8" s="614"/>
      <c r="BS8" s="614"/>
      <c r="BT8" s="614"/>
      <c r="BU8" s="614"/>
      <c r="BV8" s="614"/>
      <c r="BW8" s="614"/>
      <c r="BX8" s="614"/>
      <c r="BY8" s="55">
        <f t="shared" si="5"/>
        <v>0</v>
      </c>
      <c r="BZ8" s="678"/>
      <c r="CA8" s="678"/>
      <c r="CB8" s="678"/>
      <c r="CC8" s="678"/>
      <c r="CD8" s="678"/>
      <c r="CE8" s="678"/>
      <c r="CF8" s="678"/>
      <c r="CG8" s="678"/>
      <c r="CH8" s="678"/>
      <c r="CI8" s="678"/>
      <c r="CJ8" s="678"/>
      <c r="CK8" s="678"/>
      <c r="CL8" s="55">
        <f t="shared" si="51"/>
        <v>0</v>
      </c>
      <c r="CM8" s="614"/>
      <c r="CN8" s="614"/>
      <c r="CO8" s="614"/>
      <c r="CP8" s="614"/>
      <c r="CQ8" s="614"/>
      <c r="CR8" s="614"/>
      <c r="CS8" s="679">
        <f t="shared" si="6"/>
        <v>0</v>
      </c>
      <c r="CT8" s="614"/>
      <c r="CU8" s="614"/>
      <c r="CV8" s="614"/>
      <c r="CW8" s="614"/>
      <c r="CX8" s="614"/>
      <c r="CY8" s="614"/>
      <c r="CZ8" s="614"/>
      <c r="DA8" s="679">
        <f t="shared" si="7"/>
        <v>0</v>
      </c>
      <c r="DB8" s="614"/>
      <c r="DC8" s="614"/>
      <c r="DD8" s="614"/>
      <c r="DE8" s="614"/>
      <c r="DF8" s="614"/>
      <c r="DG8" s="614"/>
      <c r="DH8" s="614"/>
      <c r="DI8" s="614"/>
      <c r="DJ8" s="680"/>
      <c r="DK8" s="681">
        <f t="shared" si="8"/>
        <v>0</v>
      </c>
      <c r="DL8" s="614"/>
      <c r="DM8" s="614"/>
      <c r="DN8" s="614"/>
      <c r="DO8" s="614"/>
      <c r="DP8" s="614"/>
      <c r="DQ8" s="55">
        <f t="shared" si="52"/>
        <v>0</v>
      </c>
      <c r="DR8" s="614"/>
      <c r="DS8" s="614"/>
      <c r="DT8" s="614"/>
      <c r="DU8" s="614"/>
      <c r="DV8" s="614"/>
      <c r="DW8" s="614"/>
      <c r="DX8" s="614"/>
      <c r="DY8" s="614"/>
      <c r="DZ8" s="614"/>
      <c r="EA8" s="614"/>
      <c r="EB8" s="284">
        <f t="shared" si="9"/>
        <v>0</v>
      </c>
      <c r="EC8" s="345">
        <f t="shared" si="10"/>
        <v>0</v>
      </c>
      <c r="ED8" s="791"/>
      <c r="EE8" s="791"/>
      <c r="EF8" s="667">
        <f t="shared" si="11"/>
        <v>0</v>
      </c>
      <c r="EG8" s="667">
        <f t="shared" si="12"/>
        <v>0</v>
      </c>
      <c r="EH8" s="667">
        <f t="shared" si="13"/>
        <v>0</v>
      </c>
      <c r="EI8" s="667">
        <f t="shared" si="14"/>
        <v>0</v>
      </c>
      <c r="EJ8" s="667">
        <f t="shared" si="15"/>
        <v>0</v>
      </c>
      <c r="EK8" s="667">
        <f t="shared" si="16"/>
        <v>0</v>
      </c>
      <c r="EL8" s="667">
        <f t="shared" si="17"/>
        <v>0</v>
      </c>
      <c r="EM8" s="667">
        <f t="shared" si="18"/>
        <v>0</v>
      </c>
      <c r="EN8" s="667">
        <f t="shared" si="19"/>
        <v>0</v>
      </c>
      <c r="EO8" s="667">
        <f t="shared" si="20"/>
        <v>0</v>
      </c>
      <c r="EP8" s="667">
        <f t="shared" si="21"/>
        <v>0</v>
      </c>
      <c r="EQ8" s="667">
        <f t="shared" si="22"/>
        <v>0</v>
      </c>
      <c r="ER8" s="667">
        <f t="shared" si="23"/>
        <v>0</v>
      </c>
      <c r="ES8" s="667">
        <f t="shared" si="24"/>
        <v>0</v>
      </c>
      <c r="ET8" s="667">
        <f t="shared" si="25"/>
        <v>0</v>
      </c>
      <c r="EU8" s="667">
        <f t="shared" si="26"/>
        <v>0</v>
      </c>
      <c r="EV8" s="667">
        <f t="shared" si="27"/>
        <v>0</v>
      </c>
      <c r="EW8" s="667">
        <f t="shared" si="28"/>
        <v>0</v>
      </c>
      <c r="EX8" s="667">
        <f t="shared" si="29"/>
        <v>0</v>
      </c>
      <c r="EY8" s="667">
        <f t="shared" si="30"/>
        <v>0</v>
      </c>
      <c r="EZ8" s="667">
        <f t="shared" si="31"/>
        <v>0</v>
      </c>
      <c r="FA8" s="667">
        <f t="shared" si="32"/>
        <v>0</v>
      </c>
      <c r="FB8" s="667">
        <f t="shared" si="33"/>
        <v>0</v>
      </c>
      <c r="FC8" s="667">
        <f t="shared" si="34"/>
        <v>0</v>
      </c>
      <c r="FD8" s="667">
        <f t="shared" si="35"/>
        <v>0</v>
      </c>
      <c r="FE8" s="667">
        <f t="shared" si="36"/>
        <v>0</v>
      </c>
      <c r="FF8" s="667">
        <f t="shared" si="37"/>
        <v>0</v>
      </c>
      <c r="FG8" s="667">
        <f t="shared" si="38"/>
        <v>0</v>
      </c>
      <c r="FH8" s="668">
        <f t="shared" si="39"/>
        <v>0</v>
      </c>
      <c r="FI8" s="668">
        <f t="shared" si="40"/>
        <v>0</v>
      </c>
      <c r="FJ8" s="667">
        <f t="shared" si="41"/>
        <v>0</v>
      </c>
      <c r="FK8" s="668">
        <f t="shared" si="42"/>
        <v>0</v>
      </c>
      <c r="FL8" s="667">
        <f t="shared" si="43"/>
        <v>0</v>
      </c>
      <c r="FM8" s="667">
        <f t="shared" si="44"/>
        <v>0</v>
      </c>
      <c r="FN8" s="667">
        <f t="shared" si="45"/>
        <v>0</v>
      </c>
      <c r="FO8" s="667">
        <f t="shared" si="46"/>
        <v>0</v>
      </c>
      <c r="FP8" s="667">
        <f t="shared" si="47"/>
        <v>0</v>
      </c>
      <c r="FQ8" s="667">
        <f t="shared" si="48"/>
        <v>0</v>
      </c>
      <c r="FR8" s="667">
        <f t="shared" si="49"/>
        <v>0</v>
      </c>
      <c r="FS8" s="669">
        <f t="shared" si="0"/>
        <v>0</v>
      </c>
    </row>
    <row r="9" spans="1:186" x14ac:dyDescent="0.2">
      <c r="A9" s="280">
        <v>5</v>
      </c>
      <c r="B9" s="342">
        <f>Da!C28</f>
        <v>0</v>
      </c>
      <c r="C9" s="322"/>
      <c r="D9" s="614"/>
      <c r="E9" s="614"/>
      <c r="F9" s="614"/>
      <c r="G9" s="614"/>
      <c r="H9" s="614"/>
      <c r="I9" s="614"/>
      <c r="J9" s="614"/>
      <c r="K9" s="614"/>
      <c r="L9" s="614"/>
      <c r="M9" s="614"/>
      <c r="N9" s="614"/>
      <c r="O9" s="55">
        <f t="shared" si="1"/>
        <v>0</v>
      </c>
      <c r="P9" s="614"/>
      <c r="Q9" s="614"/>
      <c r="R9" s="614"/>
      <c r="S9" s="614"/>
      <c r="T9" s="614"/>
      <c r="U9" s="614"/>
      <c r="V9" s="614"/>
      <c r="W9" s="614"/>
      <c r="X9" s="614"/>
      <c r="Y9" s="614"/>
      <c r="Z9" s="678"/>
      <c r="AA9" s="678"/>
      <c r="AB9" s="678"/>
      <c r="AC9" s="678"/>
      <c r="AD9" s="55">
        <f t="shared" si="2"/>
        <v>0</v>
      </c>
      <c r="AE9" s="614"/>
      <c r="AF9" s="614"/>
      <c r="AG9" s="614"/>
      <c r="AH9" s="614"/>
      <c r="AI9" s="614"/>
      <c r="AJ9" s="614"/>
      <c r="AK9" s="614"/>
      <c r="AL9" s="614"/>
      <c r="AM9" s="614"/>
      <c r="AN9" s="614"/>
      <c r="AO9" s="614"/>
      <c r="AP9" s="55">
        <f t="shared" si="3"/>
        <v>0</v>
      </c>
      <c r="AQ9" s="614"/>
      <c r="AR9" s="614"/>
      <c r="AS9" s="614"/>
      <c r="AT9" s="614"/>
      <c r="AU9" s="614"/>
      <c r="AV9" s="614"/>
      <c r="AW9" s="614"/>
      <c r="AX9" s="614"/>
      <c r="AY9" s="614"/>
      <c r="AZ9" s="614"/>
      <c r="BA9" s="614"/>
      <c r="BB9" s="55">
        <f t="shared" si="4"/>
        <v>0</v>
      </c>
      <c r="BC9" s="614"/>
      <c r="BD9" s="614"/>
      <c r="BE9" s="614"/>
      <c r="BF9" s="614"/>
      <c r="BG9" s="614"/>
      <c r="BH9" s="614"/>
      <c r="BI9" s="614"/>
      <c r="BJ9" s="614"/>
      <c r="BK9" s="614"/>
      <c r="BL9" s="614"/>
      <c r="BM9" s="55">
        <f t="shared" si="50"/>
        <v>0</v>
      </c>
      <c r="BN9" s="614"/>
      <c r="BO9" s="614"/>
      <c r="BP9" s="614"/>
      <c r="BQ9" s="614"/>
      <c r="BR9" s="614"/>
      <c r="BS9" s="614"/>
      <c r="BT9" s="614"/>
      <c r="BU9" s="614"/>
      <c r="BV9" s="614"/>
      <c r="BW9" s="614"/>
      <c r="BX9" s="614"/>
      <c r="BY9" s="55">
        <f t="shared" si="5"/>
        <v>0</v>
      </c>
      <c r="BZ9" s="678"/>
      <c r="CA9" s="678"/>
      <c r="CB9" s="678"/>
      <c r="CC9" s="678"/>
      <c r="CD9" s="678"/>
      <c r="CE9" s="678"/>
      <c r="CF9" s="678"/>
      <c r="CG9" s="678"/>
      <c r="CH9" s="678"/>
      <c r="CI9" s="678"/>
      <c r="CJ9" s="678"/>
      <c r="CK9" s="678"/>
      <c r="CL9" s="55">
        <f t="shared" si="51"/>
        <v>0</v>
      </c>
      <c r="CM9" s="614"/>
      <c r="CN9" s="614"/>
      <c r="CO9" s="614"/>
      <c r="CP9" s="614"/>
      <c r="CQ9" s="614"/>
      <c r="CR9" s="614"/>
      <c r="CS9" s="679">
        <f t="shared" si="6"/>
        <v>0</v>
      </c>
      <c r="CT9" s="614"/>
      <c r="CU9" s="614"/>
      <c r="CV9" s="614"/>
      <c r="CW9" s="614"/>
      <c r="CX9" s="614"/>
      <c r="CY9" s="614"/>
      <c r="CZ9" s="614"/>
      <c r="DA9" s="679">
        <f t="shared" si="7"/>
        <v>0</v>
      </c>
      <c r="DB9" s="614"/>
      <c r="DC9" s="614"/>
      <c r="DD9" s="614"/>
      <c r="DE9" s="614"/>
      <c r="DF9" s="614"/>
      <c r="DG9" s="614"/>
      <c r="DH9" s="614"/>
      <c r="DI9" s="614"/>
      <c r="DJ9" s="680"/>
      <c r="DK9" s="681">
        <f t="shared" si="8"/>
        <v>0</v>
      </c>
      <c r="DL9" s="614"/>
      <c r="DM9" s="614"/>
      <c r="DN9" s="614"/>
      <c r="DO9" s="614"/>
      <c r="DP9" s="614"/>
      <c r="DQ9" s="55">
        <f t="shared" si="52"/>
        <v>0</v>
      </c>
      <c r="DR9" s="614"/>
      <c r="DS9" s="614"/>
      <c r="DT9" s="614"/>
      <c r="DU9" s="614"/>
      <c r="DV9" s="614"/>
      <c r="DW9" s="614"/>
      <c r="DX9" s="614"/>
      <c r="DY9" s="614"/>
      <c r="DZ9" s="614"/>
      <c r="EA9" s="614"/>
      <c r="EB9" s="284">
        <f t="shared" si="9"/>
        <v>0</v>
      </c>
      <c r="EC9" s="345">
        <f t="shared" si="10"/>
        <v>0</v>
      </c>
      <c r="ED9" s="791"/>
      <c r="EE9" s="791"/>
      <c r="EF9" s="667">
        <f t="shared" si="11"/>
        <v>0</v>
      </c>
      <c r="EG9" s="667">
        <f t="shared" si="12"/>
        <v>0</v>
      </c>
      <c r="EH9" s="667">
        <f t="shared" si="13"/>
        <v>0</v>
      </c>
      <c r="EI9" s="667">
        <f t="shared" si="14"/>
        <v>0</v>
      </c>
      <c r="EJ9" s="667">
        <f t="shared" si="15"/>
        <v>0</v>
      </c>
      <c r="EK9" s="667">
        <f t="shared" si="16"/>
        <v>0</v>
      </c>
      <c r="EL9" s="667">
        <f t="shared" si="17"/>
        <v>0</v>
      </c>
      <c r="EM9" s="667">
        <f t="shared" si="18"/>
        <v>0</v>
      </c>
      <c r="EN9" s="667">
        <f t="shared" si="19"/>
        <v>0</v>
      </c>
      <c r="EO9" s="667">
        <f t="shared" si="20"/>
        <v>0</v>
      </c>
      <c r="EP9" s="667">
        <f t="shared" si="21"/>
        <v>0</v>
      </c>
      <c r="EQ9" s="667">
        <f t="shared" si="22"/>
        <v>0</v>
      </c>
      <c r="ER9" s="667">
        <f t="shared" si="23"/>
        <v>0</v>
      </c>
      <c r="ES9" s="667">
        <f t="shared" si="24"/>
        <v>0</v>
      </c>
      <c r="ET9" s="667">
        <f t="shared" si="25"/>
        <v>0</v>
      </c>
      <c r="EU9" s="667">
        <f t="shared" si="26"/>
        <v>0</v>
      </c>
      <c r="EV9" s="667">
        <f t="shared" si="27"/>
        <v>0</v>
      </c>
      <c r="EW9" s="667">
        <f t="shared" si="28"/>
        <v>0</v>
      </c>
      <c r="EX9" s="667">
        <f t="shared" si="29"/>
        <v>0</v>
      </c>
      <c r="EY9" s="667">
        <f t="shared" si="30"/>
        <v>0</v>
      </c>
      <c r="EZ9" s="667">
        <f t="shared" si="31"/>
        <v>0</v>
      </c>
      <c r="FA9" s="667">
        <f t="shared" si="32"/>
        <v>0</v>
      </c>
      <c r="FB9" s="667">
        <f t="shared" si="33"/>
        <v>0</v>
      </c>
      <c r="FC9" s="667">
        <f t="shared" si="34"/>
        <v>0</v>
      </c>
      <c r="FD9" s="667">
        <f t="shared" si="35"/>
        <v>0</v>
      </c>
      <c r="FE9" s="667">
        <f t="shared" si="36"/>
        <v>0</v>
      </c>
      <c r="FF9" s="667">
        <f t="shared" si="37"/>
        <v>0</v>
      </c>
      <c r="FG9" s="667">
        <f t="shared" si="38"/>
        <v>0</v>
      </c>
      <c r="FH9" s="668">
        <f t="shared" si="39"/>
        <v>0</v>
      </c>
      <c r="FI9" s="668">
        <f t="shared" si="40"/>
        <v>0</v>
      </c>
      <c r="FJ9" s="667">
        <f t="shared" si="41"/>
        <v>0</v>
      </c>
      <c r="FK9" s="668">
        <f t="shared" si="42"/>
        <v>0</v>
      </c>
      <c r="FL9" s="667">
        <f t="shared" si="43"/>
        <v>0</v>
      </c>
      <c r="FM9" s="667">
        <f t="shared" si="44"/>
        <v>0</v>
      </c>
      <c r="FN9" s="667">
        <f t="shared" si="45"/>
        <v>0</v>
      </c>
      <c r="FO9" s="667">
        <f t="shared" si="46"/>
        <v>0</v>
      </c>
      <c r="FP9" s="667">
        <f t="shared" si="47"/>
        <v>0</v>
      </c>
      <c r="FQ9" s="667">
        <f t="shared" si="48"/>
        <v>0</v>
      </c>
      <c r="FR9" s="667">
        <f t="shared" si="49"/>
        <v>0</v>
      </c>
      <c r="FS9" s="669">
        <f t="shared" si="0"/>
        <v>0</v>
      </c>
    </row>
    <row r="10" spans="1:186" x14ac:dyDescent="0.2">
      <c r="A10" s="280">
        <v>6</v>
      </c>
      <c r="B10" s="342">
        <f>Da!C29</f>
        <v>0</v>
      </c>
      <c r="C10" s="322"/>
      <c r="D10" s="614"/>
      <c r="E10" s="614"/>
      <c r="F10" s="614"/>
      <c r="G10" s="614"/>
      <c r="H10" s="614"/>
      <c r="I10" s="614"/>
      <c r="J10" s="614"/>
      <c r="K10" s="614"/>
      <c r="L10" s="614"/>
      <c r="M10" s="614"/>
      <c r="N10" s="614"/>
      <c r="O10" s="55">
        <f t="shared" si="1"/>
        <v>0</v>
      </c>
      <c r="P10" s="614"/>
      <c r="Q10" s="614"/>
      <c r="R10" s="614"/>
      <c r="S10" s="614"/>
      <c r="T10" s="614"/>
      <c r="U10" s="614"/>
      <c r="V10" s="614"/>
      <c r="W10" s="614"/>
      <c r="X10" s="614"/>
      <c r="Y10" s="614"/>
      <c r="Z10" s="678"/>
      <c r="AA10" s="678"/>
      <c r="AB10" s="678"/>
      <c r="AC10" s="678"/>
      <c r="AD10" s="55">
        <f t="shared" si="2"/>
        <v>0</v>
      </c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/>
      <c r="AP10" s="55">
        <f t="shared" si="3"/>
        <v>0</v>
      </c>
      <c r="AQ10" s="614"/>
      <c r="AR10" s="614"/>
      <c r="AS10" s="614"/>
      <c r="AT10" s="614"/>
      <c r="AU10" s="614"/>
      <c r="AV10" s="614"/>
      <c r="AW10" s="614"/>
      <c r="AX10" s="614"/>
      <c r="AY10" s="614"/>
      <c r="AZ10" s="614"/>
      <c r="BA10" s="614"/>
      <c r="BB10" s="55">
        <f t="shared" si="4"/>
        <v>0</v>
      </c>
      <c r="BC10" s="614"/>
      <c r="BD10" s="614"/>
      <c r="BE10" s="614"/>
      <c r="BF10" s="614"/>
      <c r="BG10" s="614"/>
      <c r="BH10" s="614"/>
      <c r="BI10" s="614"/>
      <c r="BJ10" s="614"/>
      <c r="BK10" s="614"/>
      <c r="BL10" s="614"/>
      <c r="BM10" s="55">
        <f t="shared" si="50"/>
        <v>0</v>
      </c>
      <c r="BN10" s="614"/>
      <c r="BO10" s="614"/>
      <c r="BP10" s="614"/>
      <c r="BQ10" s="614"/>
      <c r="BR10" s="614"/>
      <c r="BS10" s="614"/>
      <c r="BT10" s="614"/>
      <c r="BU10" s="614"/>
      <c r="BV10" s="614"/>
      <c r="BW10" s="614"/>
      <c r="BX10" s="614"/>
      <c r="BY10" s="55">
        <f t="shared" si="5"/>
        <v>0</v>
      </c>
      <c r="BZ10" s="614"/>
      <c r="CA10" s="614"/>
      <c r="CB10" s="614"/>
      <c r="CC10" s="614"/>
      <c r="CD10" s="614"/>
      <c r="CE10" s="614"/>
      <c r="CF10" s="614"/>
      <c r="CG10" s="614"/>
      <c r="CH10" s="614"/>
      <c r="CI10" s="614"/>
      <c r="CJ10" s="614"/>
      <c r="CK10" s="614"/>
      <c r="CL10" s="55">
        <f t="shared" si="51"/>
        <v>0</v>
      </c>
      <c r="CM10" s="614"/>
      <c r="CN10" s="614"/>
      <c r="CO10" s="614"/>
      <c r="CP10" s="614"/>
      <c r="CQ10" s="614"/>
      <c r="CR10" s="614"/>
      <c r="CS10" s="679">
        <f t="shared" si="6"/>
        <v>0</v>
      </c>
      <c r="CT10" s="614"/>
      <c r="CU10" s="614"/>
      <c r="CV10" s="614"/>
      <c r="CW10" s="614"/>
      <c r="CX10" s="614"/>
      <c r="CY10" s="614"/>
      <c r="CZ10" s="614"/>
      <c r="DA10" s="679">
        <f t="shared" si="7"/>
        <v>0</v>
      </c>
      <c r="DB10" s="614"/>
      <c r="DC10" s="614"/>
      <c r="DD10" s="614"/>
      <c r="DE10" s="614"/>
      <c r="DF10" s="614"/>
      <c r="DG10" s="614"/>
      <c r="DH10" s="614"/>
      <c r="DI10" s="614"/>
      <c r="DJ10" s="680"/>
      <c r="DK10" s="681">
        <f t="shared" si="8"/>
        <v>0</v>
      </c>
      <c r="DL10" s="614"/>
      <c r="DM10" s="614"/>
      <c r="DN10" s="614"/>
      <c r="DO10" s="614"/>
      <c r="DP10" s="614"/>
      <c r="DQ10" s="55">
        <f t="shared" si="52"/>
        <v>0</v>
      </c>
      <c r="DR10" s="614"/>
      <c r="DS10" s="614"/>
      <c r="DT10" s="614"/>
      <c r="DU10" s="614"/>
      <c r="DV10" s="614"/>
      <c r="DW10" s="614"/>
      <c r="DX10" s="614"/>
      <c r="DY10" s="614"/>
      <c r="DZ10" s="614"/>
      <c r="EA10" s="614"/>
      <c r="EB10" s="284">
        <f t="shared" si="9"/>
        <v>0</v>
      </c>
      <c r="EC10" s="345">
        <f t="shared" si="10"/>
        <v>0</v>
      </c>
      <c r="ED10" s="791"/>
      <c r="EE10" s="791"/>
      <c r="EF10" s="667">
        <f t="shared" si="11"/>
        <v>0</v>
      </c>
      <c r="EG10" s="667">
        <f t="shared" si="12"/>
        <v>0</v>
      </c>
      <c r="EH10" s="667">
        <f t="shared" si="13"/>
        <v>0</v>
      </c>
      <c r="EI10" s="667">
        <f t="shared" si="14"/>
        <v>0</v>
      </c>
      <c r="EJ10" s="667">
        <f t="shared" si="15"/>
        <v>0</v>
      </c>
      <c r="EK10" s="667">
        <f t="shared" si="16"/>
        <v>0</v>
      </c>
      <c r="EL10" s="667">
        <f t="shared" si="17"/>
        <v>0</v>
      </c>
      <c r="EM10" s="667">
        <f t="shared" si="18"/>
        <v>0</v>
      </c>
      <c r="EN10" s="667">
        <f t="shared" si="19"/>
        <v>0</v>
      </c>
      <c r="EO10" s="667">
        <f t="shared" si="20"/>
        <v>0</v>
      </c>
      <c r="EP10" s="667">
        <f t="shared" si="21"/>
        <v>0</v>
      </c>
      <c r="EQ10" s="667">
        <f t="shared" si="22"/>
        <v>0</v>
      </c>
      <c r="ER10" s="667">
        <f t="shared" si="23"/>
        <v>0</v>
      </c>
      <c r="ES10" s="667">
        <f t="shared" si="24"/>
        <v>0</v>
      </c>
      <c r="ET10" s="667">
        <f t="shared" si="25"/>
        <v>0</v>
      </c>
      <c r="EU10" s="667">
        <f t="shared" si="26"/>
        <v>0</v>
      </c>
      <c r="EV10" s="667">
        <f t="shared" si="27"/>
        <v>0</v>
      </c>
      <c r="EW10" s="667">
        <f t="shared" si="28"/>
        <v>0</v>
      </c>
      <c r="EX10" s="667">
        <f t="shared" si="29"/>
        <v>0</v>
      </c>
      <c r="EY10" s="667">
        <f t="shared" si="30"/>
        <v>0</v>
      </c>
      <c r="EZ10" s="667">
        <f t="shared" si="31"/>
        <v>0</v>
      </c>
      <c r="FA10" s="667">
        <f t="shared" si="32"/>
        <v>0</v>
      </c>
      <c r="FB10" s="667">
        <f t="shared" si="33"/>
        <v>0</v>
      </c>
      <c r="FC10" s="667">
        <f t="shared" si="34"/>
        <v>0</v>
      </c>
      <c r="FD10" s="667">
        <f t="shared" si="35"/>
        <v>0</v>
      </c>
      <c r="FE10" s="667">
        <f t="shared" si="36"/>
        <v>0</v>
      </c>
      <c r="FF10" s="667">
        <f t="shared" si="37"/>
        <v>0</v>
      </c>
      <c r="FG10" s="667">
        <f t="shared" si="38"/>
        <v>0</v>
      </c>
      <c r="FH10" s="668">
        <f t="shared" si="39"/>
        <v>0</v>
      </c>
      <c r="FI10" s="668">
        <f t="shared" si="40"/>
        <v>0</v>
      </c>
      <c r="FJ10" s="667">
        <f t="shared" si="41"/>
        <v>0</v>
      </c>
      <c r="FK10" s="668">
        <f t="shared" si="42"/>
        <v>0</v>
      </c>
      <c r="FL10" s="667">
        <f t="shared" si="43"/>
        <v>0</v>
      </c>
      <c r="FM10" s="667">
        <f t="shared" si="44"/>
        <v>0</v>
      </c>
      <c r="FN10" s="667">
        <f t="shared" si="45"/>
        <v>0</v>
      </c>
      <c r="FO10" s="667">
        <f t="shared" si="46"/>
        <v>0</v>
      </c>
      <c r="FP10" s="667">
        <f t="shared" si="47"/>
        <v>0</v>
      </c>
      <c r="FQ10" s="667">
        <f t="shared" si="48"/>
        <v>0</v>
      </c>
      <c r="FR10" s="667">
        <f t="shared" si="49"/>
        <v>0</v>
      </c>
      <c r="FS10" s="669">
        <f t="shared" si="0"/>
        <v>0</v>
      </c>
    </row>
    <row r="11" spans="1:186" x14ac:dyDescent="0.2">
      <c r="A11" s="280">
        <v>7</v>
      </c>
      <c r="B11" s="342">
        <f>Da!C30</f>
        <v>0</v>
      </c>
      <c r="C11" s="322"/>
      <c r="D11" s="614"/>
      <c r="E11" s="614"/>
      <c r="F11" s="614"/>
      <c r="G11" s="614"/>
      <c r="H11" s="614"/>
      <c r="I11" s="614"/>
      <c r="J11" s="614"/>
      <c r="K11" s="614"/>
      <c r="L11" s="614"/>
      <c r="M11" s="614"/>
      <c r="N11" s="614"/>
      <c r="O11" s="55">
        <f t="shared" si="1"/>
        <v>0</v>
      </c>
      <c r="P11" s="614"/>
      <c r="Q11" s="614"/>
      <c r="R11" s="614"/>
      <c r="S11" s="614"/>
      <c r="T11" s="614"/>
      <c r="U11" s="614"/>
      <c r="V11" s="614"/>
      <c r="W11" s="614"/>
      <c r="X11" s="614"/>
      <c r="Y11" s="614"/>
      <c r="Z11" s="678"/>
      <c r="AA11" s="678"/>
      <c r="AB11" s="678"/>
      <c r="AC11" s="678"/>
      <c r="AD11" s="55">
        <f t="shared" si="2"/>
        <v>0</v>
      </c>
      <c r="AE11" s="614"/>
      <c r="AF11" s="614"/>
      <c r="AG11" s="614"/>
      <c r="AH11" s="614"/>
      <c r="AI11" s="614"/>
      <c r="AJ11" s="614"/>
      <c r="AK11" s="614"/>
      <c r="AL11" s="614"/>
      <c r="AM11" s="614"/>
      <c r="AN11" s="614"/>
      <c r="AO11" s="614"/>
      <c r="AP11" s="55">
        <f t="shared" si="3"/>
        <v>0</v>
      </c>
      <c r="AQ11" s="614"/>
      <c r="AR11" s="614"/>
      <c r="AS11" s="614"/>
      <c r="AT11" s="614"/>
      <c r="AU11" s="614"/>
      <c r="AV11" s="614"/>
      <c r="AW11" s="614"/>
      <c r="AX11" s="614"/>
      <c r="AY11" s="614"/>
      <c r="AZ11" s="614"/>
      <c r="BA11" s="614"/>
      <c r="BB11" s="55">
        <f t="shared" si="4"/>
        <v>0</v>
      </c>
      <c r="BC11" s="614"/>
      <c r="BD11" s="614"/>
      <c r="BE11" s="614"/>
      <c r="BF11" s="614"/>
      <c r="BG11" s="614"/>
      <c r="BH11" s="614"/>
      <c r="BI11" s="614"/>
      <c r="BJ11" s="614"/>
      <c r="BK11" s="614"/>
      <c r="BL11" s="614"/>
      <c r="BM11" s="55">
        <f t="shared" si="50"/>
        <v>0</v>
      </c>
      <c r="BN11" s="614"/>
      <c r="BO11" s="614"/>
      <c r="BP11" s="614"/>
      <c r="BQ11" s="614"/>
      <c r="BR11" s="614"/>
      <c r="BS11" s="614"/>
      <c r="BT11" s="614"/>
      <c r="BU11" s="614"/>
      <c r="BV11" s="614"/>
      <c r="BW11" s="614"/>
      <c r="BX11" s="614"/>
      <c r="BY11" s="55">
        <f t="shared" si="5"/>
        <v>0</v>
      </c>
      <c r="BZ11" s="678"/>
      <c r="CA11" s="678"/>
      <c r="CB11" s="678"/>
      <c r="CC11" s="678"/>
      <c r="CD11" s="678"/>
      <c r="CE11" s="678"/>
      <c r="CF11" s="678"/>
      <c r="CG11" s="678"/>
      <c r="CH11" s="678"/>
      <c r="CI11" s="678"/>
      <c r="CJ11" s="678"/>
      <c r="CK11" s="678"/>
      <c r="CL11" s="55">
        <f t="shared" si="51"/>
        <v>0</v>
      </c>
      <c r="CM11" s="614"/>
      <c r="CN11" s="614"/>
      <c r="CO11" s="614"/>
      <c r="CP11" s="614"/>
      <c r="CQ11" s="614"/>
      <c r="CR11" s="614"/>
      <c r="CS11" s="679">
        <f t="shared" si="6"/>
        <v>0</v>
      </c>
      <c r="CT11" s="614"/>
      <c r="CU11" s="614"/>
      <c r="CV11" s="614"/>
      <c r="CW11" s="614"/>
      <c r="CX11" s="614"/>
      <c r="CY11" s="614"/>
      <c r="CZ11" s="614"/>
      <c r="DA11" s="679">
        <f t="shared" si="7"/>
        <v>0</v>
      </c>
      <c r="DB11" s="614"/>
      <c r="DC11" s="614"/>
      <c r="DD11" s="614"/>
      <c r="DE11" s="614"/>
      <c r="DF11" s="614"/>
      <c r="DG11" s="614"/>
      <c r="DH11" s="614"/>
      <c r="DI11" s="614"/>
      <c r="DJ11" s="680"/>
      <c r="DK11" s="681">
        <f t="shared" si="8"/>
        <v>0</v>
      </c>
      <c r="DL11" s="614"/>
      <c r="DM11" s="614"/>
      <c r="DN11" s="614"/>
      <c r="DO11" s="614"/>
      <c r="DP11" s="614"/>
      <c r="DQ11" s="55">
        <f t="shared" si="52"/>
        <v>0</v>
      </c>
      <c r="DR11" s="614"/>
      <c r="DS11" s="614"/>
      <c r="DT11" s="614"/>
      <c r="DU11" s="614"/>
      <c r="DV11" s="614"/>
      <c r="DW11" s="614"/>
      <c r="DX11" s="614"/>
      <c r="DY11" s="614"/>
      <c r="DZ11" s="614"/>
      <c r="EA11" s="614"/>
      <c r="EB11" s="284">
        <f t="shared" si="9"/>
        <v>0</v>
      </c>
      <c r="EC11" s="345">
        <f t="shared" si="10"/>
        <v>0</v>
      </c>
      <c r="ED11" s="791"/>
      <c r="EE11" s="791"/>
      <c r="EF11" s="667">
        <f t="shared" si="11"/>
        <v>0</v>
      </c>
      <c r="EG11" s="667">
        <f t="shared" si="12"/>
        <v>0</v>
      </c>
      <c r="EH11" s="667">
        <f t="shared" si="13"/>
        <v>0</v>
      </c>
      <c r="EI11" s="667">
        <f t="shared" si="14"/>
        <v>0</v>
      </c>
      <c r="EJ11" s="667">
        <f t="shared" si="15"/>
        <v>0</v>
      </c>
      <c r="EK11" s="667">
        <f t="shared" si="16"/>
        <v>0</v>
      </c>
      <c r="EL11" s="667">
        <f t="shared" si="17"/>
        <v>0</v>
      </c>
      <c r="EM11" s="667">
        <f t="shared" si="18"/>
        <v>0</v>
      </c>
      <c r="EN11" s="667">
        <f t="shared" si="19"/>
        <v>0</v>
      </c>
      <c r="EO11" s="667">
        <f t="shared" si="20"/>
        <v>0</v>
      </c>
      <c r="EP11" s="667">
        <f t="shared" si="21"/>
        <v>0</v>
      </c>
      <c r="EQ11" s="667">
        <f t="shared" si="22"/>
        <v>0</v>
      </c>
      <c r="ER11" s="667">
        <f t="shared" si="23"/>
        <v>0</v>
      </c>
      <c r="ES11" s="667">
        <f t="shared" si="24"/>
        <v>0</v>
      </c>
      <c r="ET11" s="667">
        <f t="shared" si="25"/>
        <v>0</v>
      </c>
      <c r="EU11" s="667">
        <f t="shared" si="26"/>
        <v>0</v>
      </c>
      <c r="EV11" s="667">
        <f t="shared" si="27"/>
        <v>0</v>
      </c>
      <c r="EW11" s="667">
        <f t="shared" si="28"/>
        <v>0</v>
      </c>
      <c r="EX11" s="667">
        <f t="shared" si="29"/>
        <v>0</v>
      </c>
      <c r="EY11" s="667">
        <f t="shared" si="30"/>
        <v>0</v>
      </c>
      <c r="EZ11" s="667">
        <f t="shared" si="31"/>
        <v>0</v>
      </c>
      <c r="FA11" s="667">
        <f t="shared" si="32"/>
        <v>0</v>
      </c>
      <c r="FB11" s="667">
        <f t="shared" si="33"/>
        <v>0</v>
      </c>
      <c r="FC11" s="667">
        <f t="shared" si="34"/>
        <v>0</v>
      </c>
      <c r="FD11" s="667">
        <f t="shared" si="35"/>
        <v>0</v>
      </c>
      <c r="FE11" s="667">
        <f t="shared" si="36"/>
        <v>0</v>
      </c>
      <c r="FF11" s="667">
        <f t="shared" si="37"/>
        <v>0</v>
      </c>
      <c r="FG11" s="667">
        <f t="shared" si="38"/>
        <v>0</v>
      </c>
      <c r="FH11" s="668">
        <f t="shared" si="39"/>
        <v>0</v>
      </c>
      <c r="FI11" s="668">
        <f t="shared" si="40"/>
        <v>0</v>
      </c>
      <c r="FJ11" s="667">
        <f t="shared" si="41"/>
        <v>0</v>
      </c>
      <c r="FK11" s="668">
        <f t="shared" si="42"/>
        <v>0</v>
      </c>
      <c r="FL11" s="667">
        <f t="shared" si="43"/>
        <v>0</v>
      </c>
      <c r="FM11" s="667">
        <f t="shared" si="44"/>
        <v>0</v>
      </c>
      <c r="FN11" s="667">
        <f t="shared" si="45"/>
        <v>0</v>
      </c>
      <c r="FO11" s="667">
        <f t="shared" si="46"/>
        <v>0</v>
      </c>
      <c r="FP11" s="667">
        <f t="shared" si="47"/>
        <v>0</v>
      </c>
      <c r="FQ11" s="667">
        <f t="shared" si="48"/>
        <v>0</v>
      </c>
      <c r="FR11" s="667">
        <f t="shared" si="49"/>
        <v>0</v>
      </c>
      <c r="FS11" s="669">
        <f t="shared" si="0"/>
        <v>0</v>
      </c>
    </row>
    <row r="12" spans="1:186" x14ac:dyDescent="0.2">
      <c r="A12" s="280">
        <v>8</v>
      </c>
      <c r="B12" s="342">
        <f>Da!C31</f>
        <v>0</v>
      </c>
      <c r="C12" s="322"/>
      <c r="D12" s="614"/>
      <c r="E12" s="614"/>
      <c r="F12" s="614"/>
      <c r="G12" s="614"/>
      <c r="H12" s="614"/>
      <c r="I12" s="614"/>
      <c r="J12" s="614"/>
      <c r="K12" s="614"/>
      <c r="L12" s="614"/>
      <c r="M12" s="614"/>
      <c r="N12" s="614"/>
      <c r="O12" s="55">
        <f t="shared" si="1"/>
        <v>0</v>
      </c>
      <c r="P12" s="614"/>
      <c r="Q12" s="614"/>
      <c r="R12" s="614"/>
      <c r="S12" s="614"/>
      <c r="T12" s="614"/>
      <c r="U12" s="614"/>
      <c r="V12" s="614"/>
      <c r="W12" s="614"/>
      <c r="X12" s="614"/>
      <c r="Y12" s="614"/>
      <c r="Z12" s="678"/>
      <c r="AA12" s="678"/>
      <c r="AB12" s="678"/>
      <c r="AC12" s="678"/>
      <c r="AD12" s="55">
        <f t="shared" si="2"/>
        <v>0</v>
      </c>
      <c r="AE12" s="614"/>
      <c r="AF12" s="614"/>
      <c r="AG12" s="614"/>
      <c r="AH12" s="614"/>
      <c r="AI12" s="614"/>
      <c r="AJ12" s="614"/>
      <c r="AK12" s="614"/>
      <c r="AL12" s="614"/>
      <c r="AM12" s="614"/>
      <c r="AN12" s="614"/>
      <c r="AO12" s="614"/>
      <c r="AP12" s="55">
        <f t="shared" si="3"/>
        <v>0</v>
      </c>
      <c r="AQ12" s="614"/>
      <c r="AR12" s="614"/>
      <c r="AS12" s="614"/>
      <c r="AT12" s="614"/>
      <c r="AU12" s="614"/>
      <c r="AV12" s="614"/>
      <c r="AW12" s="614"/>
      <c r="AX12" s="614"/>
      <c r="AY12" s="614"/>
      <c r="AZ12" s="614"/>
      <c r="BA12" s="614"/>
      <c r="BB12" s="55">
        <f t="shared" si="4"/>
        <v>0</v>
      </c>
      <c r="BC12" s="614"/>
      <c r="BD12" s="614"/>
      <c r="BE12" s="614"/>
      <c r="BF12" s="614"/>
      <c r="BG12" s="614"/>
      <c r="BH12" s="614"/>
      <c r="BI12" s="614"/>
      <c r="BJ12" s="614"/>
      <c r="BK12" s="614"/>
      <c r="BL12" s="614"/>
      <c r="BM12" s="55">
        <f t="shared" si="50"/>
        <v>0</v>
      </c>
      <c r="BN12" s="614"/>
      <c r="BO12" s="614"/>
      <c r="BP12" s="614"/>
      <c r="BQ12" s="614"/>
      <c r="BR12" s="614"/>
      <c r="BS12" s="614"/>
      <c r="BT12" s="614"/>
      <c r="BU12" s="614"/>
      <c r="BV12" s="614"/>
      <c r="BW12" s="614"/>
      <c r="BX12" s="614"/>
      <c r="BY12" s="55">
        <f t="shared" si="5"/>
        <v>0</v>
      </c>
      <c r="BZ12" s="678"/>
      <c r="CA12" s="678"/>
      <c r="CB12" s="678"/>
      <c r="CC12" s="678"/>
      <c r="CD12" s="678"/>
      <c r="CE12" s="678"/>
      <c r="CF12" s="678"/>
      <c r="CG12" s="678"/>
      <c r="CH12" s="678"/>
      <c r="CI12" s="678"/>
      <c r="CJ12" s="678"/>
      <c r="CK12" s="678"/>
      <c r="CL12" s="55">
        <f t="shared" si="51"/>
        <v>0</v>
      </c>
      <c r="CM12" s="614"/>
      <c r="CN12" s="614"/>
      <c r="CO12" s="614"/>
      <c r="CP12" s="614"/>
      <c r="CQ12" s="614"/>
      <c r="CR12" s="614"/>
      <c r="CS12" s="679">
        <f t="shared" si="6"/>
        <v>0</v>
      </c>
      <c r="CT12" s="614"/>
      <c r="CU12" s="614"/>
      <c r="CV12" s="614"/>
      <c r="CW12" s="614"/>
      <c r="CX12" s="614"/>
      <c r="CY12" s="614"/>
      <c r="CZ12" s="614"/>
      <c r="DA12" s="679">
        <f t="shared" si="7"/>
        <v>0</v>
      </c>
      <c r="DB12" s="614"/>
      <c r="DC12" s="614"/>
      <c r="DD12" s="614"/>
      <c r="DE12" s="614"/>
      <c r="DF12" s="614"/>
      <c r="DG12" s="614"/>
      <c r="DH12" s="614"/>
      <c r="DI12" s="614"/>
      <c r="DJ12" s="680"/>
      <c r="DK12" s="681">
        <f t="shared" si="8"/>
        <v>0</v>
      </c>
      <c r="DL12" s="614"/>
      <c r="DM12" s="614"/>
      <c r="DN12" s="614"/>
      <c r="DO12" s="614"/>
      <c r="DP12" s="614"/>
      <c r="DQ12" s="55">
        <f t="shared" si="52"/>
        <v>0</v>
      </c>
      <c r="DR12" s="614"/>
      <c r="DS12" s="614"/>
      <c r="DT12" s="614"/>
      <c r="DU12" s="614"/>
      <c r="DV12" s="614"/>
      <c r="DW12" s="614"/>
      <c r="DX12" s="614"/>
      <c r="DY12" s="614"/>
      <c r="DZ12" s="614"/>
      <c r="EA12" s="614"/>
      <c r="EB12" s="284">
        <f t="shared" si="9"/>
        <v>0</v>
      </c>
      <c r="EC12" s="345">
        <f t="shared" si="10"/>
        <v>0</v>
      </c>
      <c r="ED12" s="791"/>
      <c r="EE12" s="791"/>
      <c r="EF12" s="667">
        <f t="shared" si="11"/>
        <v>0</v>
      </c>
      <c r="EG12" s="667">
        <f t="shared" si="12"/>
        <v>0</v>
      </c>
      <c r="EH12" s="667">
        <f t="shared" si="13"/>
        <v>0</v>
      </c>
      <c r="EI12" s="667">
        <f t="shared" si="14"/>
        <v>0</v>
      </c>
      <c r="EJ12" s="667">
        <f t="shared" si="15"/>
        <v>0</v>
      </c>
      <c r="EK12" s="667">
        <f t="shared" si="16"/>
        <v>0</v>
      </c>
      <c r="EL12" s="667">
        <f t="shared" si="17"/>
        <v>0</v>
      </c>
      <c r="EM12" s="667">
        <f t="shared" si="18"/>
        <v>0</v>
      </c>
      <c r="EN12" s="667">
        <f t="shared" si="19"/>
        <v>0</v>
      </c>
      <c r="EO12" s="667">
        <f t="shared" si="20"/>
        <v>0</v>
      </c>
      <c r="EP12" s="667">
        <f t="shared" si="21"/>
        <v>0</v>
      </c>
      <c r="EQ12" s="667">
        <f t="shared" si="22"/>
        <v>0</v>
      </c>
      <c r="ER12" s="667">
        <f t="shared" si="23"/>
        <v>0</v>
      </c>
      <c r="ES12" s="667">
        <f t="shared" si="24"/>
        <v>0</v>
      </c>
      <c r="ET12" s="667">
        <f t="shared" si="25"/>
        <v>0</v>
      </c>
      <c r="EU12" s="667">
        <f t="shared" si="26"/>
        <v>0</v>
      </c>
      <c r="EV12" s="667">
        <f t="shared" si="27"/>
        <v>0</v>
      </c>
      <c r="EW12" s="667">
        <f t="shared" si="28"/>
        <v>0</v>
      </c>
      <c r="EX12" s="667">
        <f t="shared" si="29"/>
        <v>0</v>
      </c>
      <c r="EY12" s="667">
        <f t="shared" si="30"/>
        <v>0</v>
      </c>
      <c r="EZ12" s="667">
        <f t="shared" si="31"/>
        <v>0</v>
      </c>
      <c r="FA12" s="667">
        <f t="shared" si="32"/>
        <v>0</v>
      </c>
      <c r="FB12" s="667">
        <f t="shared" si="33"/>
        <v>0</v>
      </c>
      <c r="FC12" s="667">
        <f t="shared" si="34"/>
        <v>0</v>
      </c>
      <c r="FD12" s="667">
        <f t="shared" si="35"/>
        <v>0</v>
      </c>
      <c r="FE12" s="667">
        <f t="shared" si="36"/>
        <v>0</v>
      </c>
      <c r="FF12" s="667">
        <f t="shared" si="37"/>
        <v>0</v>
      </c>
      <c r="FG12" s="667">
        <f t="shared" si="38"/>
        <v>0</v>
      </c>
      <c r="FH12" s="668">
        <f t="shared" si="39"/>
        <v>0</v>
      </c>
      <c r="FI12" s="668">
        <f t="shared" si="40"/>
        <v>0</v>
      </c>
      <c r="FJ12" s="667">
        <f t="shared" si="41"/>
        <v>0</v>
      </c>
      <c r="FK12" s="668">
        <f t="shared" si="42"/>
        <v>0</v>
      </c>
      <c r="FL12" s="667">
        <f t="shared" si="43"/>
        <v>0</v>
      </c>
      <c r="FM12" s="667">
        <f t="shared" si="44"/>
        <v>0</v>
      </c>
      <c r="FN12" s="667">
        <f t="shared" si="45"/>
        <v>0</v>
      </c>
      <c r="FO12" s="667">
        <f t="shared" si="46"/>
        <v>0</v>
      </c>
      <c r="FP12" s="667">
        <f t="shared" si="47"/>
        <v>0</v>
      </c>
      <c r="FQ12" s="667">
        <f t="shared" si="48"/>
        <v>0</v>
      </c>
      <c r="FR12" s="667">
        <f t="shared" si="49"/>
        <v>0</v>
      </c>
      <c r="FS12" s="669">
        <f t="shared" si="0"/>
        <v>0</v>
      </c>
    </row>
    <row r="13" spans="1:186" x14ac:dyDescent="0.2">
      <c r="A13" s="280">
        <v>9</v>
      </c>
      <c r="B13" s="342">
        <f>Da!C32</f>
        <v>0</v>
      </c>
      <c r="C13" s="322"/>
      <c r="D13" s="614"/>
      <c r="E13" s="614"/>
      <c r="F13" s="614"/>
      <c r="G13" s="614"/>
      <c r="H13" s="614"/>
      <c r="I13" s="614"/>
      <c r="J13" s="614"/>
      <c r="K13" s="614"/>
      <c r="L13" s="614"/>
      <c r="M13" s="614"/>
      <c r="N13" s="614"/>
      <c r="O13" s="55">
        <f t="shared" si="1"/>
        <v>0</v>
      </c>
      <c r="P13" s="614"/>
      <c r="Q13" s="614"/>
      <c r="R13" s="614"/>
      <c r="S13" s="614"/>
      <c r="T13" s="614"/>
      <c r="U13" s="614"/>
      <c r="V13" s="614"/>
      <c r="W13" s="614"/>
      <c r="X13" s="614"/>
      <c r="Y13" s="614"/>
      <c r="Z13" s="678"/>
      <c r="AA13" s="678"/>
      <c r="AB13" s="678"/>
      <c r="AC13" s="678"/>
      <c r="AD13" s="55">
        <f t="shared" si="2"/>
        <v>0</v>
      </c>
      <c r="AE13" s="614"/>
      <c r="AF13" s="614"/>
      <c r="AG13" s="614"/>
      <c r="AH13" s="614"/>
      <c r="AI13" s="614"/>
      <c r="AJ13" s="614"/>
      <c r="AK13" s="614"/>
      <c r="AL13" s="614"/>
      <c r="AM13" s="614"/>
      <c r="AN13" s="614"/>
      <c r="AO13" s="614"/>
      <c r="AP13" s="55">
        <f t="shared" si="3"/>
        <v>0</v>
      </c>
      <c r="AQ13" s="614"/>
      <c r="AR13" s="614"/>
      <c r="AS13" s="614"/>
      <c r="AT13" s="614"/>
      <c r="AU13" s="614"/>
      <c r="AV13" s="614"/>
      <c r="AW13" s="614"/>
      <c r="AX13" s="614"/>
      <c r="AY13" s="614"/>
      <c r="AZ13" s="614"/>
      <c r="BA13" s="614"/>
      <c r="BB13" s="55">
        <f t="shared" si="4"/>
        <v>0</v>
      </c>
      <c r="BC13" s="614"/>
      <c r="BD13" s="614"/>
      <c r="BE13" s="614"/>
      <c r="BF13" s="614"/>
      <c r="BG13" s="614"/>
      <c r="BH13" s="614"/>
      <c r="BI13" s="614"/>
      <c r="BJ13" s="614"/>
      <c r="BK13" s="614"/>
      <c r="BL13" s="614"/>
      <c r="BM13" s="55">
        <f t="shared" si="50"/>
        <v>0</v>
      </c>
      <c r="BN13" s="614"/>
      <c r="BO13" s="614"/>
      <c r="BP13" s="614"/>
      <c r="BQ13" s="614"/>
      <c r="BR13" s="614"/>
      <c r="BS13" s="614"/>
      <c r="BT13" s="614"/>
      <c r="BU13" s="614"/>
      <c r="BV13" s="614"/>
      <c r="BW13" s="614"/>
      <c r="BX13" s="614"/>
      <c r="BY13" s="55">
        <f t="shared" si="5"/>
        <v>0</v>
      </c>
      <c r="BZ13" s="678"/>
      <c r="CA13" s="678"/>
      <c r="CB13" s="678"/>
      <c r="CC13" s="678"/>
      <c r="CD13" s="678"/>
      <c r="CE13" s="678"/>
      <c r="CF13" s="678"/>
      <c r="CG13" s="678"/>
      <c r="CH13" s="678"/>
      <c r="CI13" s="678"/>
      <c r="CJ13" s="678"/>
      <c r="CK13" s="678"/>
      <c r="CL13" s="55">
        <f t="shared" si="51"/>
        <v>0</v>
      </c>
      <c r="CM13" s="614"/>
      <c r="CN13" s="614"/>
      <c r="CO13" s="614"/>
      <c r="CP13" s="614"/>
      <c r="CQ13" s="614"/>
      <c r="CR13" s="614"/>
      <c r="CS13" s="679">
        <f t="shared" si="6"/>
        <v>0</v>
      </c>
      <c r="CT13" s="614"/>
      <c r="CU13" s="614"/>
      <c r="CV13" s="614"/>
      <c r="CW13" s="614"/>
      <c r="CX13" s="614"/>
      <c r="CY13" s="614"/>
      <c r="CZ13" s="614"/>
      <c r="DA13" s="679">
        <f t="shared" si="7"/>
        <v>0</v>
      </c>
      <c r="DB13" s="614"/>
      <c r="DC13" s="614"/>
      <c r="DD13" s="614"/>
      <c r="DE13" s="614"/>
      <c r="DF13" s="614"/>
      <c r="DG13" s="614"/>
      <c r="DH13" s="614"/>
      <c r="DI13" s="614"/>
      <c r="DJ13" s="680"/>
      <c r="DK13" s="681">
        <f t="shared" si="8"/>
        <v>0</v>
      </c>
      <c r="DL13" s="614"/>
      <c r="DM13" s="614"/>
      <c r="DN13" s="614"/>
      <c r="DO13" s="614"/>
      <c r="DP13" s="614"/>
      <c r="DQ13" s="55">
        <f t="shared" si="52"/>
        <v>0</v>
      </c>
      <c r="DR13" s="614"/>
      <c r="DS13" s="614"/>
      <c r="DT13" s="614"/>
      <c r="DU13" s="614"/>
      <c r="DV13" s="614"/>
      <c r="DW13" s="614"/>
      <c r="DX13" s="614"/>
      <c r="DY13" s="614"/>
      <c r="DZ13" s="614"/>
      <c r="EA13" s="614"/>
      <c r="EB13" s="284">
        <f t="shared" si="9"/>
        <v>0</v>
      </c>
      <c r="EC13" s="345">
        <f t="shared" si="10"/>
        <v>0</v>
      </c>
      <c r="ED13" s="791"/>
      <c r="EE13" s="791"/>
      <c r="EF13" s="667">
        <f t="shared" si="11"/>
        <v>0</v>
      </c>
      <c r="EG13" s="667">
        <f t="shared" si="12"/>
        <v>0</v>
      </c>
      <c r="EH13" s="667">
        <f t="shared" si="13"/>
        <v>0</v>
      </c>
      <c r="EI13" s="667">
        <f t="shared" si="14"/>
        <v>0</v>
      </c>
      <c r="EJ13" s="667">
        <f t="shared" si="15"/>
        <v>0</v>
      </c>
      <c r="EK13" s="667">
        <f t="shared" si="16"/>
        <v>0</v>
      </c>
      <c r="EL13" s="667">
        <f t="shared" si="17"/>
        <v>0</v>
      </c>
      <c r="EM13" s="667">
        <f t="shared" si="18"/>
        <v>0</v>
      </c>
      <c r="EN13" s="667">
        <f t="shared" si="19"/>
        <v>0</v>
      </c>
      <c r="EO13" s="667">
        <f t="shared" si="20"/>
        <v>0</v>
      </c>
      <c r="EP13" s="667">
        <f t="shared" si="21"/>
        <v>0</v>
      </c>
      <c r="EQ13" s="667">
        <f t="shared" si="22"/>
        <v>0</v>
      </c>
      <c r="ER13" s="667">
        <f t="shared" si="23"/>
        <v>0</v>
      </c>
      <c r="ES13" s="667">
        <f t="shared" si="24"/>
        <v>0</v>
      </c>
      <c r="ET13" s="667">
        <f t="shared" si="25"/>
        <v>0</v>
      </c>
      <c r="EU13" s="667">
        <f t="shared" si="26"/>
        <v>0</v>
      </c>
      <c r="EV13" s="667">
        <f t="shared" si="27"/>
        <v>0</v>
      </c>
      <c r="EW13" s="667">
        <f t="shared" si="28"/>
        <v>0</v>
      </c>
      <c r="EX13" s="667">
        <f t="shared" si="29"/>
        <v>0</v>
      </c>
      <c r="EY13" s="667">
        <f t="shared" si="30"/>
        <v>0</v>
      </c>
      <c r="EZ13" s="667">
        <f t="shared" si="31"/>
        <v>0</v>
      </c>
      <c r="FA13" s="667">
        <f t="shared" si="32"/>
        <v>0</v>
      </c>
      <c r="FB13" s="667">
        <f t="shared" si="33"/>
        <v>0</v>
      </c>
      <c r="FC13" s="667">
        <f t="shared" si="34"/>
        <v>0</v>
      </c>
      <c r="FD13" s="667">
        <f t="shared" si="35"/>
        <v>0</v>
      </c>
      <c r="FE13" s="667">
        <f t="shared" si="36"/>
        <v>0</v>
      </c>
      <c r="FF13" s="667">
        <f t="shared" si="37"/>
        <v>0</v>
      </c>
      <c r="FG13" s="667">
        <f t="shared" si="38"/>
        <v>0</v>
      </c>
      <c r="FH13" s="668">
        <f t="shared" si="39"/>
        <v>0</v>
      </c>
      <c r="FI13" s="668">
        <f t="shared" si="40"/>
        <v>0</v>
      </c>
      <c r="FJ13" s="667">
        <f t="shared" si="41"/>
        <v>0</v>
      </c>
      <c r="FK13" s="668">
        <f t="shared" si="42"/>
        <v>0</v>
      </c>
      <c r="FL13" s="667">
        <f t="shared" si="43"/>
        <v>0</v>
      </c>
      <c r="FM13" s="667">
        <f t="shared" si="44"/>
        <v>0</v>
      </c>
      <c r="FN13" s="667">
        <f t="shared" si="45"/>
        <v>0</v>
      </c>
      <c r="FO13" s="667">
        <f t="shared" si="46"/>
        <v>0</v>
      </c>
      <c r="FP13" s="667">
        <f t="shared" si="47"/>
        <v>0</v>
      </c>
      <c r="FQ13" s="667">
        <f t="shared" si="48"/>
        <v>0</v>
      </c>
      <c r="FR13" s="667">
        <f t="shared" si="49"/>
        <v>0</v>
      </c>
      <c r="FS13" s="669">
        <f t="shared" si="0"/>
        <v>0</v>
      </c>
    </row>
    <row r="14" spans="1:186" x14ac:dyDescent="0.2">
      <c r="A14" s="280">
        <v>10</v>
      </c>
      <c r="B14" s="342">
        <f>Da!C33</f>
        <v>0</v>
      </c>
      <c r="C14" s="316"/>
      <c r="D14" s="614"/>
      <c r="E14" s="614"/>
      <c r="F14" s="614"/>
      <c r="G14" s="614"/>
      <c r="H14" s="614"/>
      <c r="I14" s="614"/>
      <c r="J14" s="614"/>
      <c r="K14" s="614"/>
      <c r="L14" s="614"/>
      <c r="M14" s="614"/>
      <c r="N14" s="614"/>
      <c r="O14" s="55">
        <f t="shared" si="1"/>
        <v>0</v>
      </c>
      <c r="P14" s="614"/>
      <c r="Q14" s="614"/>
      <c r="R14" s="614"/>
      <c r="S14" s="614"/>
      <c r="T14" s="614"/>
      <c r="U14" s="614"/>
      <c r="V14" s="614"/>
      <c r="W14" s="614"/>
      <c r="X14" s="614"/>
      <c r="Y14" s="614"/>
      <c r="Z14" s="678"/>
      <c r="AA14" s="678"/>
      <c r="AB14" s="678"/>
      <c r="AC14" s="678"/>
      <c r="AD14" s="55">
        <f t="shared" si="2"/>
        <v>0</v>
      </c>
      <c r="AE14" s="614"/>
      <c r="AF14" s="614"/>
      <c r="AG14" s="614"/>
      <c r="AH14" s="614"/>
      <c r="AI14" s="614"/>
      <c r="AJ14" s="614"/>
      <c r="AK14" s="614"/>
      <c r="AL14" s="614"/>
      <c r="AM14" s="614"/>
      <c r="AN14" s="614"/>
      <c r="AO14" s="614"/>
      <c r="AP14" s="55">
        <f t="shared" si="3"/>
        <v>0</v>
      </c>
      <c r="AQ14" s="614"/>
      <c r="AR14" s="614"/>
      <c r="AS14" s="614"/>
      <c r="AT14" s="614"/>
      <c r="AU14" s="614"/>
      <c r="AV14" s="614"/>
      <c r="AW14" s="614"/>
      <c r="AX14" s="614"/>
      <c r="AY14" s="614"/>
      <c r="AZ14" s="614"/>
      <c r="BA14" s="614"/>
      <c r="BB14" s="55">
        <f t="shared" si="4"/>
        <v>0</v>
      </c>
      <c r="BC14" s="614"/>
      <c r="BD14" s="614"/>
      <c r="BE14" s="614"/>
      <c r="BF14" s="614"/>
      <c r="BG14" s="614"/>
      <c r="BH14" s="614"/>
      <c r="BI14" s="614"/>
      <c r="BJ14" s="614"/>
      <c r="BK14" s="614"/>
      <c r="BL14" s="614"/>
      <c r="BM14" s="55">
        <f t="shared" si="50"/>
        <v>0</v>
      </c>
      <c r="BN14" s="614"/>
      <c r="BO14" s="614"/>
      <c r="BP14" s="614"/>
      <c r="BQ14" s="614"/>
      <c r="BR14" s="614"/>
      <c r="BS14" s="614"/>
      <c r="BT14" s="614"/>
      <c r="BU14" s="614"/>
      <c r="BV14" s="614"/>
      <c r="BW14" s="614"/>
      <c r="BX14" s="614"/>
      <c r="BY14" s="55">
        <f t="shared" si="5"/>
        <v>0</v>
      </c>
      <c r="BZ14" s="678"/>
      <c r="CA14" s="678"/>
      <c r="CB14" s="678"/>
      <c r="CC14" s="678"/>
      <c r="CD14" s="678"/>
      <c r="CE14" s="678"/>
      <c r="CF14" s="678"/>
      <c r="CG14" s="678"/>
      <c r="CH14" s="678"/>
      <c r="CI14" s="678"/>
      <c r="CJ14" s="678"/>
      <c r="CK14" s="678"/>
      <c r="CL14" s="55">
        <f t="shared" si="51"/>
        <v>0</v>
      </c>
      <c r="CM14" s="614"/>
      <c r="CN14" s="614"/>
      <c r="CO14" s="614"/>
      <c r="CP14" s="614"/>
      <c r="CQ14" s="614"/>
      <c r="CR14" s="614"/>
      <c r="CS14" s="679">
        <f t="shared" si="6"/>
        <v>0</v>
      </c>
      <c r="CT14" s="614"/>
      <c r="CU14" s="614"/>
      <c r="CV14" s="614"/>
      <c r="CW14" s="614"/>
      <c r="CX14" s="614"/>
      <c r="CY14" s="614"/>
      <c r="CZ14" s="614"/>
      <c r="DA14" s="679">
        <f t="shared" si="7"/>
        <v>0</v>
      </c>
      <c r="DB14" s="614"/>
      <c r="DC14" s="614"/>
      <c r="DD14" s="614"/>
      <c r="DE14" s="614"/>
      <c r="DF14" s="614"/>
      <c r="DG14" s="614"/>
      <c r="DH14" s="614"/>
      <c r="DI14" s="614"/>
      <c r="DJ14" s="680"/>
      <c r="DK14" s="681">
        <f t="shared" si="8"/>
        <v>0</v>
      </c>
      <c r="DL14" s="614"/>
      <c r="DM14" s="614"/>
      <c r="DN14" s="614"/>
      <c r="DO14" s="614"/>
      <c r="DP14" s="614"/>
      <c r="DQ14" s="55">
        <f t="shared" si="52"/>
        <v>0</v>
      </c>
      <c r="DR14" s="614"/>
      <c r="DS14" s="614"/>
      <c r="DT14" s="614"/>
      <c r="DU14" s="614"/>
      <c r="DV14" s="614"/>
      <c r="DW14" s="614"/>
      <c r="DX14" s="614"/>
      <c r="DY14" s="614"/>
      <c r="DZ14" s="614"/>
      <c r="EA14" s="614"/>
      <c r="EB14" s="284">
        <f t="shared" si="9"/>
        <v>0</v>
      </c>
      <c r="EC14" s="345">
        <f t="shared" si="10"/>
        <v>0</v>
      </c>
      <c r="ED14" s="791"/>
      <c r="EE14" s="791"/>
      <c r="EF14" s="667">
        <f t="shared" si="11"/>
        <v>0</v>
      </c>
      <c r="EG14" s="667">
        <f t="shared" si="12"/>
        <v>0</v>
      </c>
      <c r="EH14" s="667">
        <f t="shared" si="13"/>
        <v>0</v>
      </c>
      <c r="EI14" s="667">
        <f t="shared" si="14"/>
        <v>0</v>
      </c>
      <c r="EJ14" s="667">
        <f t="shared" si="15"/>
        <v>0</v>
      </c>
      <c r="EK14" s="667">
        <f t="shared" si="16"/>
        <v>0</v>
      </c>
      <c r="EL14" s="667">
        <f t="shared" si="17"/>
        <v>0</v>
      </c>
      <c r="EM14" s="667">
        <f t="shared" si="18"/>
        <v>0</v>
      </c>
      <c r="EN14" s="667">
        <f t="shared" si="19"/>
        <v>0</v>
      </c>
      <c r="EO14" s="667">
        <f t="shared" si="20"/>
        <v>0</v>
      </c>
      <c r="EP14" s="667">
        <f t="shared" si="21"/>
        <v>0</v>
      </c>
      <c r="EQ14" s="667">
        <f t="shared" si="22"/>
        <v>0</v>
      </c>
      <c r="ER14" s="667">
        <f t="shared" si="23"/>
        <v>0</v>
      </c>
      <c r="ES14" s="667">
        <f t="shared" si="24"/>
        <v>0</v>
      </c>
      <c r="ET14" s="667">
        <f t="shared" si="25"/>
        <v>0</v>
      </c>
      <c r="EU14" s="667">
        <f t="shared" si="26"/>
        <v>0</v>
      </c>
      <c r="EV14" s="667">
        <f t="shared" si="27"/>
        <v>0</v>
      </c>
      <c r="EW14" s="667">
        <f t="shared" si="28"/>
        <v>0</v>
      </c>
      <c r="EX14" s="667">
        <f t="shared" si="29"/>
        <v>0</v>
      </c>
      <c r="EY14" s="667">
        <f t="shared" si="30"/>
        <v>0</v>
      </c>
      <c r="EZ14" s="667">
        <f t="shared" si="31"/>
        <v>0</v>
      </c>
      <c r="FA14" s="667">
        <f t="shared" si="32"/>
        <v>0</v>
      </c>
      <c r="FB14" s="667">
        <f t="shared" si="33"/>
        <v>0</v>
      </c>
      <c r="FC14" s="667">
        <f t="shared" si="34"/>
        <v>0</v>
      </c>
      <c r="FD14" s="667">
        <f t="shared" si="35"/>
        <v>0</v>
      </c>
      <c r="FE14" s="667">
        <f t="shared" si="36"/>
        <v>0</v>
      </c>
      <c r="FF14" s="667">
        <f t="shared" si="37"/>
        <v>0</v>
      </c>
      <c r="FG14" s="667">
        <f t="shared" si="38"/>
        <v>0</v>
      </c>
      <c r="FH14" s="668">
        <f t="shared" si="39"/>
        <v>0</v>
      </c>
      <c r="FI14" s="668">
        <f t="shared" si="40"/>
        <v>0</v>
      </c>
      <c r="FJ14" s="667">
        <f t="shared" si="41"/>
        <v>0</v>
      </c>
      <c r="FK14" s="668">
        <f t="shared" si="42"/>
        <v>0</v>
      </c>
      <c r="FL14" s="667">
        <f t="shared" si="43"/>
        <v>0</v>
      </c>
      <c r="FM14" s="667">
        <f t="shared" si="44"/>
        <v>0</v>
      </c>
      <c r="FN14" s="667">
        <f t="shared" si="45"/>
        <v>0</v>
      </c>
      <c r="FO14" s="667">
        <f t="shared" si="46"/>
        <v>0</v>
      </c>
      <c r="FP14" s="667">
        <f t="shared" si="47"/>
        <v>0</v>
      </c>
      <c r="FQ14" s="667">
        <f t="shared" si="48"/>
        <v>0</v>
      </c>
      <c r="FR14" s="667">
        <f t="shared" si="49"/>
        <v>0</v>
      </c>
      <c r="FS14" s="669">
        <f t="shared" si="0"/>
        <v>0</v>
      </c>
    </row>
    <row r="15" spans="1:186" x14ac:dyDescent="0.2">
      <c r="A15" s="280">
        <v>11</v>
      </c>
      <c r="B15" s="342">
        <f>Da!C34</f>
        <v>0</v>
      </c>
      <c r="C15" s="316"/>
      <c r="D15" s="614"/>
      <c r="E15" s="614"/>
      <c r="F15" s="614"/>
      <c r="G15" s="614"/>
      <c r="H15" s="614"/>
      <c r="I15" s="614"/>
      <c r="J15" s="614"/>
      <c r="K15" s="614"/>
      <c r="L15" s="614"/>
      <c r="M15" s="614"/>
      <c r="N15" s="614"/>
      <c r="O15" s="55">
        <f t="shared" si="1"/>
        <v>0</v>
      </c>
      <c r="P15" s="614"/>
      <c r="Q15" s="614"/>
      <c r="R15" s="614"/>
      <c r="S15" s="614"/>
      <c r="T15" s="614"/>
      <c r="U15" s="614"/>
      <c r="V15" s="614"/>
      <c r="W15" s="614"/>
      <c r="X15" s="614"/>
      <c r="Y15" s="614"/>
      <c r="Z15" s="678"/>
      <c r="AA15" s="678"/>
      <c r="AB15" s="678"/>
      <c r="AC15" s="678"/>
      <c r="AD15" s="55">
        <f t="shared" si="2"/>
        <v>0</v>
      </c>
      <c r="AE15" s="614"/>
      <c r="AF15" s="614"/>
      <c r="AG15" s="614"/>
      <c r="AH15" s="614"/>
      <c r="AI15" s="614"/>
      <c r="AJ15" s="614"/>
      <c r="AK15" s="614"/>
      <c r="AL15" s="614"/>
      <c r="AM15" s="614"/>
      <c r="AN15" s="614"/>
      <c r="AO15" s="614"/>
      <c r="AP15" s="55">
        <f t="shared" si="3"/>
        <v>0</v>
      </c>
      <c r="AQ15" s="614"/>
      <c r="AR15" s="614"/>
      <c r="AS15" s="614"/>
      <c r="AT15" s="614"/>
      <c r="AU15" s="614"/>
      <c r="AV15" s="614"/>
      <c r="AW15" s="614"/>
      <c r="AX15" s="614"/>
      <c r="AY15" s="614"/>
      <c r="AZ15" s="614"/>
      <c r="BA15" s="614"/>
      <c r="BB15" s="55">
        <f t="shared" si="4"/>
        <v>0</v>
      </c>
      <c r="BC15" s="614"/>
      <c r="BD15" s="614"/>
      <c r="BE15" s="614"/>
      <c r="BF15" s="614"/>
      <c r="BG15" s="614"/>
      <c r="BH15" s="614"/>
      <c r="BI15" s="614"/>
      <c r="BJ15" s="614"/>
      <c r="BK15" s="614"/>
      <c r="BL15" s="614"/>
      <c r="BM15" s="55">
        <f t="shared" si="50"/>
        <v>0</v>
      </c>
      <c r="BN15" s="614"/>
      <c r="BO15" s="614"/>
      <c r="BP15" s="614"/>
      <c r="BQ15" s="614"/>
      <c r="BR15" s="614"/>
      <c r="BS15" s="614"/>
      <c r="BT15" s="614"/>
      <c r="BU15" s="614"/>
      <c r="BV15" s="614"/>
      <c r="BW15" s="614"/>
      <c r="BX15" s="614"/>
      <c r="BY15" s="55">
        <f t="shared" si="5"/>
        <v>0</v>
      </c>
      <c r="BZ15" s="614"/>
      <c r="CA15" s="614"/>
      <c r="CB15" s="614"/>
      <c r="CC15" s="614"/>
      <c r="CD15" s="614"/>
      <c r="CE15" s="614"/>
      <c r="CF15" s="614"/>
      <c r="CG15" s="614"/>
      <c r="CH15" s="614"/>
      <c r="CI15" s="614"/>
      <c r="CJ15" s="614"/>
      <c r="CK15" s="614"/>
      <c r="CL15" s="55">
        <f t="shared" si="51"/>
        <v>0</v>
      </c>
      <c r="CM15" s="614"/>
      <c r="CN15" s="614"/>
      <c r="CO15" s="614"/>
      <c r="CP15" s="614"/>
      <c r="CQ15" s="614"/>
      <c r="CR15" s="614"/>
      <c r="CS15" s="679">
        <f t="shared" si="6"/>
        <v>0</v>
      </c>
      <c r="CT15" s="614"/>
      <c r="CU15" s="614"/>
      <c r="CV15" s="614"/>
      <c r="CW15" s="614"/>
      <c r="CX15" s="614"/>
      <c r="CY15" s="614"/>
      <c r="CZ15" s="614"/>
      <c r="DA15" s="679">
        <f t="shared" si="7"/>
        <v>0</v>
      </c>
      <c r="DB15" s="614"/>
      <c r="DC15" s="614"/>
      <c r="DD15" s="614"/>
      <c r="DE15" s="614"/>
      <c r="DF15" s="614"/>
      <c r="DG15" s="614"/>
      <c r="DH15" s="614"/>
      <c r="DI15" s="614"/>
      <c r="DJ15" s="680"/>
      <c r="DK15" s="681">
        <f t="shared" si="8"/>
        <v>0</v>
      </c>
      <c r="DL15" s="614"/>
      <c r="DM15" s="614"/>
      <c r="DN15" s="614"/>
      <c r="DO15" s="614"/>
      <c r="DP15" s="614"/>
      <c r="DQ15" s="55">
        <f t="shared" si="52"/>
        <v>0</v>
      </c>
      <c r="DR15" s="614"/>
      <c r="DS15" s="614"/>
      <c r="DT15" s="614"/>
      <c r="DU15" s="614"/>
      <c r="DV15" s="614"/>
      <c r="DW15" s="614"/>
      <c r="DX15" s="614"/>
      <c r="DY15" s="614"/>
      <c r="DZ15" s="614"/>
      <c r="EA15" s="614"/>
      <c r="EB15" s="284">
        <f t="shared" si="9"/>
        <v>0</v>
      </c>
      <c r="EC15" s="345">
        <f t="shared" si="10"/>
        <v>0</v>
      </c>
      <c r="ED15" s="791"/>
      <c r="EE15" s="791"/>
      <c r="EF15" s="667">
        <f t="shared" si="11"/>
        <v>0</v>
      </c>
      <c r="EG15" s="667">
        <f t="shared" si="12"/>
        <v>0</v>
      </c>
      <c r="EH15" s="667">
        <f t="shared" si="13"/>
        <v>0</v>
      </c>
      <c r="EI15" s="667">
        <f t="shared" si="14"/>
        <v>0</v>
      </c>
      <c r="EJ15" s="667">
        <f t="shared" si="15"/>
        <v>0</v>
      </c>
      <c r="EK15" s="667">
        <f t="shared" si="16"/>
        <v>0</v>
      </c>
      <c r="EL15" s="667">
        <f t="shared" si="17"/>
        <v>0</v>
      </c>
      <c r="EM15" s="667">
        <f t="shared" si="18"/>
        <v>0</v>
      </c>
      <c r="EN15" s="667">
        <f t="shared" si="19"/>
        <v>0</v>
      </c>
      <c r="EO15" s="667">
        <f t="shared" si="20"/>
        <v>0</v>
      </c>
      <c r="EP15" s="667">
        <f t="shared" si="21"/>
        <v>0</v>
      </c>
      <c r="EQ15" s="667">
        <f t="shared" si="22"/>
        <v>0</v>
      </c>
      <c r="ER15" s="667">
        <f t="shared" si="23"/>
        <v>0</v>
      </c>
      <c r="ES15" s="667">
        <f t="shared" si="24"/>
        <v>0</v>
      </c>
      <c r="ET15" s="667">
        <f t="shared" si="25"/>
        <v>0</v>
      </c>
      <c r="EU15" s="667">
        <f t="shared" si="26"/>
        <v>0</v>
      </c>
      <c r="EV15" s="667">
        <f t="shared" si="27"/>
        <v>0</v>
      </c>
      <c r="EW15" s="667">
        <f t="shared" si="28"/>
        <v>0</v>
      </c>
      <c r="EX15" s="667">
        <f t="shared" si="29"/>
        <v>0</v>
      </c>
      <c r="EY15" s="667">
        <f t="shared" si="30"/>
        <v>0</v>
      </c>
      <c r="EZ15" s="667">
        <f t="shared" si="31"/>
        <v>0</v>
      </c>
      <c r="FA15" s="667">
        <f t="shared" si="32"/>
        <v>0</v>
      </c>
      <c r="FB15" s="667">
        <f t="shared" si="33"/>
        <v>0</v>
      </c>
      <c r="FC15" s="667">
        <f t="shared" si="34"/>
        <v>0</v>
      </c>
      <c r="FD15" s="667">
        <f t="shared" si="35"/>
        <v>0</v>
      </c>
      <c r="FE15" s="667">
        <f t="shared" si="36"/>
        <v>0</v>
      </c>
      <c r="FF15" s="667">
        <f t="shared" si="37"/>
        <v>0</v>
      </c>
      <c r="FG15" s="667">
        <f t="shared" si="38"/>
        <v>0</v>
      </c>
      <c r="FH15" s="668">
        <f t="shared" si="39"/>
        <v>0</v>
      </c>
      <c r="FI15" s="668">
        <f t="shared" si="40"/>
        <v>0</v>
      </c>
      <c r="FJ15" s="667">
        <f t="shared" si="41"/>
        <v>0</v>
      </c>
      <c r="FK15" s="668">
        <f t="shared" si="42"/>
        <v>0</v>
      </c>
      <c r="FL15" s="667">
        <f t="shared" si="43"/>
        <v>0</v>
      </c>
      <c r="FM15" s="667">
        <f t="shared" si="44"/>
        <v>0</v>
      </c>
      <c r="FN15" s="667">
        <f t="shared" si="45"/>
        <v>0</v>
      </c>
      <c r="FO15" s="667">
        <f t="shared" si="46"/>
        <v>0</v>
      </c>
      <c r="FP15" s="667">
        <f t="shared" si="47"/>
        <v>0</v>
      </c>
      <c r="FQ15" s="667">
        <f t="shared" si="48"/>
        <v>0</v>
      </c>
      <c r="FR15" s="667">
        <f t="shared" si="49"/>
        <v>0</v>
      </c>
      <c r="FS15" s="669">
        <f t="shared" si="0"/>
        <v>0</v>
      </c>
    </row>
    <row r="16" spans="1:186" x14ac:dyDescent="0.2">
      <c r="A16" s="280">
        <v>12</v>
      </c>
      <c r="B16" s="342">
        <f>Da!C35</f>
        <v>0</v>
      </c>
      <c r="C16" s="316"/>
      <c r="D16" s="614"/>
      <c r="E16" s="614"/>
      <c r="F16" s="614"/>
      <c r="G16" s="614"/>
      <c r="H16" s="614"/>
      <c r="I16" s="614"/>
      <c r="J16" s="614"/>
      <c r="K16" s="614"/>
      <c r="L16" s="614"/>
      <c r="M16" s="614"/>
      <c r="N16" s="614"/>
      <c r="O16" s="55">
        <f t="shared" si="1"/>
        <v>0</v>
      </c>
      <c r="P16" s="614"/>
      <c r="Q16" s="614"/>
      <c r="R16" s="614"/>
      <c r="S16" s="614"/>
      <c r="T16" s="614"/>
      <c r="U16" s="614"/>
      <c r="V16" s="614"/>
      <c r="W16" s="614"/>
      <c r="X16" s="614"/>
      <c r="Y16" s="614"/>
      <c r="Z16" s="678"/>
      <c r="AA16" s="678"/>
      <c r="AB16" s="678"/>
      <c r="AC16" s="678"/>
      <c r="AD16" s="55">
        <f t="shared" si="2"/>
        <v>0</v>
      </c>
      <c r="AE16" s="614"/>
      <c r="AF16" s="614"/>
      <c r="AG16" s="614"/>
      <c r="AH16" s="614"/>
      <c r="AI16" s="614"/>
      <c r="AJ16" s="614"/>
      <c r="AK16" s="614"/>
      <c r="AL16" s="614"/>
      <c r="AM16" s="614"/>
      <c r="AN16" s="614"/>
      <c r="AO16" s="614"/>
      <c r="AP16" s="55">
        <f t="shared" si="3"/>
        <v>0</v>
      </c>
      <c r="AQ16" s="614"/>
      <c r="AR16" s="614"/>
      <c r="AS16" s="614"/>
      <c r="AT16" s="614"/>
      <c r="AU16" s="614"/>
      <c r="AV16" s="614"/>
      <c r="AW16" s="614"/>
      <c r="AX16" s="614"/>
      <c r="AY16" s="614"/>
      <c r="AZ16" s="614"/>
      <c r="BA16" s="614"/>
      <c r="BB16" s="55">
        <f t="shared" si="4"/>
        <v>0</v>
      </c>
      <c r="BC16" s="614"/>
      <c r="BD16" s="614"/>
      <c r="BE16" s="614"/>
      <c r="BF16" s="614"/>
      <c r="BG16" s="614"/>
      <c r="BH16" s="614"/>
      <c r="BI16" s="614"/>
      <c r="BJ16" s="614"/>
      <c r="BK16" s="614"/>
      <c r="BL16" s="614"/>
      <c r="BM16" s="55">
        <f t="shared" si="50"/>
        <v>0</v>
      </c>
      <c r="BN16" s="614"/>
      <c r="BO16" s="614"/>
      <c r="BP16" s="614"/>
      <c r="BQ16" s="614"/>
      <c r="BR16" s="614"/>
      <c r="BS16" s="614"/>
      <c r="BT16" s="614"/>
      <c r="BU16" s="614"/>
      <c r="BV16" s="614"/>
      <c r="BW16" s="614"/>
      <c r="BX16" s="614"/>
      <c r="BY16" s="55">
        <f t="shared" si="5"/>
        <v>0</v>
      </c>
      <c r="BZ16" s="678"/>
      <c r="CA16" s="678"/>
      <c r="CB16" s="678"/>
      <c r="CC16" s="678"/>
      <c r="CD16" s="678"/>
      <c r="CE16" s="678"/>
      <c r="CF16" s="678"/>
      <c r="CG16" s="678"/>
      <c r="CH16" s="678"/>
      <c r="CI16" s="678"/>
      <c r="CJ16" s="678"/>
      <c r="CK16" s="678"/>
      <c r="CL16" s="55">
        <f t="shared" si="51"/>
        <v>0</v>
      </c>
      <c r="CM16" s="614"/>
      <c r="CN16" s="614"/>
      <c r="CO16" s="614"/>
      <c r="CP16" s="614"/>
      <c r="CQ16" s="614"/>
      <c r="CR16" s="614"/>
      <c r="CS16" s="679">
        <f t="shared" si="6"/>
        <v>0</v>
      </c>
      <c r="CT16" s="614"/>
      <c r="CU16" s="614"/>
      <c r="CV16" s="614"/>
      <c r="CW16" s="614"/>
      <c r="CX16" s="614"/>
      <c r="CY16" s="614"/>
      <c r="CZ16" s="614"/>
      <c r="DA16" s="679">
        <f t="shared" si="7"/>
        <v>0</v>
      </c>
      <c r="DB16" s="614"/>
      <c r="DC16" s="614"/>
      <c r="DD16" s="614"/>
      <c r="DE16" s="614"/>
      <c r="DF16" s="614"/>
      <c r="DG16" s="614"/>
      <c r="DH16" s="614"/>
      <c r="DI16" s="614"/>
      <c r="DJ16" s="680"/>
      <c r="DK16" s="681">
        <f t="shared" si="8"/>
        <v>0</v>
      </c>
      <c r="DL16" s="614"/>
      <c r="DM16" s="614"/>
      <c r="DN16" s="614"/>
      <c r="DO16" s="614"/>
      <c r="DP16" s="614"/>
      <c r="DQ16" s="55">
        <f t="shared" si="52"/>
        <v>0</v>
      </c>
      <c r="DR16" s="614"/>
      <c r="DS16" s="614"/>
      <c r="DT16" s="614"/>
      <c r="DU16" s="614"/>
      <c r="DV16" s="614"/>
      <c r="DW16" s="614"/>
      <c r="DX16" s="614"/>
      <c r="DY16" s="614"/>
      <c r="DZ16" s="614"/>
      <c r="EA16" s="614"/>
      <c r="EB16" s="284">
        <f t="shared" si="9"/>
        <v>0</v>
      </c>
      <c r="EC16" s="345">
        <f t="shared" si="10"/>
        <v>0</v>
      </c>
      <c r="ED16" s="791"/>
      <c r="EE16" s="791"/>
      <c r="EF16" s="667">
        <f t="shared" si="11"/>
        <v>0</v>
      </c>
      <c r="EG16" s="667">
        <f t="shared" si="12"/>
        <v>0</v>
      </c>
      <c r="EH16" s="667">
        <f t="shared" si="13"/>
        <v>0</v>
      </c>
      <c r="EI16" s="667">
        <f t="shared" si="14"/>
        <v>0</v>
      </c>
      <c r="EJ16" s="667">
        <f t="shared" si="15"/>
        <v>0</v>
      </c>
      <c r="EK16" s="667">
        <f t="shared" si="16"/>
        <v>0</v>
      </c>
      <c r="EL16" s="667">
        <f t="shared" si="17"/>
        <v>0</v>
      </c>
      <c r="EM16" s="667">
        <f t="shared" si="18"/>
        <v>0</v>
      </c>
      <c r="EN16" s="667">
        <f t="shared" si="19"/>
        <v>0</v>
      </c>
      <c r="EO16" s="667">
        <f t="shared" si="20"/>
        <v>0</v>
      </c>
      <c r="EP16" s="667">
        <f t="shared" si="21"/>
        <v>0</v>
      </c>
      <c r="EQ16" s="667">
        <f t="shared" si="22"/>
        <v>0</v>
      </c>
      <c r="ER16" s="667">
        <f t="shared" si="23"/>
        <v>0</v>
      </c>
      <c r="ES16" s="667">
        <f t="shared" si="24"/>
        <v>0</v>
      </c>
      <c r="ET16" s="667">
        <f t="shared" si="25"/>
        <v>0</v>
      </c>
      <c r="EU16" s="667">
        <f t="shared" si="26"/>
        <v>0</v>
      </c>
      <c r="EV16" s="667">
        <f t="shared" si="27"/>
        <v>0</v>
      </c>
      <c r="EW16" s="667">
        <f t="shared" si="28"/>
        <v>0</v>
      </c>
      <c r="EX16" s="667">
        <f t="shared" si="29"/>
        <v>0</v>
      </c>
      <c r="EY16" s="667">
        <f t="shared" si="30"/>
        <v>0</v>
      </c>
      <c r="EZ16" s="667">
        <f t="shared" si="31"/>
        <v>0</v>
      </c>
      <c r="FA16" s="667">
        <f t="shared" si="32"/>
        <v>0</v>
      </c>
      <c r="FB16" s="667">
        <f t="shared" si="33"/>
        <v>0</v>
      </c>
      <c r="FC16" s="667">
        <f t="shared" si="34"/>
        <v>0</v>
      </c>
      <c r="FD16" s="667">
        <f t="shared" si="35"/>
        <v>0</v>
      </c>
      <c r="FE16" s="667">
        <f t="shared" si="36"/>
        <v>0</v>
      </c>
      <c r="FF16" s="667">
        <f t="shared" si="37"/>
        <v>0</v>
      </c>
      <c r="FG16" s="667">
        <f t="shared" si="38"/>
        <v>0</v>
      </c>
      <c r="FH16" s="668">
        <f t="shared" si="39"/>
        <v>0</v>
      </c>
      <c r="FI16" s="668">
        <f t="shared" si="40"/>
        <v>0</v>
      </c>
      <c r="FJ16" s="667">
        <f t="shared" si="41"/>
        <v>0</v>
      </c>
      <c r="FK16" s="668">
        <f t="shared" si="42"/>
        <v>0</v>
      </c>
      <c r="FL16" s="667">
        <f t="shared" si="43"/>
        <v>0</v>
      </c>
      <c r="FM16" s="667">
        <f t="shared" si="44"/>
        <v>0</v>
      </c>
      <c r="FN16" s="667">
        <f t="shared" si="45"/>
        <v>0</v>
      </c>
      <c r="FO16" s="667">
        <f t="shared" si="46"/>
        <v>0</v>
      </c>
      <c r="FP16" s="667">
        <f t="shared" si="47"/>
        <v>0</v>
      </c>
      <c r="FQ16" s="667">
        <f t="shared" si="48"/>
        <v>0</v>
      </c>
      <c r="FR16" s="667">
        <f t="shared" si="49"/>
        <v>0</v>
      </c>
      <c r="FS16" s="669">
        <f t="shared" si="0"/>
        <v>0</v>
      </c>
    </row>
    <row r="17" spans="1:175" x14ac:dyDescent="0.2">
      <c r="A17" s="280">
        <v>13</v>
      </c>
      <c r="B17" s="342">
        <f>Da!C36</f>
        <v>0</v>
      </c>
      <c r="C17" s="316"/>
      <c r="D17" s="614"/>
      <c r="E17" s="614"/>
      <c r="F17" s="614"/>
      <c r="G17" s="614"/>
      <c r="H17" s="614"/>
      <c r="I17" s="614"/>
      <c r="J17" s="614"/>
      <c r="K17" s="614"/>
      <c r="L17" s="614"/>
      <c r="M17" s="614"/>
      <c r="N17" s="614"/>
      <c r="O17" s="55">
        <f t="shared" si="1"/>
        <v>0</v>
      </c>
      <c r="P17" s="614"/>
      <c r="Q17" s="614"/>
      <c r="R17" s="614"/>
      <c r="S17" s="614"/>
      <c r="T17" s="614"/>
      <c r="U17" s="614"/>
      <c r="V17" s="614"/>
      <c r="W17" s="614"/>
      <c r="X17" s="614"/>
      <c r="Y17" s="614"/>
      <c r="Z17" s="678"/>
      <c r="AA17" s="678"/>
      <c r="AB17" s="678"/>
      <c r="AC17" s="678"/>
      <c r="AD17" s="55">
        <f t="shared" si="2"/>
        <v>0</v>
      </c>
      <c r="AE17" s="614"/>
      <c r="AF17" s="614"/>
      <c r="AG17" s="614"/>
      <c r="AH17" s="614"/>
      <c r="AI17" s="614"/>
      <c r="AJ17" s="614"/>
      <c r="AK17" s="614"/>
      <c r="AL17" s="614"/>
      <c r="AM17" s="614"/>
      <c r="AN17" s="614"/>
      <c r="AO17" s="614"/>
      <c r="AP17" s="55">
        <f t="shared" si="3"/>
        <v>0</v>
      </c>
      <c r="AQ17" s="614"/>
      <c r="AR17" s="614"/>
      <c r="AS17" s="614"/>
      <c r="AT17" s="614"/>
      <c r="AU17" s="614"/>
      <c r="AV17" s="614"/>
      <c r="AW17" s="614"/>
      <c r="AX17" s="614"/>
      <c r="AY17" s="614"/>
      <c r="AZ17" s="614"/>
      <c r="BA17" s="614"/>
      <c r="BB17" s="55">
        <f t="shared" si="4"/>
        <v>0</v>
      </c>
      <c r="BC17" s="614"/>
      <c r="BD17" s="614"/>
      <c r="BE17" s="614"/>
      <c r="BF17" s="614"/>
      <c r="BG17" s="614"/>
      <c r="BH17" s="614"/>
      <c r="BI17" s="614"/>
      <c r="BJ17" s="614"/>
      <c r="BK17" s="614"/>
      <c r="BL17" s="614"/>
      <c r="BM17" s="55">
        <f t="shared" si="50"/>
        <v>0</v>
      </c>
      <c r="BN17" s="614"/>
      <c r="BO17" s="614"/>
      <c r="BP17" s="614"/>
      <c r="BQ17" s="614"/>
      <c r="BR17" s="614"/>
      <c r="BS17" s="614"/>
      <c r="BT17" s="614"/>
      <c r="BU17" s="614"/>
      <c r="BV17" s="614"/>
      <c r="BW17" s="614"/>
      <c r="BX17" s="614"/>
      <c r="BY17" s="55">
        <f t="shared" si="5"/>
        <v>0</v>
      </c>
      <c r="BZ17" s="614"/>
      <c r="CA17" s="614"/>
      <c r="CB17" s="614"/>
      <c r="CC17" s="614"/>
      <c r="CD17" s="614"/>
      <c r="CE17" s="614"/>
      <c r="CF17" s="614"/>
      <c r="CG17" s="614"/>
      <c r="CH17" s="614"/>
      <c r="CI17" s="614"/>
      <c r="CJ17" s="614"/>
      <c r="CK17" s="614"/>
      <c r="CL17" s="55">
        <f t="shared" si="51"/>
        <v>0</v>
      </c>
      <c r="CM17" s="614"/>
      <c r="CN17" s="614"/>
      <c r="CO17" s="614"/>
      <c r="CP17" s="614"/>
      <c r="CQ17" s="614"/>
      <c r="CR17" s="614"/>
      <c r="CS17" s="679">
        <f t="shared" si="6"/>
        <v>0</v>
      </c>
      <c r="CT17" s="614"/>
      <c r="CU17" s="614"/>
      <c r="CV17" s="614"/>
      <c r="CW17" s="614"/>
      <c r="CX17" s="614"/>
      <c r="CY17" s="614"/>
      <c r="CZ17" s="614"/>
      <c r="DA17" s="679">
        <f t="shared" si="7"/>
        <v>0</v>
      </c>
      <c r="DB17" s="614"/>
      <c r="DC17" s="614"/>
      <c r="DD17" s="614"/>
      <c r="DE17" s="614"/>
      <c r="DF17" s="614"/>
      <c r="DG17" s="614"/>
      <c r="DH17" s="614"/>
      <c r="DI17" s="614"/>
      <c r="DJ17" s="680"/>
      <c r="DK17" s="681">
        <f t="shared" si="8"/>
        <v>0</v>
      </c>
      <c r="DL17" s="614"/>
      <c r="DM17" s="614"/>
      <c r="DN17" s="614"/>
      <c r="DO17" s="614"/>
      <c r="DP17" s="614"/>
      <c r="DQ17" s="55">
        <f t="shared" si="52"/>
        <v>0</v>
      </c>
      <c r="DR17" s="614"/>
      <c r="DS17" s="614"/>
      <c r="DT17" s="614"/>
      <c r="DU17" s="614"/>
      <c r="DV17" s="614"/>
      <c r="DW17" s="614"/>
      <c r="DX17" s="614"/>
      <c r="DY17" s="614"/>
      <c r="DZ17" s="614"/>
      <c r="EA17" s="614"/>
      <c r="EB17" s="284">
        <f t="shared" si="9"/>
        <v>0</v>
      </c>
      <c r="EC17" s="345">
        <f t="shared" si="10"/>
        <v>0</v>
      </c>
      <c r="ED17" s="791"/>
      <c r="EE17" s="791"/>
      <c r="EF17" s="667">
        <f t="shared" si="11"/>
        <v>0</v>
      </c>
      <c r="EG17" s="667">
        <f t="shared" si="12"/>
        <v>0</v>
      </c>
      <c r="EH17" s="667">
        <f t="shared" si="13"/>
        <v>0</v>
      </c>
      <c r="EI17" s="667">
        <f t="shared" si="14"/>
        <v>0</v>
      </c>
      <c r="EJ17" s="667">
        <f t="shared" si="15"/>
        <v>0</v>
      </c>
      <c r="EK17" s="667">
        <f t="shared" si="16"/>
        <v>0</v>
      </c>
      <c r="EL17" s="667">
        <f t="shared" si="17"/>
        <v>0</v>
      </c>
      <c r="EM17" s="667">
        <f t="shared" si="18"/>
        <v>0</v>
      </c>
      <c r="EN17" s="667">
        <f t="shared" si="19"/>
        <v>0</v>
      </c>
      <c r="EO17" s="667">
        <f t="shared" si="20"/>
        <v>0</v>
      </c>
      <c r="EP17" s="667">
        <f t="shared" si="21"/>
        <v>0</v>
      </c>
      <c r="EQ17" s="667">
        <f t="shared" si="22"/>
        <v>0</v>
      </c>
      <c r="ER17" s="667">
        <f t="shared" si="23"/>
        <v>0</v>
      </c>
      <c r="ES17" s="667">
        <f t="shared" si="24"/>
        <v>0</v>
      </c>
      <c r="ET17" s="667">
        <f t="shared" si="25"/>
        <v>0</v>
      </c>
      <c r="EU17" s="667">
        <f t="shared" si="26"/>
        <v>0</v>
      </c>
      <c r="EV17" s="667">
        <f t="shared" si="27"/>
        <v>0</v>
      </c>
      <c r="EW17" s="667">
        <f t="shared" si="28"/>
        <v>0</v>
      </c>
      <c r="EX17" s="667">
        <f t="shared" si="29"/>
        <v>0</v>
      </c>
      <c r="EY17" s="667">
        <f t="shared" si="30"/>
        <v>0</v>
      </c>
      <c r="EZ17" s="667">
        <f t="shared" si="31"/>
        <v>0</v>
      </c>
      <c r="FA17" s="667">
        <f t="shared" si="32"/>
        <v>0</v>
      </c>
      <c r="FB17" s="667">
        <f t="shared" si="33"/>
        <v>0</v>
      </c>
      <c r="FC17" s="667">
        <f t="shared" si="34"/>
        <v>0</v>
      </c>
      <c r="FD17" s="667">
        <f t="shared" si="35"/>
        <v>0</v>
      </c>
      <c r="FE17" s="667">
        <f t="shared" si="36"/>
        <v>0</v>
      </c>
      <c r="FF17" s="667">
        <f t="shared" si="37"/>
        <v>0</v>
      </c>
      <c r="FG17" s="667">
        <f t="shared" si="38"/>
        <v>0</v>
      </c>
      <c r="FH17" s="668">
        <f t="shared" si="39"/>
        <v>0</v>
      </c>
      <c r="FI17" s="668">
        <f t="shared" si="40"/>
        <v>0</v>
      </c>
      <c r="FJ17" s="667">
        <f t="shared" si="41"/>
        <v>0</v>
      </c>
      <c r="FK17" s="668">
        <f t="shared" si="42"/>
        <v>0</v>
      </c>
      <c r="FL17" s="667">
        <f t="shared" si="43"/>
        <v>0</v>
      </c>
      <c r="FM17" s="667">
        <f t="shared" si="44"/>
        <v>0</v>
      </c>
      <c r="FN17" s="667">
        <f t="shared" si="45"/>
        <v>0</v>
      </c>
      <c r="FO17" s="667">
        <f t="shared" si="46"/>
        <v>0</v>
      </c>
      <c r="FP17" s="667">
        <f t="shared" si="47"/>
        <v>0</v>
      </c>
      <c r="FQ17" s="667">
        <f t="shared" si="48"/>
        <v>0</v>
      </c>
      <c r="FR17" s="667">
        <f t="shared" si="49"/>
        <v>0</v>
      </c>
      <c r="FS17" s="669">
        <f t="shared" si="0"/>
        <v>0</v>
      </c>
    </row>
    <row r="18" spans="1:175" x14ac:dyDescent="0.2">
      <c r="A18" s="280">
        <v>14</v>
      </c>
      <c r="B18" s="342">
        <f>Da!C37</f>
        <v>0</v>
      </c>
      <c r="C18" s="316"/>
      <c r="D18" s="614"/>
      <c r="E18" s="614"/>
      <c r="F18" s="614"/>
      <c r="G18" s="614"/>
      <c r="H18" s="614"/>
      <c r="I18" s="614"/>
      <c r="J18" s="614"/>
      <c r="K18" s="614"/>
      <c r="L18" s="614"/>
      <c r="M18" s="614"/>
      <c r="N18" s="614"/>
      <c r="O18" s="55">
        <f t="shared" si="1"/>
        <v>0</v>
      </c>
      <c r="P18" s="614"/>
      <c r="Q18" s="614"/>
      <c r="R18" s="614"/>
      <c r="S18" s="614"/>
      <c r="T18" s="614"/>
      <c r="U18" s="614"/>
      <c r="V18" s="614"/>
      <c r="W18" s="614"/>
      <c r="X18" s="614"/>
      <c r="Y18" s="614"/>
      <c r="Z18" s="678"/>
      <c r="AA18" s="678"/>
      <c r="AB18" s="678"/>
      <c r="AC18" s="678"/>
      <c r="AD18" s="55">
        <f t="shared" si="2"/>
        <v>0</v>
      </c>
      <c r="AE18" s="614"/>
      <c r="AF18" s="614"/>
      <c r="AG18" s="614"/>
      <c r="AH18" s="614"/>
      <c r="AI18" s="614"/>
      <c r="AJ18" s="614"/>
      <c r="AK18" s="614"/>
      <c r="AL18" s="614"/>
      <c r="AM18" s="614"/>
      <c r="AN18" s="614"/>
      <c r="AO18" s="614"/>
      <c r="AP18" s="55">
        <f t="shared" si="3"/>
        <v>0</v>
      </c>
      <c r="AQ18" s="614"/>
      <c r="AR18" s="614"/>
      <c r="AS18" s="614"/>
      <c r="AT18" s="614"/>
      <c r="AU18" s="614"/>
      <c r="AV18" s="614"/>
      <c r="AW18" s="614"/>
      <c r="AX18" s="614"/>
      <c r="AY18" s="614"/>
      <c r="AZ18" s="614"/>
      <c r="BA18" s="614"/>
      <c r="BB18" s="55">
        <f t="shared" si="4"/>
        <v>0</v>
      </c>
      <c r="BC18" s="614"/>
      <c r="BD18" s="614"/>
      <c r="BE18" s="614"/>
      <c r="BF18" s="614"/>
      <c r="BG18" s="614"/>
      <c r="BH18" s="614"/>
      <c r="BI18" s="614"/>
      <c r="BJ18" s="614"/>
      <c r="BK18" s="614"/>
      <c r="BL18" s="614"/>
      <c r="BM18" s="55">
        <f t="shared" si="50"/>
        <v>0</v>
      </c>
      <c r="BN18" s="614"/>
      <c r="BO18" s="614"/>
      <c r="BP18" s="614"/>
      <c r="BQ18" s="614"/>
      <c r="BR18" s="614"/>
      <c r="BS18" s="614"/>
      <c r="BT18" s="614"/>
      <c r="BU18" s="614"/>
      <c r="BV18" s="614"/>
      <c r="BW18" s="614"/>
      <c r="BX18" s="614"/>
      <c r="BY18" s="55">
        <f t="shared" si="5"/>
        <v>0</v>
      </c>
      <c r="BZ18" s="678"/>
      <c r="CA18" s="678"/>
      <c r="CB18" s="678"/>
      <c r="CC18" s="678"/>
      <c r="CD18" s="678"/>
      <c r="CE18" s="678"/>
      <c r="CF18" s="678"/>
      <c r="CG18" s="678"/>
      <c r="CH18" s="678"/>
      <c r="CI18" s="678"/>
      <c r="CJ18" s="678"/>
      <c r="CK18" s="678"/>
      <c r="CL18" s="55">
        <f t="shared" si="51"/>
        <v>0</v>
      </c>
      <c r="CM18" s="614"/>
      <c r="CN18" s="614"/>
      <c r="CO18" s="614"/>
      <c r="CP18" s="614"/>
      <c r="CQ18" s="614"/>
      <c r="CR18" s="614"/>
      <c r="CS18" s="679">
        <f t="shared" si="6"/>
        <v>0</v>
      </c>
      <c r="CT18" s="614"/>
      <c r="CU18" s="614"/>
      <c r="CV18" s="614"/>
      <c r="CW18" s="614"/>
      <c r="CX18" s="614"/>
      <c r="CY18" s="614"/>
      <c r="CZ18" s="614"/>
      <c r="DA18" s="679">
        <f t="shared" si="7"/>
        <v>0</v>
      </c>
      <c r="DB18" s="614"/>
      <c r="DC18" s="614"/>
      <c r="DD18" s="614"/>
      <c r="DE18" s="614"/>
      <c r="DF18" s="614"/>
      <c r="DG18" s="614"/>
      <c r="DH18" s="614"/>
      <c r="DI18" s="614"/>
      <c r="DJ18" s="680"/>
      <c r="DK18" s="681">
        <f t="shared" si="8"/>
        <v>0</v>
      </c>
      <c r="DL18" s="614"/>
      <c r="DM18" s="614"/>
      <c r="DN18" s="614"/>
      <c r="DO18" s="614"/>
      <c r="DP18" s="614"/>
      <c r="DQ18" s="55">
        <f t="shared" si="52"/>
        <v>0</v>
      </c>
      <c r="DR18" s="614"/>
      <c r="DS18" s="614"/>
      <c r="DT18" s="614"/>
      <c r="DU18" s="614"/>
      <c r="DV18" s="614"/>
      <c r="DW18" s="614"/>
      <c r="DX18" s="614"/>
      <c r="DY18" s="614"/>
      <c r="DZ18" s="614"/>
      <c r="EA18" s="614"/>
      <c r="EB18" s="284">
        <f t="shared" si="9"/>
        <v>0</v>
      </c>
      <c r="EC18" s="345">
        <f t="shared" si="10"/>
        <v>0</v>
      </c>
      <c r="ED18" s="791"/>
      <c r="EE18" s="791"/>
      <c r="EF18" s="667">
        <f t="shared" si="11"/>
        <v>0</v>
      </c>
      <c r="EG18" s="667">
        <f t="shared" si="12"/>
        <v>0</v>
      </c>
      <c r="EH18" s="667">
        <f t="shared" si="13"/>
        <v>0</v>
      </c>
      <c r="EI18" s="667">
        <f t="shared" si="14"/>
        <v>0</v>
      </c>
      <c r="EJ18" s="667">
        <f t="shared" si="15"/>
        <v>0</v>
      </c>
      <c r="EK18" s="667">
        <f t="shared" si="16"/>
        <v>0</v>
      </c>
      <c r="EL18" s="667">
        <f t="shared" si="17"/>
        <v>0</v>
      </c>
      <c r="EM18" s="667">
        <f t="shared" si="18"/>
        <v>0</v>
      </c>
      <c r="EN18" s="667">
        <f t="shared" si="19"/>
        <v>0</v>
      </c>
      <c r="EO18" s="667">
        <f t="shared" si="20"/>
        <v>0</v>
      </c>
      <c r="EP18" s="667">
        <f t="shared" si="21"/>
        <v>0</v>
      </c>
      <c r="EQ18" s="667">
        <f t="shared" si="22"/>
        <v>0</v>
      </c>
      <c r="ER18" s="667">
        <f t="shared" si="23"/>
        <v>0</v>
      </c>
      <c r="ES18" s="667">
        <f t="shared" si="24"/>
        <v>0</v>
      </c>
      <c r="ET18" s="667">
        <f t="shared" si="25"/>
        <v>0</v>
      </c>
      <c r="EU18" s="667">
        <f t="shared" si="26"/>
        <v>0</v>
      </c>
      <c r="EV18" s="667">
        <f t="shared" si="27"/>
        <v>0</v>
      </c>
      <c r="EW18" s="667">
        <f t="shared" si="28"/>
        <v>0</v>
      </c>
      <c r="EX18" s="667">
        <f t="shared" si="29"/>
        <v>0</v>
      </c>
      <c r="EY18" s="667">
        <f t="shared" si="30"/>
        <v>0</v>
      </c>
      <c r="EZ18" s="667">
        <f t="shared" si="31"/>
        <v>0</v>
      </c>
      <c r="FA18" s="667">
        <f t="shared" si="32"/>
        <v>0</v>
      </c>
      <c r="FB18" s="667">
        <f t="shared" si="33"/>
        <v>0</v>
      </c>
      <c r="FC18" s="667">
        <f t="shared" si="34"/>
        <v>0</v>
      </c>
      <c r="FD18" s="667">
        <f t="shared" si="35"/>
        <v>0</v>
      </c>
      <c r="FE18" s="667">
        <f t="shared" si="36"/>
        <v>0</v>
      </c>
      <c r="FF18" s="667">
        <f t="shared" si="37"/>
        <v>0</v>
      </c>
      <c r="FG18" s="667">
        <f t="shared" si="38"/>
        <v>0</v>
      </c>
      <c r="FH18" s="668">
        <f t="shared" si="39"/>
        <v>0</v>
      </c>
      <c r="FI18" s="668">
        <f t="shared" si="40"/>
        <v>0</v>
      </c>
      <c r="FJ18" s="667">
        <f t="shared" si="41"/>
        <v>0</v>
      </c>
      <c r="FK18" s="668">
        <f t="shared" si="42"/>
        <v>0</v>
      </c>
      <c r="FL18" s="667">
        <f t="shared" si="43"/>
        <v>0</v>
      </c>
      <c r="FM18" s="667">
        <f t="shared" si="44"/>
        <v>0</v>
      </c>
      <c r="FN18" s="667">
        <f t="shared" si="45"/>
        <v>0</v>
      </c>
      <c r="FO18" s="667">
        <f t="shared" si="46"/>
        <v>0</v>
      </c>
      <c r="FP18" s="667">
        <f t="shared" si="47"/>
        <v>0</v>
      </c>
      <c r="FQ18" s="667">
        <f t="shared" si="48"/>
        <v>0</v>
      </c>
      <c r="FR18" s="667">
        <f t="shared" si="49"/>
        <v>0</v>
      </c>
      <c r="FS18" s="669">
        <f t="shared" si="0"/>
        <v>0</v>
      </c>
    </row>
    <row r="19" spans="1:175" x14ac:dyDescent="0.2">
      <c r="A19" s="280">
        <v>15</v>
      </c>
      <c r="B19" s="342">
        <f>Da!C38</f>
        <v>0</v>
      </c>
      <c r="C19" s="316"/>
      <c r="D19" s="614"/>
      <c r="E19" s="614"/>
      <c r="F19" s="614"/>
      <c r="G19" s="614"/>
      <c r="H19" s="614"/>
      <c r="I19" s="614"/>
      <c r="J19" s="614"/>
      <c r="K19" s="614"/>
      <c r="L19" s="614"/>
      <c r="M19" s="614"/>
      <c r="N19" s="614"/>
      <c r="O19" s="55">
        <f t="shared" si="1"/>
        <v>0</v>
      </c>
      <c r="P19" s="614"/>
      <c r="Q19" s="614"/>
      <c r="R19" s="614"/>
      <c r="S19" s="614"/>
      <c r="T19" s="614"/>
      <c r="U19" s="614"/>
      <c r="V19" s="614"/>
      <c r="W19" s="614"/>
      <c r="X19" s="614"/>
      <c r="Y19" s="614"/>
      <c r="Z19" s="678"/>
      <c r="AA19" s="678"/>
      <c r="AB19" s="678"/>
      <c r="AC19" s="678"/>
      <c r="AD19" s="55">
        <f t="shared" si="2"/>
        <v>0</v>
      </c>
      <c r="AE19" s="614"/>
      <c r="AF19" s="614"/>
      <c r="AG19" s="614"/>
      <c r="AH19" s="614"/>
      <c r="AI19" s="614"/>
      <c r="AJ19" s="614"/>
      <c r="AK19" s="614"/>
      <c r="AL19" s="614"/>
      <c r="AM19" s="614"/>
      <c r="AN19" s="614"/>
      <c r="AO19" s="614"/>
      <c r="AP19" s="55">
        <f t="shared" si="3"/>
        <v>0</v>
      </c>
      <c r="AQ19" s="614"/>
      <c r="AR19" s="614"/>
      <c r="AS19" s="614"/>
      <c r="AT19" s="614"/>
      <c r="AU19" s="614"/>
      <c r="AV19" s="614"/>
      <c r="AW19" s="614"/>
      <c r="AX19" s="614"/>
      <c r="AY19" s="614"/>
      <c r="AZ19" s="614"/>
      <c r="BA19" s="614"/>
      <c r="BB19" s="55">
        <f t="shared" si="4"/>
        <v>0</v>
      </c>
      <c r="BC19" s="614"/>
      <c r="BD19" s="614"/>
      <c r="BE19" s="614"/>
      <c r="BF19" s="614"/>
      <c r="BG19" s="614"/>
      <c r="BH19" s="614"/>
      <c r="BI19" s="614"/>
      <c r="BJ19" s="614"/>
      <c r="BK19" s="614"/>
      <c r="BL19" s="614"/>
      <c r="BM19" s="55">
        <f t="shared" si="50"/>
        <v>0</v>
      </c>
      <c r="BN19" s="614"/>
      <c r="BO19" s="614"/>
      <c r="BP19" s="614"/>
      <c r="BQ19" s="614"/>
      <c r="BR19" s="614"/>
      <c r="BS19" s="614"/>
      <c r="BT19" s="614"/>
      <c r="BU19" s="614"/>
      <c r="BV19" s="614"/>
      <c r="BW19" s="614"/>
      <c r="BX19" s="614"/>
      <c r="BY19" s="55">
        <f t="shared" si="5"/>
        <v>0</v>
      </c>
      <c r="BZ19" s="678"/>
      <c r="CA19" s="678"/>
      <c r="CB19" s="678"/>
      <c r="CC19" s="678"/>
      <c r="CD19" s="678"/>
      <c r="CE19" s="678"/>
      <c r="CF19" s="678"/>
      <c r="CG19" s="678"/>
      <c r="CH19" s="678"/>
      <c r="CI19" s="678"/>
      <c r="CJ19" s="678"/>
      <c r="CK19" s="678"/>
      <c r="CL19" s="55">
        <f t="shared" si="51"/>
        <v>0</v>
      </c>
      <c r="CM19" s="614"/>
      <c r="CN19" s="614"/>
      <c r="CO19" s="614"/>
      <c r="CP19" s="614"/>
      <c r="CQ19" s="614"/>
      <c r="CR19" s="614"/>
      <c r="CS19" s="679">
        <f t="shared" si="6"/>
        <v>0</v>
      </c>
      <c r="CT19" s="614"/>
      <c r="CU19" s="614"/>
      <c r="CV19" s="614"/>
      <c r="CW19" s="614"/>
      <c r="CX19" s="614"/>
      <c r="CY19" s="614"/>
      <c r="CZ19" s="614"/>
      <c r="DA19" s="679">
        <f t="shared" si="7"/>
        <v>0</v>
      </c>
      <c r="DB19" s="614"/>
      <c r="DC19" s="614"/>
      <c r="DD19" s="614"/>
      <c r="DE19" s="614"/>
      <c r="DF19" s="614"/>
      <c r="DG19" s="614"/>
      <c r="DH19" s="614"/>
      <c r="DI19" s="614"/>
      <c r="DJ19" s="680"/>
      <c r="DK19" s="681">
        <f t="shared" si="8"/>
        <v>0</v>
      </c>
      <c r="DL19" s="614"/>
      <c r="DM19" s="614"/>
      <c r="DN19" s="614"/>
      <c r="DO19" s="614"/>
      <c r="DP19" s="614"/>
      <c r="DQ19" s="55">
        <f t="shared" si="52"/>
        <v>0</v>
      </c>
      <c r="DR19" s="614"/>
      <c r="DS19" s="614"/>
      <c r="DT19" s="614"/>
      <c r="DU19" s="614"/>
      <c r="DV19" s="614"/>
      <c r="DW19" s="614"/>
      <c r="DX19" s="614"/>
      <c r="DY19" s="614"/>
      <c r="DZ19" s="614"/>
      <c r="EA19" s="614"/>
      <c r="EB19" s="284">
        <f t="shared" si="9"/>
        <v>0</v>
      </c>
      <c r="EC19" s="345">
        <f t="shared" si="10"/>
        <v>0</v>
      </c>
      <c r="ED19" s="791"/>
      <c r="EE19" s="791"/>
      <c r="EF19" s="667">
        <f t="shared" si="11"/>
        <v>0</v>
      </c>
      <c r="EG19" s="667">
        <f t="shared" si="12"/>
        <v>0</v>
      </c>
      <c r="EH19" s="667">
        <f t="shared" si="13"/>
        <v>0</v>
      </c>
      <c r="EI19" s="667">
        <f t="shared" si="14"/>
        <v>0</v>
      </c>
      <c r="EJ19" s="667">
        <f t="shared" si="15"/>
        <v>0</v>
      </c>
      <c r="EK19" s="667">
        <f t="shared" si="16"/>
        <v>0</v>
      </c>
      <c r="EL19" s="667">
        <f t="shared" si="17"/>
        <v>0</v>
      </c>
      <c r="EM19" s="667">
        <f t="shared" si="18"/>
        <v>0</v>
      </c>
      <c r="EN19" s="667">
        <f t="shared" si="19"/>
        <v>0</v>
      </c>
      <c r="EO19" s="667">
        <f t="shared" si="20"/>
        <v>0</v>
      </c>
      <c r="EP19" s="667">
        <f t="shared" si="21"/>
        <v>0</v>
      </c>
      <c r="EQ19" s="667">
        <f t="shared" si="22"/>
        <v>0</v>
      </c>
      <c r="ER19" s="667">
        <f t="shared" si="23"/>
        <v>0</v>
      </c>
      <c r="ES19" s="667">
        <f t="shared" si="24"/>
        <v>0</v>
      </c>
      <c r="ET19" s="667">
        <f t="shared" si="25"/>
        <v>0</v>
      </c>
      <c r="EU19" s="667">
        <f t="shared" si="26"/>
        <v>0</v>
      </c>
      <c r="EV19" s="667">
        <f t="shared" si="27"/>
        <v>0</v>
      </c>
      <c r="EW19" s="667">
        <f t="shared" si="28"/>
        <v>0</v>
      </c>
      <c r="EX19" s="667">
        <f t="shared" si="29"/>
        <v>0</v>
      </c>
      <c r="EY19" s="667">
        <f t="shared" si="30"/>
        <v>0</v>
      </c>
      <c r="EZ19" s="667">
        <f t="shared" si="31"/>
        <v>0</v>
      </c>
      <c r="FA19" s="667">
        <f t="shared" si="32"/>
        <v>0</v>
      </c>
      <c r="FB19" s="667">
        <f t="shared" si="33"/>
        <v>0</v>
      </c>
      <c r="FC19" s="667">
        <f t="shared" si="34"/>
        <v>0</v>
      </c>
      <c r="FD19" s="667">
        <f t="shared" si="35"/>
        <v>0</v>
      </c>
      <c r="FE19" s="667">
        <f t="shared" si="36"/>
        <v>0</v>
      </c>
      <c r="FF19" s="667">
        <f t="shared" si="37"/>
        <v>0</v>
      </c>
      <c r="FG19" s="667">
        <f t="shared" si="38"/>
        <v>0</v>
      </c>
      <c r="FH19" s="668">
        <f t="shared" si="39"/>
        <v>0</v>
      </c>
      <c r="FI19" s="668">
        <f t="shared" si="40"/>
        <v>0</v>
      </c>
      <c r="FJ19" s="667">
        <f t="shared" si="41"/>
        <v>0</v>
      </c>
      <c r="FK19" s="668">
        <f t="shared" si="42"/>
        <v>0</v>
      </c>
      <c r="FL19" s="667">
        <f t="shared" si="43"/>
        <v>0</v>
      </c>
      <c r="FM19" s="667">
        <f t="shared" si="44"/>
        <v>0</v>
      </c>
      <c r="FN19" s="667">
        <f t="shared" si="45"/>
        <v>0</v>
      </c>
      <c r="FO19" s="667">
        <f t="shared" si="46"/>
        <v>0</v>
      </c>
      <c r="FP19" s="667">
        <f t="shared" si="47"/>
        <v>0</v>
      </c>
      <c r="FQ19" s="667">
        <f t="shared" si="48"/>
        <v>0</v>
      </c>
      <c r="FR19" s="667">
        <f t="shared" si="49"/>
        <v>0</v>
      </c>
      <c r="FS19" s="669">
        <f t="shared" si="0"/>
        <v>0</v>
      </c>
    </row>
    <row r="20" spans="1:175" x14ac:dyDescent="0.2">
      <c r="A20" s="280">
        <v>16</v>
      </c>
      <c r="B20" s="342">
        <f>Da!C39</f>
        <v>0</v>
      </c>
      <c r="C20" s="316"/>
      <c r="D20" s="614"/>
      <c r="E20" s="614"/>
      <c r="F20" s="614"/>
      <c r="G20" s="614"/>
      <c r="H20" s="614"/>
      <c r="I20" s="614"/>
      <c r="J20" s="614"/>
      <c r="K20" s="614"/>
      <c r="L20" s="614"/>
      <c r="M20" s="614"/>
      <c r="N20" s="614"/>
      <c r="O20" s="55">
        <f t="shared" si="1"/>
        <v>0</v>
      </c>
      <c r="P20" s="614"/>
      <c r="Q20" s="614"/>
      <c r="R20" s="614"/>
      <c r="S20" s="614"/>
      <c r="T20" s="614"/>
      <c r="U20" s="614"/>
      <c r="V20" s="614"/>
      <c r="W20" s="614"/>
      <c r="X20" s="614"/>
      <c r="Y20" s="614"/>
      <c r="Z20" s="678"/>
      <c r="AA20" s="678"/>
      <c r="AB20" s="678"/>
      <c r="AC20" s="678"/>
      <c r="AD20" s="55">
        <f t="shared" si="2"/>
        <v>0</v>
      </c>
      <c r="AE20" s="614"/>
      <c r="AF20" s="614"/>
      <c r="AG20" s="614"/>
      <c r="AH20" s="614"/>
      <c r="AI20" s="614"/>
      <c r="AJ20" s="614"/>
      <c r="AK20" s="614"/>
      <c r="AL20" s="614"/>
      <c r="AM20" s="614"/>
      <c r="AN20" s="614"/>
      <c r="AO20" s="614"/>
      <c r="AP20" s="55">
        <f t="shared" si="3"/>
        <v>0</v>
      </c>
      <c r="AQ20" s="614"/>
      <c r="AR20" s="614"/>
      <c r="AS20" s="614"/>
      <c r="AT20" s="614"/>
      <c r="AU20" s="614"/>
      <c r="AV20" s="614"/>
      <c r="AW20" s="614"/>
      <c r="AX20" s="614"/>
      <c r="AY20" s="614"/>
      <c r="AZ20" s="614"/>
      <c r="BA20" s="614"/>
      <c r="BB20" s="55">
        <f t="shared" si="4"/>
        <v>0</v>
      </c>
      <c r="BC20" s="614"/>
      <c r="BD20" s="614"/>
      <c r="BE20" s="614"/>
      <c r="BF20" s="614"/>
      <c r="BG20" s="614"/>
      <c r="BH20" s="614"/>
      <c r="BI20" s="614"/>
      <c r="BJ20" s="614"/>
      <c r="BK20" s="614"/>
      <c r="BL20" s="614"/>
      <c r="BM20" s="55">
        <f t="shared" si="50"/>
        <v>0</v>
      </c>
      <c r="BN20" s="614"/>
      <c r="BO20" s="614"/>
      <c r="BP20" s="614"/>
      <c r="BQ20" s="614"/>
      <c r="BR20" s="614"/>
      <c r="BS20" s="614"/>
      <c r="BT20" s="614"/>
      <c r="BU20" s="614"/>
      <c r="BV20" s="614"/>
      <c r="BW20" s="614"/>
      <c r="BX20" s="614"/>
      <c r="BY20" s="55">
        <f t="shared" si="5"/>
        <v>0</v>
      </c>
      <c r="BZ20" s="678"/>
      <c r="CA20" s="678"/>
      <c r="CB20" s="678"/>
      <c r="CC20" s="678"/>
      <c r="CD20" s="678"/>
      <c r="CE20" s="678"/>
      <c r="CF20" s="678"/>
      <c r="CG20" s="678"/>
      <c r="CH20" s="678"/>
      <c r="CI20" s="678"/>
      <c r="CJ20" s="678"/>
      <c r="CK20" s="678"/>
      <c r="CL20" s="55">
        <f t="shared" si="51"/>
        <v>0</v>
      </c>
      <c r="CM20" s="614"/>
      <c r="CN20" s="614"/>
      <c r="CO20" s="614"/>
      <c r="CP20" s="614"/>
      <c r="CQ20" s="614"/>
      <c r="CR20" s="614"/>
      <c r="CS20" s="679">
        <f t="shared" si="6"/>
        <v>0</v>
      </c>
      <c r="CT20" s="614"/>
      <c r="CU20" s="614"/>
      <c r="CV20" s="614"/>
      <c r="CW20" s="614"/>
      <c r="CX20" s="614"/>
      <c r="CY20" s="614"/>
      <c r="CZ20" s="614"/>
      <c r="DA20" s="679">
        <f t="shared" si="7"/>
        <v>0</v>
      </c>
      <c r="DB20" s="614"/>
      <c r="DC20" s="614"/>
      <c r="DD20" s="614"/>
      <c r="DE20" s="614"/>
      <c r="DF20" s="614"/>
      <c r="DG20" s="614"/>
      <c r="DH20" s="614"/>
      <c r="DI20" s="614"/>
      <c r="DJ20" s="680"/>
      <c r="DK20" s="681">
        <f t="shared" si="8"/>
        <v>0</v>
      </c>
      <c r="DL20" s="614"/>
      <c r="DM20" s="614"/>
      <c r="DN20" s="614"/>
      <c r="DO20" s="614"/>
      <c r="DP20" s="614"/>
      <c r="DQ20" s="55">
        <f t="shared" si="52"/>
        <v>0</v>
      </c>
      <c r="DR20" s="614"/>
      <c r="DS20" s="614"/>
      <c r="DT20" s="614"/>
      <c r="DU20" s="614"/>
      <c r="DV20" s="614"/>
      <c r="DW20" s="614"/>
      <c r="DX20" s="614"/>
      <c r="DY20" s="614"/>
      <c r="DZ20" s="614"/>
      <c r="EA20" s="614"/>
      <c r="EB20" s="284">
        <f t="shared" si="9"/>
        <v>0</v>
      </c>
      <c r="EC20" s="345">
        <f t="shared" si="10"/>
        <v>0</v>
      </c>
      <c r="ED20" s="791"/>
      <c r="EE20" s="791"/>
      <c r="EF20" s="667">
        <f t="shared" si="11"/>
        <v>0</v>
      </c>
      <c r="EG20" s="667">
        <f t="shared" si="12"/>
        <v>0</v>
      </c>
      <c r="EH20" s="667">
        <f t="shared" si="13"/>
        <v>0</v>
      </c>
      <c r="EI20" s="667">
        <f t="shared" si="14"/>
        <v>0</v>
      </c>
      <c r="EJ20" s="667">
        <f t="shared" si="15"/>
        <v>0</v>
      </c>
      <c r="EK20" s="667">
        <f t="shared" si="16"/>
        <v>0</v>
      </c>
      <c r="EL20" s="667">
        <f t="shared" si="17"/>
        <v>0</v>
      </c>
      <c r="EM20" s="667">
        <f t="shared" si="18"/>
        <v>0</v>
      </c>
      <c r="EN20" s="667">
        <f t="shared" si="19"/>
        <v>0</v>
      </c>
      <c r="EO20" s="667">
        <f t="shared" si="20"/>
        <v>0</v>
      </c>
      <c r="EP20" s="667">
        <f t="shared" si="21"/>
        <v>0</v>
      </c>
      <c r="EQ20" s="667">
        <f t="shared" si="22"/>
        <v>0</v>
      </c>
      <c r="ER20" s="667">
        <f t="shared" si="23"/>
        <v>0</v>
      </c>
      <c r="ES20" s="667">
        <f t="shared" si="24"/>
        <v>0</v>
      </c>
      <c r="ET20" s="667">
        <f t="shared" si="25"/>
        <v>0</v>
      </c>
      <c r="EU20" s="667">
        <f t="shared" si="26"/>
        <v>0</v>
      </c>
      <c r="EV20" s="667">
        <f t="shared" si="27"/>
        <v>0</v>
      </c>
      <c r="EW20" s="667">
        <f t="shared" si="28"/>
        <v>0</v>
      </c>
      <c r="EX20" s="667">
        <f t="shared" si="29"/>
        <v>0</v>
      </c>
      <c r="EY20" s="667">
        <f t="shared" si="30"/>
        <v>0</v>
      </c>
      <c r="EZ20" s="667">
        <f t="shared" si="31"/>
        <v>0</v>
      </c>
      <c r="FA20" s="667">
        <f t="shared" si="32"/>
        <v>0</v>
      </c>
      <c r="FB20" s="667">
        <f t="shared" si="33"/>
        <v>0</v>
      </c>
      <c r="FC20" s="667">
        <f t="shared" si="34"/>
        <v>0</v>
      </c>
      <c r="FD20" s="667">
        <f t="shared" si="35"/>
        <v>0</v>
      </c>
      <c r="FE20" s="667">
        <f t="shared" si="36"/>
        <v>0</v>
      </c>
      <c r="FF20" s="667">
        <f t="shared" si="37"/>
        <v>0</v>
      </c>
      <c r="FG20" s="667">
        <f t="shared" si="38"/>
        <v>0</v>
      </c>
      <c r="FH20" s="668">
        <f t="shared" si="39"/>
        <v>0</v>
      </c>
      <c r="FI20" s="668">
        <f t="shared" si="40"/>
        <v>0</v>
      </c>
      <c r="FJ20" s="667">
        <f t="shared" si="41"/>
        <v>0</v>
      </c>
      <c r="FK20" s="668">
        <f t="shared" si="42"/>
        <v>0</v>
      </c>
      <c r="FL20" s="667">
        <f t="shared" si="43"/>
        <v>0</v>
      </c>
      <c r="FM20" s="667">
        <f t="shared" si="44"/>
        <v>0</v>
      </c>
      <c r="FN20" s="667">
        <f t="shared" si="45"/>
        <v>0</v>
      </c>
      <c r="FO20" s="667">
        <f t="shared" si="46"/>
        <v>0</v>
      </c>
      <c r="FP20" s="667">
        <f t="shared" si="47"/>
        <v>0</v>
      </c>
      <c r="FQ20" s="667">
        <f t="shared" si="48"/>
        <v>0</v>
      </c>
      <c r="FR20" s="667">
        <f t="shared" si="49"/>
        <v>0</v>
      </c>
      <c r="FS20" s="669">
        <f t="shared" si="0"/>
        <v>0</v>
      </c>
    </row>
    <row r="21" spans="1:175" x14ac:dyDescent="0.2">
      <c r="A21" s="280">
        <v>17</v>
      </c>
      <c r="B21" s="342">
        <f>Da!C40</f>
        <v>0</v>
      </c>
      <c r="C21" s="316"/>
      <c r="D21" s="614"/>
      <c r="E21" s="614"/>
      <c r="F21" s="614"/>
      <c r="G21" s="614"/>
      <c r="H21" s="614"/>
      <c r="I21" s="614"/>
      <c r="J21" s="614"/>
      <c r="K21" s="614"/>
      <c r="L21" s="614"/>
      <c r="M21" s="614"/>
      <c r="N21" s="614"/>
      <c r="O21" s="55">
        <f t="shared" si="1"/>
        <v>0</v>
      </c>
      <c r="P21" s="614"/>
      <c r="Q21" s="614"/>
      <c r="R21" s="614"/>
      <c r="S21" s="614"/>
      <c r="T21" s="614"/>
      <c r="U21" s="614"/>
      <c r="V21" s="614"/>
      <c r="W21" s="614"/>
      <c r="X21" s="614"/>
      <c r="Y21" s="614"/>
      <c r="Z21" s="678"/>
      <c r="AA21" s="678"/>
      <c r="AB21" s="678"/>
      <c r="AC21" s="678"/>
      <c r="AD21" s="55">
        <f t="shared" si="2"/>
        <v>0</v>
      </c>
      <c r="AE21" s="614"/>
      <c r="AF21" s="614"/>
      <c r="AG21" s="614"/>
      <c r="AH21" s="614"/>
      <c r="AI21" s="614"/>
      <c r="AJ21" s="614"/>
      <c r="AK21" s="614"/>
      <c r="AL21" s="614"/>
      <c r="AM21" s="614"/>
      <c r="AN21" s="614"/>
      <c r="AO21" s="614"/>
      <c r="AP21" s="55">
        <f t="shared" si="3"/>
        <v>0</v>
      </c>
      <c r="AQ21" s="614"/>
      <c r="AR21" s="614"/>
      <c r="AS21" s="614"/>
      <c r="AT21" s="614"/>
      <c r="AU21" s="614"/>
      <c r="AV21" s="614"/>
      <c r="AW21" s="614"/>
      <c r="AX21" s="614"/>
      <c r="AY21" s="614"/>
      <c r="AZ21" s="614"/>
      <c r="BA21" s="614"/>
      <c r="BB21" s="55">
        <f t="shared" si="4"/>
        <v>0</v>
      </c>
      <c r="BC21" s="614"/>
      <c r="BD21" s="614"/>
      <c r="BE21" s="614"/>
      <c r="BF21" s="614"/>
      <c r="BG21" s="614"/>
      <c r="BH21" s="614"/>
      <c r="BI21" s="614"/>
      <c r="BJ21" s="614"/>
      <c r="BK21" s="614"/>
      <c r="BL21" s="614"/>
      <c r="BM21" s="55">
        <f t="shared" si="50"/>
        <v>0</v>
      </c>
      <c r="BN21" s="614"/>
      <c r="BO21" s="614"/>
      <c r="BP21" s="614"/>
      <c r="BQ21" s="614"/>
      <c r="BR21" s="614"/>
      <c r="BS21" s="614"/>
      <c r="BT21" s="614"/>
      <c r="BU21" s="614"/>
      <c r="BV21" s="614"/>
      <c r="BW21" s="614"/>
      <c r="BX21" s="614"/>
      <c r="BY21" s="55">
        <f t="shared" si="5"/>
        <v>0</v>
      </c>
      <c r="BZ21" s="678"/>
      <c r="CA21" s="678"/>
      <c r="CB21" s="678"/>
      <c r="CC21" s="678"/>
      <c r="CD21" s="678"/>
      <c r="CE21" s="678"/>
      <c r="CF21" s="678"/>
      <c r="CG21" s="678"/>
      <c r="CH21" s="678"/>
      <c r="CI21" s="678"/>
      <c r="CJ21" s="678"/>
      <c r="CK21" s="678"/>
      <c r="CL21" s="55">
        <f t="shared" si="51"/>
        <v>0</v>
      </c>
      <c r="CM21" s="614"/>
      <c r="CN21" s="614"/>
      <c r="CO21" s="614"/>
      <c r="CP21" s="614"/>
      <c r="CQ21" s="614"/>
      <c r="CR21" s="614"/>
      <c r="CS21" s="679">
        <f t="shared" si="6"/>
        <v>0</v>
      </c>
      <c r="CT21" s="614"/>
      <c r="CU21" s="614"/>
      <c r="CV21" s="614"/>
      <c r="CW21" s="614"/>
      <c r="CX21" s="614"/>
      <c r="CY21" s="614"/>
      <c r="CZ21" s="614"/>
      <c r="DA21" s="679">
        <f t="shared" si="7"/>
        <v>0</v>
      </c>
      <c r="DB21" s="614"/>
      <c r="DC21" s="614"/>
      <c r="DD21" s="614"/>
      <c r="DE21" s="614"/>
      <c r="DF21" s="614"/>
      <c r="DG21" s="614"/>
      <c r="DH21" s="614"/>
      <c r="DI21" s="614"/>
      <c r="DJ21" s="680"/>
      <c r="DK21" s="681">
        <f t="shared" si="8"/>
        <v>0</v>
      </c>
      <c r="DL21" s="614"/>
      <c r="DM21" s="614"/>
      <c r="DN21" s="614"/>
      <c r="DO21" s="614"/>
      <c r="DP21" s="614"/>
      <c r="DQ21" s="55">
        <f t="shared" si="52"/>
        <v>0</v>
      </c>
      <c r="DR21" s="614"/>
      <c r="DS21" s="614"/>
      <c r="DT21" s="614"/>
      <c r="DU21" s="614"/>
      <c r="DV21" s="614"/>
      <c r="DW21" s="614"/>
      <c r="DX21" s="614"/>
      <c r="DY21" s="614"/>
      <c r="DZ21" s="614"/>
      <c r="EA21" s="614"/>
      <c r="EB21" s="284">
        <f t="shared" si="9"/>
        <v>0</v>
      </c>
      <c r="EC21" s="345">
        <f t="shared" si="10"/>
        <v>0</v>
      </c>
      <c r="ED21" s="791"/>
      <c r="EE21" s="791"/>
      <c r="EF21" s="667">
        <f t="shared" si="11"/>
        <v>0</v>
      </c>
      <c r="EG21" s="667">
        <f t="shared" si="12"/>
        <v>0</v>
      </c>
      <c r="EH21" s="667">
        <f t="shared" si="13"/>
        <v>0</v>
      </c>
      <c r="EI21" s="667">
        <f t="shared" si="14"/>
        <v>0</v>
      </c>
      <c r="EJ21" s="667">
        <f t="shared" si="15"/>
        <v>0</v>
      </c>
      <c r="EK21" s="667">
        <f t="shared" si="16"/>
        <v>0</v>
      </c>
      <c r="EL21" s="667">
        <f t="shared" si="17"/>
        <v>0</v>
      </c>
      <c r="EM21" s="667">
        <f t="shared" si="18"/>
        <v>0</v>
      </c>
      <c r="EN21" s="667">
        <f t="shared" si="19"/>
        <v>0</v>
      </c>
      <c r="EO21" s="667">
        <f t="shared" si="20"/>
        <v>0</v>
      </c>
      <c r="EP21" s="667">
        <f t="shared" si="21"/>
        <v>0</v>
      </c>
      <c r="EQ21" s="667">
        <f t="shared" si="22"/>
        <v>0</v>
      </c>
      <c r="ER21" s="667">
        <f t="shared" si="23"/>
        <v>0</v>
      </c>
      <c r="ES21" s="667">
        <f t="shared" si="24"/>
        <v>0</v>
      </c>
      <c r="ET21" s="667">
        <f t="shared" si="25"/>
        <v>0</v>
      </c>
      <c r="EU21" s="667">
        <f t="shared" si="26"/>
        <v>0</v>
      </c>
      <c r="EV21" s="667">
        <f t="shared" si="27"/>
        <v>0</v>
      </c>
      <c r="EW21" s="667">
        <f t="shared" si="28"/>
        <v>0</v>
      </c>
      <c r="EX21" s="667">
        <f t="shared" si="29"/>
        <v>0</v>
      </c>
      <c r="EY21" s="667">
        <f t="shared" si="30"/>
        <v>0</v>
      </c>
      <c r="EZ21" s="667">
        <f t="shared" si="31"/>
        <v>0</v>
      </c>
      <c r="FA21" s="667">
        <f t="shared" si="32"/>
        <v>0</v>
      </c>
      <c r="FB21" s="667">
        <f t="shared" si="33"/>
        <v>0</v>
      </c>
      <c r="FC21" s="667">
        <f t="shared" si="34"/>
        <v>0</v>
      </c>
      <c r="FD21" s="667">
        <f t="shared" si="35"/>
        <v>0</v>
      </c>
      <c r="FE21" s="667">
        <f t="shared" si="36"/>
        <v>0</v>
      </c>
      <c r="FF21" s="667">
        <f t="shared" si="37"/>
        <v>0</v>
      </c>
      <c r="FG21" s="667">
        <f t="shared" si="38"/>
        <v>0</v>
      </c>
      <c r="FH21" s="668">
        <f t="shared" si="39"/>
        <v>0</v>
      </c>
      <c r="FI21" s="668">
        <f t="shared" si="40"/>
        <v>0</v>
      </c>
      <c r="FJ21" s="667">
        <f t="shared" si="41"/>
        <v>0</v>
      </c>
      <c r="FK21" s="668">
        <f t="shared" si="42"/>
        <v>0</v>
      </c>
      <c r="FL21" s="667">
        <f t="shared" si="43"/>
        <v>0</v>
      </c>
      <c r="FM21" s="667">
        <f t="shared" si="44"/>
        <v>0</v>
      </c>
      <c r="FN21" s="667">
        <f t="shared" si="45"/>
        <v>0</v>
      </c>
      <c r="FO21" s="667">
        <f t="shared" si="46"/>
        <v>0</v>
      </c>
      <c r="FP21" s="667">
        <f t="shared" si="47"/>
        <v>0</v>
      </c>
      <c r="FQ21" s="667">
        <f t="shared" si="48"/>
        <v>0</v>
      </c>
      <c r="FR21" s="667">
        <f t="shared" si="49"/>
        <v>0</v>
      </c>
      <c r="FS21" s="669">
        <f t="shared" si="0"/>
        <v>0</v>
      </c>
    </row>
    <row r="22" spans="1:175" x14ac:dyDescent="0.2">
      <c r="A22" s="280">
        <v>18</v>
      </c>
      <c r="B22" s="342">
        <f>Da!C41</f>
        <v>0</v>
      </c>
      <c r="C22" s="316"/>
      <c r="D22" s="614"/>
      <c r="E22" s="614"/>
      <c r="F22" s="614"/>
      <c r="G22" s="614"/>
      <c r="H22" s="614"/>
      <c r="I22" s="614"/>
      <c r="J22" s="614"/>
      <c r="K22" s="614"/>
      <c r="L22" s="614"/>
      <c r="M22" s="614"/>
      <c r="N22" s="614"/>
      <c r="O22" s="55">
        <f t="shared" si="1"/>
        <v>0</v>
      </c>
      <c r="P22" s="614"/>
      <c r="Q22" s="614"/>
      <c r="R22" s="614"/>
      <c r="S22" s="614"/>
      <c r="T22" s="614"/>
      <c r="U22" s="614"/>
      <c r="V22" s="614"/>
      <c r="W22" s="614"/>
      <c r="X22" s="614"/>
      <c r="Y22" s="614"/>
      <c r="Z22" s="678"/>
      <c r="AA22" s="678"/>
      <c r="AB22" s="678"/>
      <c r="AC22" s="678"/>
      <c r="AD22" s="55">
        <f t="shared" si="2"/>
        <v>0</v>
      </c>
      <c r="AE22" s="614"/>
      <c r="AF22" s="614"/>
      <c r="AG22" s="614"/>
      <c r="AH22" s="614"/>
      <c r="AI22" s="614"/>
      <c r="AJ22" s="614"/>
      <c r="AK22" s="614"/>
      <c r="AL22" s="614"/>
      <c r="AM22" s="614"/>
      <c r="AN22" s="614"/>
      <c r="AO22" s="614"/>
      <c r="AP22" s="55">
        <f t="shared" si="3"/>
        <v>0</v>
      </c>
      <c r="AQ22" s="614"/>
      <c r="AR22" s="614"/>
      <c r="AS22" s="614"/>
      <c r="AT22" s="614"/>
      <c r="AU22" s="614"/>
      <c r="AV22" s="614"/>
      <c r="AW22" s="614"/>
      <c r="AX22" s="614"/>
      <c r="AY22" s="614"/>
      <c r="AZ22" s="614"/>
      <c r="BA22" s="614"/>
      <c r="BB22" s="55">
        <f t="shared" si="4"/>
        <v>0</v>
      </c>
      <c r="BC22" s="614"/>
      <c r="BD22" s="614"/>
      <c r="BE22" s="614"/>
      <c r="BF22" s="614"/>
      <c r="BG22" s="614"/>
      <c r="BH22" s="614"/>
      <c r="BI22" s="614"/>
      <c r="BJ22" s="614"/>
      <c r="BK22" s="614"/>
      <c r="BL22" s="614"/>
      <c r="BM22" s="55">
        <f t="shared" si="50"/>
        <v>0</v>
      </c>
      <c r="BN22" s="614"/>
      <c r="BO22" s="614"/>
      <c r="BP22" s="614"/>
      <c r="BQ22" s="614"/>
      <c r="BR22" s="614"/>
      <c r="BS22" s="614"/>
      <c r="BT22" s="614"/>
      <c r="BU22" s="614"/>
      <c r="BV22" s="614"/>
      <c r="BW22" s="614"/>
      <c r="BX22" s="614"/>
      <c r="BY22" s="55">
        <f t="shared" si="5"/>
        <v>0</v>
      </c>
      <c r="BZ22" s="614"/>
      <c r="CA22" s="614"/>
      <c r="CB22" s="614"/>
      <c r="CC22" s="614"/>
      <c r="CD22" s="614"/>
      <c r="CE22" s="614"/>
      <c r="CF22" s="614"/>
      <c r="CG22" s="614"/>
      <c r="CH22" s="614"/>
      <c r="CI22" s="614"/>
      <c r="CJ22" s="614"/>
      <c r="CK22" s="614"/>
      <c r="CL22" s="55">
        <f t="shared" si="51"/>
        <v>0</v>
      </c>
      <c r="CM22" s="614"/>
      <c r="CN22" s="614"/>
      <c r="CO22" s="614"/>
      <c r="CP22" s="614"/>
      <c r="CQ22" s="614"/>
      <c r="CR22" s="614"/>
      <c r="CS22" s="679">
        <f t="shared" si="6"/>
        <v>0</v>
      </c>
      <c r="CT22" s="614"/>
      <c r="CU22" s="614"/>
      <c r="CV22" s="614"/>
      <c r="CW22" s="614"/>
      <c r="CX22" s="614"/>
      <c r="CY22" s="614"/>
      <c r="CZ22" s="614"/>
      <c r="DA22" s="679">
        <f t="shared" si="7"/>
        <v>0</v>
      </c>
      <c r="DB22" s="614"/>
      <c r="DC22" s="614"/>
      <c r="DD22" s="614"/>
      <c r="DE22" s="614"/>
      <c r="DF22" s="614"/>
      <c r="DG22" s="614"/>
      <c r="DH22" s="614"/>
      <c r="DI22" s="614"/>
      <c r="DJ22" s="680"/>
      <c r="DK22" s="681">
        <f t="shared" si="8"/>
        <v>0</v>
      </c>
      <c r="DL22" s="614"/>
      <c r="DM22" s="614"/>
      <c r="DN22" s="614"/>
      <c r="DO22" s="614"/>
      <c r="DP22" s="614"/>
      <c r="DQ22" s="55">
        <f t="shared" si="52"/>
        <v>0</v>
      </c>
      <c r="DR22" s="614"/>
      <c r="DS22" s="614"/>
      <c r="DT22" s="614"/>
      <c r="DU22" s="614"/>
      <c r="DV22" s="614"/>
      <c r="DW22" s="614"/>
      <c r="DX22" s="614"/>
      <c r="DY22" s="614"/>
      <c r="DZ22" s="614"/>
      <c r="EA22" s="614"/>
      <c r="EB22" s="284">
        <f t="shared" si="9"/>
        <v>0</v>
      </c>
      <c r="EC22" s="345">
        <f t="shared" si="10"/>
        <v>0</v>
      </c>
      <c r="ED22" s="791"/>
      <c r="EE22" s="791"/>
      <c r="EF22" s="667">
        <f t="shared" si="11"/>
        <v>0</v>
      </c>
      <c r="EG22" s="667">
        <f t="shared" si="12"/>
        <v>0</v>
      </c>
      <c r="EH22" s="667">
        <f t="shared" si="13"/>
        <v>0</v>
      </c>
      <c r="EI22" s="667">
        <f t="shared" si="14"/>
        <v>0</v>
      </c>
      <c r="EJ22" s="667">
        <f t="shared" si="15"/>
        <v>0</v>
      </c>
      <c r="EK22" s="667">
        <f t="shared" si="16"/>
        <v>0</v>
      </c>
      <c r="EL22" s="667">
        <f t="shared" si="17"/>
        <v>0</v>
      </c>
      <c r="EM22" s="667">
        <f t="shared" si="18"/>
        <v>0</v>
      </c>
      <c r="EN22" s="667">
        <f t="shared" si="19"/>
        <v>0</v>
      </c>
      <c r="EO22" s="667">
        <f t="shared" si="20"/>
        <v>0</v>
      </c>
      <c r="EP22" s="667">
        <f t="shared" si="21"/>
        <v>0</v>
      </c>
      <c r="EQ22" s="667">
        <f t="shared" si="22"/>
        <v>0</v>
      </c>
      <c r="ER22" s="667">
        <f t="shared" si="23"/>
        <v>0</v>
      </c>
      <c r="ES22" s="667">
        <f t="shared" si="24"/>
        <v>0</v>
      </c>
      <c r="ET22" s="667">
        <f t="shared" si="25"/>
        <v>0</v>
      </c>
      <c r="EU22" s="667">
        <f t="shared" si="26"/>
        <v>0</v>
      </c>
      <c r="EV22" s="667">
        <f t="shared" si="27"/>
        <v>0</v>
      </c>
      <c r="EW22" s="667">
        <f t="shared" si="28"/>
        <v>0</v>
      </c>
      <c r="EX22" s="667">
        <f t="shared" si="29"/>
        <v>0</v>
      </c>
      <c r="EY22" s="667">
        <f t="shared" si="30"/>
        <v>0</v>
      </c>
      <c r="EZ22" s="667">
        <f t="shared" si="31"/>
        <v>0</v>
      </c>
      <c r="FA22" s="667">
        <f t="shared" si="32"/>
        <v>0</v>
      </c>
      <c r="FB22" s="667">
        <f t="shared" si="33"/>
        <v>0</v>
      </c>
      <c r="FC22" s="667">
        <f t="shared" si="34"/>
        <v>0</v>
      </c>
      <c r="FD22" s="667">
        <f t="shared" si="35"/>
        <v>0</v>
      </c>
      <c r="FE22" s="667">
        <f t="shared" si="36"/>
        <v>0</v>
      </c>
      <c r="FF22" s="667">
        <f t="shared" si="37"/>
        <v>0</v>
      </c>
      <c r="FG22" s="667">
        <f t="shared" si="38"/>
        <v>0</v>
      </c>
      <c r="FH22" s="668">
        <f t="shared" si="39"/>
        <v>0</v>
      </c>
      <c r="FI22" s="668">
        <f t="shared" si="40"/>
        <v>0</v>
      </c>
      <c r="FJ22" s="667">
        <f t="shared" si="41"/>
        <v>0</v>
      </c>
      <c r="FK22" s="668">
        <f t="shared" si="42"/>
        <v>0</v>
      </c>
      <c r="FL22" s="667">
        <f t="shared" si="43"/>
        <v>0</v>
      </c>
      <c r="FM22" s="667">
        <f t="shared" si="44"/>
        <v>0</v>
      </c>
      <c r="FN22" s="667">
        <f t="shared" si="45"/>
        <v>0</v>
      </c>
      <c r="FO22" s="667">
        <f t="shared" si="46"/>
        <v>0</v>
      </c>
      <c r="FP22" s="667">
        <f t="shared" si="47"/>
        <v>0</v>
      </c>
      <c r="FQ22" s="667">
        <f t="shared" si="48"/>
        <v>0</v>
      </c>
      <c r="FR22" s="667">
        <f t="shared" si="49"/>
        <v>0</v>
      </c>
      <c r="FS22" s="669">
        <f t="shared" si="0"/>
        <v>0</v>
      </c>
    </row>
    <row r="23" spans="1:175" x14ac:dyDescent="0.2">
      <c r="A23" s="280">
        <v>19</v>
      </c>
      <c r="B23" s="342">
        <f>Da!C42</f>
        <v>0</v>
      </c>
      <c r="C23" s="316"/>
      <c r="D23" s="614"/>
      <c r="E23" s="614"/>
      <c r="F23" s="614"/>
      <c r="G23" s="614"/>
      <c r="H23" s="614"/>
      <c r="I23" s="614"/>
      <c r="J23" s="614"/>
      <c r="K23" s="614"/>
      <c r="L23" s="614"/>
      <c r="M23" s="614"/>
      <c r="N23" s="614"/>
      <c r="O23" s="55">
        <f t="shared" si="1"/>
        <v>0</v>
      </c>
      <c r="P23" s="614"/>
      <c r="Q23" s="614"/>
      <c r="R23" s="614"/>
      <c r="S23" s="614"/>
      <c r="T23" s="614"/>
      <c r="U23" s="614"/>
      <c r="V23" s="614"/>
      <c r="W23" s="614"/>
      <c r="X23" s="614"/>
      <c r="Y23" s="614"/>
      <c r="Z23" s="678"/>
      <c r="AA23" s="678"/>
      <c r="AB23" s="678"/>
      <c r="AC23" s="678"/>
      <c r="AD23" s="55">
        <f t="shared" si="2"/>
        <v>0</v>
      </c>
      <c r="AE23" s="614"/>
      <c r="AF23" s="614"/>
      <c r="AG23" s="614"/>
      <c r="AH23" s="614"/>
      <c r="AI23" s="614"/>
      <c r="AJ23" s="614"/>
      <c r="AK23" s="614"/>
      <c r="AL23" s="614"/>
      <c r="AM23" s="614"/>
      <c r="AN23" s="614"/>
      <c r="AO23" s="614"/>
      <c r="AP23" s="55">
        <f t="shared" si="3"/>
        <v>0</v>
      </c>
      <c r="AQ23" s="614"/>
      <c r="AR23" s="614"/>
      <c r="AS23" s="614"/>
      <c r="AT23" s="614"/>
      <c r="AU23" s="614"/>
      <c r="AV23" s="614"/>
      <c r="AW23" s="614"/>
      <c r="AX23" s="614"/>
      <c r="AY23" s="614"/>
      <c r="AZ23" s="614"/>
      <c r="BA23" s="614"/>
      <c r="BB23" s="55">
        <f t="shared" si="4"/>
        <v>0</v>
      </c>
      <c r="BC23" s="614"/>
      <c r="BD23" s="614"/>
      <c r="BE23" s="614"/>
      <c r="BF23" s="614"/>
      <c r="BG23" s="614"/>
      <c r="BH23" s="614"/>
      <c r="BI23" s="614"/>
      <c r="BJ23" s="614"/>
      <c r="BK23" s="614"/>
      <c r="BL23" s="614"/>
      <c r="BM23" s="55">
        <f t="shared" si="50"/>
        <v>0</v>
      </c>
      <c r="BN23" s="614"/>
      <c r="BO23" s="614"/>
      <c r="BP23" s="614"/>
      <c r="BQ23" s="614"/>
      <c r="BR23" s="614"/>
      <c r="BS23" s="614"/>
      <c r="BT23" s="614"/>
      <c r="BU23" s="614"/>
      <c r="BV23" s="614"/>
      <c r="BW23" s="614"/>
      <c r="BX23" s="614"/>
      <c r="BY23" s="55">
        <f t="shared" si="5"/>
        <v>0</v>
      </c>
      <c r="BZ23" s="678"/>
      <c r="CA23" s="678"/>
      <c r="CB23" s="678"/>
      <c r="CC23" s="678"/>
      <c r="CD23" s="678"/>
      <c r="CE23" s="678"/>
      <c r="CF23" s="678"/>
      <c r="CG23" s="678"/>
      <c r="CH23" s="678"/>
      <c r="CI23" s="678"/>
      <c r="CJ23" s="678"/>
      <c r="CK23" s="678"/>
      <c r="CL23" s="55">
        <f t="shared" si="51"/>
        <v>0</v>
      </c>
      <c r="CM23" s="614"/>
      <c r="CN23" s="614"/>
      <c r="CO23" s="614"/>
      <c r="CP23" s="614"/>
      <c r="CQ23" s="614"/>
      <c r="CR23" s="614"/>
      <c r="CS23" s="679">
        <f t="shared" si="6"/>
        <v>0</v>
      </c>
      <c r="CT23" s="614"/>
      <c r="CU23" s="614"/>
      <c r="CV23" s="614"/>
      <c r="CW23" s="614"/>
      <c r="CX23" s="614"/>
      <c r="CY23" s="614"/>
      <c r="CZ23" s="614"/>
      <c r="DA23" s="679">
        <f t="shared" si="7"/>
        <v>0</v>
      </c>
      <c r="DB23" s="614"/>
      <c r="DC23" s="614"/>
      <c r="DD23" s="614"/>
      <c r="DE23" s="614"/>
      <c r="DF23" s="614"/>
      <c r="DG23" s="614"/>
      <c r="DH23" s="614"/>
      <c r="DI23" s="614"/>
      <c r="DJ23" s="680"/>
      <c r="DK23" s="681">
        <f t="shared" si="8"/>
        <v>0</v>
      </c>
      <c r="DL23" s="614"/>
      <c r="DM23" s="614"/>
      <c r="DN23" s="614"/>
      <c r="DO23" s="614"/>
      <c r="DP23" s="614"/>
      <c r="DQ23" s="55">
        <f t="shared" si="52"/>
        <v>0</v>
      </c>
      <c r="DR23" s="614"/>
      <c r="DS23" s="614"/>
      <c r="DT23" s="614"/>
      <c r="DU23" s="614"/>
      <c r="DV23" s="614"/>
      <c r="DW23" s="614"/>
      <c r="DX23" s="614"/>
      <c r="DY23" s="614"/>
      <c r="DZ23" s="614"/>
      <c r="EA23" s="614"/>
      <c r="EB23" s="284">
        <f t="shared" si="9"/>
        <v>0</v>
      </c>
      <c r="EC23" s="345">
        <f t="shared" si="10"/>
        <v>0</v>
      </c>
      <c r="ED23" s="791"/>
      <c r="EE23" s="791"/>
      <c r="EF23" s="667">
        <f t="shared" si="11"/>
        <v>0</v>
      </c>
      <c r="EG23" s="667">
        <f t="shared" si="12"/>
        <v>0</v>
      </c>
      <c r="EH23" s="667">
        <f t="shared" si="13"/>
        <v>0</v>
      </c>
      <c r="EI23" s="667">
        <f t="shared" si="14"/>
        <v>0</v>
      </c>
      <c r="EJ23" s="667">
        <f t="shared" si="15"/>
        <v>0</v>
      </c>
      <c r="EK23" s="667">
        <f t="shared" si="16"/>
        <v>0</v>
      </c>
      <c r="EL23" s="667">
        <f t="shared" si="17"/>
        <v>0</v>
      </c>
      <c r="EM23" s="667">
        <f t="shared" si="18"/>
        <v>0</v>
      </c>
      <c r="EN23" s="667">
        <f t="shared" si="19"/>
        <v>0</v>
      </c>
      <c r="EO23" s="667">
        <f t="shared" si="20"/>
        <v>0</v>
      </c>
      <c r="EP23" s="667">
        <f t="shared" si="21"/>
        <v>0</v>
      </c>
      <c r="EQ23" s="667">
        <f t="shared" si="22"/>
        <v>0</v>
      </c>
      <c r="ER23" s="667">
        <f t="shared" si="23"/>
        <v>0</v>
      </c>
      <c r="ES23" s="667">
        <f t="shared" si="24"/>
        <v>0</v>
      </c>
      <c r="ET23" s="667">
        <f t="shared" si="25"/>
        <v>0</v>
      </c>
      <c r="EU23" s="667">
        <f t="shared" si="26"/>
        <v>0</v>
      </c>
      <c r="EV23" s="667">
        <f t="shared" si="27"/>
        <v>0</v>
      </c>
      <c r="EW23" s="667">
        <f t="shared" si="28"/>
        <v>0</v>
      </c>
      <c r="EX23" s="667">
        <f t="shared" si="29"/>
        <v>0</v>
      </c>
      <c r="EY23" s="667">
        <f t="shared" si="30"/>
        <v>0</v>
      </c>
      <c r="EZ23" s="667">
        <f t="shared" si="31"/>
        <v>0</v>
      </c>
      <c r="FA23" s="667">
        <f t="shared" si="32"/>
        <v>0</v>
      </c>
      <c r="FB23" s="667">
        <f t="shared" si="33"/>
        <v>0</v>
      </c>
      <c r="FC23" s="667">
        <f t="shared" si="34"/>
        <v>0</v>
      </c>
      <c r="FD23" s="667">
        <f t="shared" si="35"/>
        <v>0</v>
      </c>
      <c r="FE23" s="667">
        <f t="shared" si="36"/>
        <v>0</v>
      </c>
      <c r="FF23" s="667">
        <f t="shared" si="37"/>
        <v>0</v>
      </c>
      <c r="FG23" s="667">
        <f t="shared" si="38"/>
        <v>0</v>
      </c>
      <c r="FH23" s="668">
        <f t="shared" si="39"/>
        <v>0</v>
      </c>
      <c r="FI23" s="668">
        <f t="shared" si="40"/>
        <v>0</v>
      </c>
      <c r="FJ23" s="667">
        <f t="shared" si="41"/>
        <v>0</v>
      </c>
      <c r="FK23" s="668">
        <f t="shared" si="42"/>
        <v>0</v>
      </c>
      <c r="FL23" s="667">
        <f t="shared" si="43"/>
        <v>0</v>
      </c>
      <c r="FM23" s="667">
        <f t="shared" si="44"/>
        <v>0</v>
      </c>
      <c r="FN23" s="667">
        <f t="shared" si="45"/>
        <v>0</v>
      </c>
      <c r="FO23" s="667">
        <f t="shared" si="46"/>
        <v>0</v>
      </c>
      <c r="FP23" s="667">
        <f t="shared" si="47"/>
        <v>0</v>
      </c>
      <c r="FQ23" s="667">
        <f t="shared" si="48"/>
        <v>0</v>
      </c>
      <c r="FR23" s="667">
        <f t="shared" si="49"/>
        <v>0</v>
      </c>
      <c r="FS23" s="669">
        <f t="shared" si="0"/>
        <v>0</v>
      </c>
    </row>
    <row r="24" spans="1:175" x14ac:dyDescent="0.2">
      <c r="A24" s="280">
        <v>20</v>
      </c>
      <c r="B24" s="342">
        <f>Da!C43</f>
        <v>0</v>
      </c>
      <c r="C24" s="316"/>
      <c r="D24" s="614"/>
      <c r="E24" s="614"/>
      <c r="F24" s="614"/>
      <c r="G24" s="614"/>
      <c r="H24" s="614"/>
      <c r="I24" s="614"/>
      <c r="J24" s="614"/>
      <c r="K24" s="614"/>
      <c r="L24" s="614"/>
      <c r="M24" s="614"/>
      <c r="N24" s="614"/>
      <c r="O24" s="55">
        <f t="shared" si="1"/>
        <v>0</v>
      </c>
      <c r="P24" s="614"/>
      <c r="Q24" s="614"/>
      <c r="R24" s="614"/>
      <c r="S24" s="614"/>
      <c r="T24" s="614"/>
      <c r="U24" s="614"/>
      <c r="V24" s="614"/>
      <c r="W24" s="614"/>
      <c r="X24" s="614"/>
      <c r="Y24" s="614"/>
      <c r="Z24" s="678"/>
      <c r="AA24" s="678"/>
      <c r="AB24" s="678"/>
      <c r="AC24" s="678"/>
      <c r="AD24" s="55">
        <f t="shared" si="2"/>
        <v>0</v>
      </c>
      <c r="AE24" s="614"/>
      <c r="AF24" s="614"/>
      <c r="AG24" s="614"/>
      <c r="AH24" s="614"/>
      <c r="AI24" s="614"/>
      <c r="AJ24" s="614"/>
      <c r="AK24" s="614"/>
      <c r="AL24" s="614"/>
      <c r="AM24" s="614"/>
      <c r="AN24" s="614"/>
      <c r="AO24" s="614"/>
      <c r="AP24" s="55">
        <f t="shared" si="3"/>
        <v>0</v>
      </c>
      <c r="AQ24" s="614"/>
      <c r="AR24" s="614"/>
      <c r="AS24" s="614"/>
      <c r="AT24" s="614"/>
      <c r="AU24" s="614"/>
      <c r="AV24" s="614"/>
      <c r="AW24" s="614"/>
      <c r="AX24" s="614"/>
      <c r="AY24" s="614"/>
      <c r="AZ24" s="614"/>
      <c r="BA24" s="614"/>
      <c r="BB24" s="55">
        <f t="shared" si="4"/>
        <v>0</v>
      </c>
      <c r="BC24" s="614"/>
      <c r="BD24" s="614"/>
      <c r="BE24" s="614"/>
      <c r="BF24" s="614"/>
      <c r="BG24" s="614"/>
      <c r="BH24" s="614"/>
      <c r="BI24" s="614"/>
      <c r="BJ24" s="614"/>
      <c r="BK24" s="614"/>
      <c r="BL24" s="614"/>
      <c r="BM24" s="55">
        <f t="shared" si="50"/>
        <v>0</v>
      </c>
      <c r="BN24" s="614"/>
      <c r="BO24" s="614"/>
      <c r="BP24" s="614"/>
      <c r="BQ24" s="614"/>
      <c r="BR24" s="614"/>
      <c r="BS24" s="614"/>
      <c r="BT24" s="614"/>
      <c r="BU24" s="614"/>
      <c r="BV24" s="614"/>
      <c r="BW24" s="614"/>
      <c r="BX24" s="614"/>
      <c r="BY24" s="55">
        <f t="shared" si="5"/>
        <v>0</v>
      </c>
      <c r="BZ24" s="678"/>
      <c r="CA24" s="678"/>
      <c r="CB24" s="678"/>
      <c r="CC24" s="678"/>
      <c r="CD24" s="678"/>
      <c r="CE24" s="678"/>
      <c r="CF24" s="678"/>
      <c r="CG24" s="678"/>
      <c r="CH24" s="678"/>
      <c r="CI24" s="678"/>
      <c r="CJ24" s="678"/>
      <c r="CK24" s="678"/>
      <c r="CL24" s="55">
        <f t="shared" si="51"/>
        <v>0</v>
      </c>
      <c r="CM24" s="614"/>
      <c r="CN24" s="614"/>
      <c r="CO24" s="614"/>
      <c r="CP24" s="614"/>
      <c r="CQ24" s="614"/>
      <c r="CR24" s="614"/>
      <c r="CS24" s="679">
        <f t="shared" si="6"/>
        <v>0</v>
      </c>
      <c r="CT24" s="614"/>
      <c r="CU24" s="614"/>
      <c r="CV24" s="614"/>
      <c r="CW24" s="614"/>
      <c r="CX24" s="614"/>
      <c r="CY24" s="614"/>
      <c r="CZ24" s="614"/>
      <c r="DA24" s="679">
        <f t="shared" si="7"/>
        <v>0</v>
      </c>
      <c r="DB24" s="614"/>
      <c r="DC24" s="614"/>
      <c r="DD24" s="614"/>
      <c r="DE24" s="614"/>
      <c r="DF24" s="614"/>
      <c r="DG24" s="614"/>
      <c r="DH24" s="614"/>
      <c r="DI24" s="614"/>
      <c r="DJ24" s="680"/>
      <c r="DK24" s="681">
        <f t="shared" si="8"/>
        <v>0</v>
      </c>
      <c r="DL24" s="614"/>
      <c r="DM24" s="614"/>
      <c r="DN24" s="614"/>
      <c r="DO24" s="614"/>
      <c r="DP24" s="614"/>
      <c r="DQ24" s="55">
        <f t="shared" si="52"/>
        <v>0</v>
      </c>
      <c r="DR24" s="614"/>
      <c r="DS24" s="614"/>
      <c r="DT24" s="614"/>
      <c r="DU24" s="614"/>
      <c r="DV24" s="614"/>
      <c r="DW24" s="614"/>
      <c r="DX24" s="614"/>
      <c r="DY24" s="614"/>
      <c r="DZ24" s="614"/>
      <c r="EA24" s="614"/>
      <c r="EB24" s="284">
        <f t="shared" si="9"/>
        <v>0</v>
      </c>
      <c r="EC24" s="345">
        <f t="shared" si="10"/>
        <v>0</v>
      </c>
      <c r="ED24" s="791"/>
      <c r="EE24" s="791"/>
      <c r="EF24" s="667">
        <f t="shared" si="11"/>
        <v>0</v>
      </c>
      <c r="EG24" s="667">
        <f t="shared" si="12"/>
        <v>0</v>
      </c>
      <c r="EH24" s="667">
        <f t="shared" si="13"/>
        <v>0</v>
      </c>
      <c r="EI24" s="667">
        <f t="shared" si="14"/>
        <v>0</v>
      </c>
      <c r="EJ24" s="667">
        <f t="shared" si="15"/>
        <v>0</v>
      </c>
      <c r="EK24" s="667">
        <f t="shared" si="16"/>
        <v>0</v>
      </c>
      <c r="EL24" s="667">
        <f t="shared" si="17"/>
        <v>0</v>
      </c>
      <c r="EM24" s="667">
        <f t="shared" si="18"/>
        <v>0</v>
      </c>
      <c r="EN24" s="667">
        <f t="shared" si="19"/>
        <v>0</v>
      </c>
      <c r="EO24" s="667">
        <f t="shared" si="20"/>
        <v>0</v>
      </c>
      <c r="EP24" s="667">
        <f t="shared" si="21"/>
        <v>0</v>
      </c>
      <c r="EQ24" s="667">
        <f t="shared" si="22"/>
        <v>0</v>
      </c>
      <c r="ER24" s="667">
        <f t="shared" si="23"/>
        <v>0</v>
      </c>
      <c r="ES24" s="667">
        <f t="shared" si="24"/>
        <v>0</v>
      </c>
      <c r="ET24" s="667">
        <f t="shared" si="25"/>
        <v>0</v>
      </c>
      <c r="EU24" s="667">
        <f t="shared" si="26"/>
        <v>0</v>
      </c>
      <c r="EV24" s="667">
        <f t="shared" si="27"/>
        <v>0</v>
      </c>
      <c r="EW24" s="667">
        <f t="shared" si="28"/>
        <v>0</v>
      </c>
      <c r="EX24" s="667">
        <f t="shared" si="29"/>
        <v>0</v>
      </c>
      <c r="EY24" s="667">
        <f t="shared" si="30"/>
        <v>0</v>
      </c>
      <c r="EZ24" s="667">
        <f t="shared" si="31"/>
        <v>0</v>
      </c>
      <c r="FA24" s="667">
        <f t="shared" si="32"/>
        <v>0</v>
      </c>
      <c r="FB24" s="667">
        <f t="shared" si="33"/>
        <v>0</v>
      </c>
      <c r="FC24" s="667">
        <f t="shared" si="34"/>
        <v>0</v>
      </c>
      <c r="FD24" s="667">
        <f t="shared" si="35"/>
        <v>0</v>
      </c>
      <c r="FE24" s="667">
        <f t="shared" si="36"/>
        <v>0</v>
      </c>
      <c r="FF24" s="667">
        <f t="shared" si="37"/>
        <v>0</v>
      </c>
      <c r="FG24" s="667">
        <f t="shared" si="38"/>
        <v>0</v>
      </c>
      <c r="FH24" s="668">
        <f t="shared" si="39"/>
        <v>0</v>
      </c>
      <c r="FI24" s="668">
        <f t="shared" si="40"/>
        <v>0</v>
      </c>
      <c r="FJ24" s="667">
        <f t="shared" si="41"/>
        <v>0</v>
      </c>
      <c r="FK24" s="668">
        <f t="shared" si="42"/>
        <v>0</v>
      </c>
      <c r="FL24" s="667">
        <f t="shared" si="43"/>
        <v>0</v>
      </c>
      <c r="FM24" s="667">
        <f t="shared" si="44"/>
        <v>0</v>
      </c>
      <c r="FN24" s="667">
        <f t="shared" si="45"/>
        <v>0</v>
      </c>
      <c r="FO24" s="667">
        <f t="shared" si="46"/>
        <v>0</v>
      </c>
      <c r="FP24" s="667">
        <f t="shared" si="47"/>
        <v>0</v>
      </c>
      <c r="FQ24" s="667">
        <f t="shared" si="48"/>
        <v>0</v>
      </c>
      <c r="FR24" s="667">
        <f t="shared" si="49"/>
        <v>0</v>
      </c>
      <c r="FS24" s="669">
        <f t="shared" si="0"/>
        <v>0</v>
      </c>
    </row>
    <row r="25" spans="1:175" x14ac:dyDescent="0.2">
      <c r="A25" s="280">
        <v>21</v>
      </c>
      <c r="B25" s="342">
        <f>Da!C44</f>
        <v>0</v>
      </c>
      <c r="C25" s="316"/>
      <c r="D25" s="614"/>
      <c r="E25" s="614"/>
      <c r="F25" s="614"/>
      <c r="G25" s="614"/>
      <c r="H25" s="614"/>
      <c r="I25" s="614"/>
      <c r="J25" s="614"/>
      <c r="K25" s="614"/>
      <c r="L25" s="614"/>
      <c r="M25" s="614"/>
      <c r="N25" s="614"/>
      <c r="O25" s="55">
        <f t="shared" si="1"/>
        <v>0</v>
      </c>
      <c r="P25" s="614"/>
      <c r="Q25" s="614"/>
      <c r="R25" s="614"/>
      <c r="S25" s="614"/>
      <c r="T25" s="614"/>
      <c r="U25" s="614"/>
      <c r="V25" s="614"/>
      <c r="W25" s="614"/>
      <c r="X25" s="614"/>
      <c r="Y25" s="614"/>
      <c r="Z25" s="678"/>
      <c r="AA25" s="678"/>
      <c r="AB25" s="678"/>
      <c r="AC25" s="678"/>
      <c r="AD25" s="55">
        <f t="shared" si="2"/>
        <v>0</v>
      </c>
      <c r="AE25" s="614"/>
      <c r="AF25" s="614"/>
      <c r="AG25" s="614"/>
      <c r="AH25" s="614"/>
      <c r="AI25" s="614"/>
      <c r="AJ25" s="614"/>
      <c r="AK25" s="614"/>
      <c r="AL25" s="614"/>
      <c r="AM25" s="614"/>
      <c r="AN25" s="614"/>
      <c r="AO25" s="614"/>
      <c r="AP25" s="55">
        <f t="shared" si="3"/>
        <v>0</v>
      </c>
      <c r="AQ25" s="614"/>
      <c r="AR25" s="614"/>
      <c r="AS25" s="614"/>
      <c r="AT25" s="614"/>
      <c r="AU25" s="614"/>
      <c r="AV25" s="614"/>
      <c r="AW25" s="614"/>
      <c r="AX25" s="614"/>
      <c r="AY25" s="614"/>
      <c r="AZ25" s="614"/>
      <c r="BA25" s="614"/>
      <c r="BB25" s="55">
        <f t="shared" si="4"/>
        <v>0</v>
      </c>
      <c r="BC25" s="614"/>
      <c r="BD25" s="614"/>
      <c r="BE25" s="614"/>
      <c r="BF25" s="614"/>
      <c r="BG25" s="614"/>
      <c r="BH25" s="614"/>
      <c r="BI25" s="614"/>
      <c r="BJ25" s="614"/>
      <c r="BK25" s="614"/>
      <c r="BL25" s="614"/>
      <c r="BM25" s="55">
        <f t="shared" si="50"/>
        <v>0</v>
      </c>
      <c r="BN25" s="614"/>
      <c r="BO25" s="614"/>
      <c r="BP25" s="614"/>
      <c r="BQ25" s="614"/>
      <c r="BR25" s="614"/>
      <c r="BS25" s="614"/>
      <c r="BT25" s="614"/>
      <c r="BU25" s="614"/>
      <c r="BV25" s="614"/>
      <c r="BW25" s="614"/>
      <c r="BX25" s="614"/>
      <c r="BY25" s="55">
        <f t="shared" si="5"/>
        <v>0</v>
      </c>
      <c r="BZ25" s="678"/>
      <c r="CA25" s="678"/>
      <c r="CB25" s="678"/>
      <c r="CC25" s="678"/>
      <c r="CD25" s="678"/>
      <c r="CE25" s="678"/>
      <c r="CF25" s="678"/>
      <c r="CG25" s="678"/>
      <c r="CH25" s="678"/>
      <c r="CI25" s="678"/>
      <c r="CJ25" s="678"/>
      <c r="CK25" s="678"/>
      <c r="CL25" s="55">
        <f t="shared" si="51"/>
        <v>0</v>
      </c>
      <c r="CM25" s="614"/>
      <c r="CN25" s="614"/>
      <c r="CO25" s="614"/>
      <c r="CP25" s="614"/>
      <c r="CQ25" s="614"/>
      <c r="CR25" s="614"/>
      <c r="CS25" s="679">
        <f t="shared" si="6"/>
        <v>0</v>
      </c>
      <c r="CT25" s="614"/>
      <c r="CU25" s="614"/>
      <c r="CV25" s="614"/>
      <c r="CW25" s="614"/>
      <c r="CX25" s="614"/>
      <c r="CY25" s="614"/>
      <c r="CZ25" s="614"/>
      <c r="DA25" s="679">
        <f t="shared" si="7"/>
        <v>0</v>
      </c>
      <c r="DB25" s="614"/>
      <c r="DC25" s="614"/>
      <c r="DD25" s="614"/>
      <c r="DE25" s="614"/>
      <c r="DF25" s="614"/>
      <c r="DG25" s="614"/>
      <c r="DH25" s="614"/>
      <c r="DI25" s="614"/>
      <c r="DJ25" s="680"/>
      <c r="DK25" s="681">
        <f t="shared" si="8"/>
        <v>0</v>
      </c>
      <c r="DL25" s="614"/>
      <c r="DM25" s="614"/>
      <c r="DN25" s="614"/>
      <c r="DO25" s="614"/>
      <c r="DP25" s="614"/>
      <c r="DQ25" s="55">
        <f t="shared" si="52"/>
        <v>0</v>
      </c>
      <c r="DR25" s="614"/>
      <c r="DS25" s="614"/>
      <c r="DT25" s="614"/>
      <c r="DU25" s="614"/>
      <c r="DV25" s="614"/>
      <c r="DW25" s="614"/>
      <c r="DX25" s="614"/>
      <c r="DY25" s="614"/>
      <c r="DZ25" s="614"/>
      <c r="EA25" s="614"/>
      <c r="EB25" s="284">
        <f t="shared" si="9"/>
        <v>0</v>
      </c>
      <c r="EC25" s="345">
        <f t="shared" si="10"/>
        <v>0</v>
      </c>
      <c r="ED25" s="791"/>
      <c r="EE25" s="791"/>
      <c r="EF25" s="667">
        <f t="shared" si="11"/>
        <v>0</v>
      </c>
      <c r="EG25" s="667">
        <f t="shared" si="12"/>
        <v>0</v>
      </c>
      <c r="EH25" s="667">
        <f t="shared" si="13"/>
        <v>0</v>
      </c>
      <c r="EI25" s="667">
        <f t="shared" si="14"/>
        <v>0</v>
      </c>
      <c r="EJ25" s="667">
        <f t="shared" si="15"/>
        <v>0</v>
      </c>
      <c r="EK25" s="667">
        <f t="shared" si="16"/>
        <v>0</v>
      </c>
      <c r="EL25" s="667">
        <f t="shared" si="17"/>
        <v>0</v>
      </c>
      <c r="EM25" s="667">
        <f t="shared" si="18"/>
        <v>0</v>
      </c>
      <c r="EN25" s="667">
        <f t="shared" si="19"/>
        <v>0</v>
      </c>
      <c r="EO25" s="667">
        <f t="shared" si="20"/>
        <v>0</v>
      </c>
      <c r="EP25" s="667">
        <f t="shared" si="21"/>
        <v>0</v>
      </c>
      <c r="EQ25" s="667">
        <f t="shared" si="22"/>
        <v>0</v>
      </c>
      <c r="ER25" s="667">
        <f t="shared" si="23"/>
        <v>0</v>
      </c>
      <c r="ES25" s="667">
        <f t="shared" si="24"/>
        <v>0</v>
      </c>
      <c r="ET25" s="667">
        <f t="shared" si="25"/>
        <v>0</v>
      </c>
      <c r="EU25" s="667">
        <f t="shared" si="26"/>
        <v>0</v>
      </c>
      <c r="EV25" s="667">
        <f t="shared" si="27"/>
        <v>0</v>
      </c>
      <c r="EW25" s="667">
        <f t="shared" si="28"/>
        <v>0</v>
      </c>
      <c r="EX25" s="667">
        <f t="shared" si="29"/>
        <v>0</v>
      </c>
      <c r="EY25" s="667">
        <f t="shared" si="30"/>
        <v>0</v>
      </c>
      <c r="EZ25" s="667">
        <f t="shared" si="31"/>
        <v>0</v>
      </c>
      <c r="FA25" s="667">
        <f t="shared" si="32"/>
        <v>0</v>
      </c>
      <c r="FB25" s="667">
        <f t="shared" si="33"/>
        <v>0</v>
      </c>
      <c r="FC25" s="667">
        <f t="shared" si="34"/>
        <v>0</v>
      </c>
      <c r="FD25" s="667">
        <f t="shared" si="35"/>
        <v>0</v>
      </c>
      <c r="FE25" s="667">
        <f t="shared" si="36"/>
        <v>0</v>
      </c>
      <c r="FF25" s="667">
        <f t="shared" si="37"/>
        <v>0</v>
      </c>
      <c r="FG25" s="667">
        <f t="shared" si="38"/>
        <v>0</v>
      </c>
      <c r="FH25" s="668">
        <f t="shared" si="39"/>
        <v>0</v>
      </c>
      <c r="FI25" s="668">
        <f t="shared" si="40"/>
        <v>0</v>
      </c>
      <c r="FJ25" s="667">
        <f t="shared" si="41"/>
        <v>0</v>
      </c>
      <c r="FK25" s="668">
        <f t="shared" si="42"/>
        <v>0</v>
      </c>
      <c r="FL25" s="667">
        <f t="shared" si="43"/>
        <v>0</v>
      </c>
      <c r="FM25" s="667">
        <f t="shared" si="44"/>
        <v>0</v>
      </c>
      <c r="FN25" s="667">
        <f t="shared" si="45"/>
        <v>0</v>
      </c>
      <c r="FO25" s="667">
        <f t="shared" si="46"/>
        <v>0</v>
      </c>
      <c r="FP25" s="667">
        <f t="shared" si="47"/>
        <v>0</v>
      </c>
      <c r="FQ25" s="667">
        <f t="shared" si="48"/>
        <v>0</v>
      </c>
      <c r="FR25" s="667">
        <f t="shared" si="49"/>
        <v>0</v>
      </c>
      <c r="FS25" s="669">
        <f t="shared" si="0"/>
        <v>0</v>
      </c>
    </row>
    <row r="26" spans="1:175" x14ac:dyDescent="0.2">
      <c r="A26" s="280">
        <v>22</v>
      </c>
      <c r="B26" s="342">
        <f>Da!C45</f>
        <v>0</v>
      </c>
      <c r="C26" s="316"/>
      <c r="D26" s="614"/>
      <c r="E26" s="614"/>
      <c r="F26" s="614"/>
      <c r="G26" s="614"/>
      <c r="H26" s="614"/>
      <c r="I26" s="614"/>
      <c r="J26" s="614"/>
      <c r="K26" s="614"/>
      <c r="L26" s="614"/>
      <c r="M26" s="614"/>
      <c r="N26" s="614"/>
      <c r="O26" s="55">
        <f t="shared" si="1"/>
        <v>0</v>
      </c>
      <c r="P26" s="614"/>
      <c r="Q26" s="614"/>
      <c r="R26" s="614"/>
      <c r="S26" s="614"/>
      <c r="T26" s="614"/>
      <c r="U26" s="614"/>
      <c r="V26" s="614"/>
      <c r="W26" s="614"/>
      <c r="X26" s="614"/>
      <c r="Y26" s="614"/>
      <c r="Z26" s="678"/>
      <c r="AA26" s="678"/>
      <c r="AB26" s="678"/>
      <c r="AC26" s="678"/>
      <c r="AD26" s="55">
        <f t="shared" si="2"/>
        <v>0</v>
      </c>
      <c r="AE26" s="614"/>
      <c r="AF26" s="614"/>
      <c r="AG26" s="614"/>
      <c r="AH26" s="614"/>
      <c r="AI26" s="614"/>
      <c r="AJ26" s="614"/>
      <c r="AK26" s="614"/>
      <c r="AL26" s="614"/>
      <c r="AM26" s="614"/>
      <c r="AN26" s="614"/>
      <c r="AO26" s="614"/>
      <c r="AP26" s="55">
        <f t="shared" si="3"/>
        <v>0</v>
      </c>
      <c r="AQ26" s="614"/>
      <c r="AR26" s="614"/>
      <c r="AS26" s="614"/>
      <c r="AT26" s="614"/>
      <c r="AU26" s="614"/>
      <c r="AV26" s="614"/>
      <c r="AW26" s="614"/>
      <c r="AX26" s="614"/>
      <c r="AY26" s="614"/>
      <c r="AZ26" s="614"/>
      <c r="BA26" s="614"/>
      <c r="BB26" s="55">
        <f t="shared" si="4"/>
        <v>0</v>
      </c>
      <c r="BC26" s="614"/>
      <c r="BD26" s="614"/>
      <c r="BE26" s="614"/>
      <c r="BF26" s="614"/>
      <c r="BG26" s="614"/>
      <c r="BH26" s="614"/>
      <c r="BI26" s="614"/>
      <c r="BJ26" s="614"/>
      <c r="BK26" s="614"/>
      <c r="BL26" s="614"/>
      <c r="BM26" s="55">
        <f t="shared" si="50"/>
        <v>0</v>
      </c>
      <c r="BN26" s="614"/>
      <c r="BO26" s="614"/>
      <c r="BP26" s="614"/>
      <c r="BQ26" s="614"/>
      <c r="BR26" s="614"/>
      <c r="BS26" s="614"/>
      <c r="BT26" s="614"/>
      <c r="BU26" s="614"/>
      <c r="BV26" s="614"/>
      <c r="BW26" s="614"/>
      <c r="BX26" s="614"/>
      <c r="BY26" s="55">
        <f t="shared" si="5"/>
        <v>0</v>
      </c>
      <c r="BZ26" s="678"/>
      <c r="CA26" s="678"/>
      <c r="CB26" s="678"/>
      <c r="CC26" s="678"/>
      <c r="CD26" s="678"/>
      <c r="CE26" s="678"/>
      <c r="CF26" s="678"/>
      <c r="CG26" s="678"/>
      <c r="CH26" s="678"/>
      <c r="CI26" s="678"/>
      <c r="CJ26" s="678"/>
      <c r="CK26" s="678"/>
      <c r="CL26" s="55">
        <f t="shared" si="51"/>
        <v>0</v>
      </c>
      <c r="CM26" s="614"/>
      <c r="CN26" s="614"/>
      <c r="CO26" s="614"/>
      <c r="CP26" s="614"/>
      <c r="CQ26" s="614"/>
      <c r="CR26" s="614"/>
      <c r="CS26" s="679">
        <f t="shared" si="6"/>
        <v>0</v>
      </c>
      <c r="CT26" s="614"/>
      <c r="CU26" s="614"/>
      <c r="CV26" s="614"/>
      <c r="CW26" s="614"/>
      <c r="CX26" s="614"/>
      <c r="CY26" s="614"/>
      <c r="CZ26" s="614"/>
      <c r="DA26" s="679">
        <f t="shared" si="7"/>
        <v>0</v>
      </c>
      <c r="DB26" s="614"/>
      <c r="DC26" s="614"/>
      <c r="DD26" s="614"/>
      <c r="DE26" s="614"/>
      <c r="DF26" s="614"/>
      <c r="DG26" s="614"/>
      <c r="DH26" s="614"/>
      <c r="DI26" s="614"/>
      <c r="DJ26" s="680"/>
      <c r="DK26" s="681">
        <f t="shared" si="8"/>
        <v>0</v>
      </c>
      <c r="DL26" s="614"/>
      <c r="DM26" s="614"/>
      <c r="DN26" s="614"/>
      <c r="DO26" s="614"/>
      <c r="DP26" s="614"/>
      <c r="DQ26" s="55">
        <f t="shared" si="52"/>
        <v>0</v>
      </c>
      <c r="DR26" s="614"/>
      <c r="DS26" s="614"/>
      <c r="DT26" s="614"/>
      <c r="DU26" s="614"/>
      <c r="DV26" s="614"/>
      <c r="DW26" s="614"/>
      <c r="DX26" s="614"/>
      <c r="DY26" s="614"/>
      <c r="DZ26" s="614"/>
      <c r="EA26" s="614"/>
      <c r="EB26" s="284">
        <f t="shared" si="9"/>
        <v>0</v>
      </c>
      <c r="EC26" s="345">
        <f t="shared" si="10"/>
        <v>0</v>
      </c>
      <c r="ED26" s="791"/>
      <c r="EE26" s="791"/>
      <c r="EF26" s="667">
        <f t="shared" si="11"/>
        <v>0</v>
      </c>
      <c r="EG26" s="667">
        <f t="shared" si="12"/>
        <v>0</v>
      </c>
      <c r="EH26" s="667">
        <f t="shared" si="13"/>
        <v>0</v>
      </c>
      <c r="EI26" s="667">
        <f t="shared" si="14"/>
        <v>0</v>
      </c>
      <c r="EJ26" s="667">
        <f t="shared" si="15"/>
        <v>0</v>
      </c>
      <c r="EK26" s="667">
        <f t="shared" si="16"/>
        <v>0</v>
      </c>
      <c r="EL26" s="667">
        <f t="shared" si="17"/>
        <v>0</v>
      </c>
      <c r="EM26" s="667">
        <f t="shared" si="18"/>
        <v>0</v>
      </c>
      <c r="EN26" s="667">
        <f t="shared" si="19"/>
        <v>0</v>
      </c>
      <c r="EO26" s="667">
        <f t="shared" si="20"/>
        <v>0</v>
      </c>
      <c r="EP26" s="667">
        <f t="shared" si="21"/>
        <v>0</v>
      </c>
      <c r="EQ26" s="667">
        <f t="shared" si="22"/>
        <v>0</v>
      </c>
      <c r="ER26" s="667">
        <f t="shared" si="23"/>
        <v>0</v>
      </c>
      <c r="ES26" s="667">
        <f t="shared" si="24"/>
        <v>0</v>
      </c>
      <c r="ET26" s="667">
        <f t="shared" si="25"/>
        <v>0</v>
      </c>
      <c r="EU26" s="667">
        <f t="shared" si="26"/>
        <v>0</v>
      </c>
      <c r="EV26" s="667">
        <f t="shared" si="27"/>
        <v>0</v>
      </c>
      <c r="EW26" s="667">
        <f t="shared" si="28"/>
        <v>0</v>
      </c>
      <c r="EX26" s="667">
        <f t="shared" si="29"/>
        <v>0</v>
      </c>
      <c r="EY26" s="667">
        <f t="shared" si="30"/>
        <v>0</v>
      </c>
      <c r="EZ26" s="667">
        <f t="shared" si="31"/>
        <v>0</v>
      </c>
      <c r="FA26" s="667">
        <f t="shared" si="32"/>
        <v>0</v>
      </c>
      <c r="FB26" s="667">
        <f t="shared" si="33"/>
        <v>0</v>
      </c>
      <c r="FC26" s="667">
        <f t="shared" si="34"/>
        <v>0</v>
      </c>
      <c r="FD26" s="667">
        <f t="shared" si="35"/>
        <v>0</v>
      </c>
      <c r="FE26" s="667">
        <f t="shared" si="36"/>
        <v>0</v>
      </c>
      <c r="FF26" s="667">
        <f t="shared" si="37"/>
        <v>0</v>
      </c>
      <c r="FG26" s="667">
        <f t="shared" si="38"/>
        <v>0</v>
      </c>
      <c r="FH26" s="668">
        <f t="shared" si="39"/>
        <v>0</v>
      </c>
      <c r="FI26" s="668">
        <f t="shared" si="40"/>
        <v>0</v>
      </c>
      <c r="FJ26" s="667">
        <f t="shared" si="41"/>
        <v>0</v>
      </c>
      <c r="FK26" s="668">
        <f t="shared" si="42"/>
        <v>0</v>
      </c>
      <c r="FL26" s="667">
        <f t="shared" si="43"/>
        <v>0</v>
      </c>
      <c r="FM26" s="667">
        <f t="shared" si="44"/>
        <v>0</v>
      </c>
      <c r="FN26" s="667">
        <f t="shared" si="45"/>
        <v>0</v>
      </c>
      <c r="FO26" s="667">
        <f t="shared" si="46"/>
        <v>0</v>
      </c>
      <c r="FP26" s="667">
        <f t="shared" si="47"/>
        <v>0</v>
      </c>
      <c r="FQ26" s="667">
        <f t="shared" si="48"/>
        <v>0</v>
      </c>
      <c r="FR26" s="667">
        <f t="shared" si="49"/>
        <v>0</v>
      </c>
      <c r="FS26" s="669">
        <f t="shared" si="0"/>
        <v>0</v>
      </c>
    </row>
    <row r="27" spans="1:175" x14ac:dyDescent="0.2">
      <c r="A27" s="280">
        <v>23</v>
      </c>
      <c r="B27" s="342">
        <f>Da!C46</f>
        <v>0</v>
      </c>
      <c r="C27" s="316"/>
      <c r="D27" s="317"/>
      <c r="E27" s="317"/>
      <c r="F27" s="317"/>
      <c r="G27" s="317"/>
      <c r="H27" s="317"/>
      <c r="I27" s="317"/>
      <c r="J27" s="317"/>
      <c r="K27" s="317"/>
      <c r="L27" s="317"/>
      <c r="M27" s="317"/>
      <c r="N27" s="317"/>
      <c r="O27" s="318">
        <f t="shared" ref="O27:O36" si="53">SUM(D27:N27)</f>
        <v>0</v>
      </c>
      <c r="P27" s="317"/>
      <c r="Q27" s="317"/>
      <c r="R27" s="317"/>
      <c r="S27" s="317"/>
      <c r="T27" s="317"/>
      <c r="U27" s="317"/>
      <c r="V27" s="317"/>
      <c r="W27" s="317"/>
      <c r="X27" s="317"/>
      <c r="Y27" s="317"/>
      <c r="Z27" s="319"/>
      <c r="AA27" s="319"/>
      <c r="AB27" s="319"/>
      <c r="AC27" s="319"/>
      <c r="AD27" s="318">
        <f t="shared" ref="AD27:AD36" si="54">SUM(P27:AC27)</f>
        <v>0</v>
      </c>
      <c r="AE27" s="317"/>
      <c r="AF27" s="317"/>
      <c r="AG27" s="317"/>
      <c r="AH27" s="317"/>
      <c r="AI27" s="317"/>
      <c r="AJ27" s="317"/>
      <c r="AK27" s="317"/>
      <c r="AL27" s="317"/>
      <c r="AM27" s="317"/>
      <c r="AN27" s="317"/>
      <c r="AO27" s="317"/>
      <c r="AP27" s="318">
        <f t="shared" ref="AP27:AP36" si="55">SUM(AE27:AO27)</f>
        <v>0</v>
      </c>
      <c r="AQ27" s="317"/>
      <c r="AR27" s="317"/>
      <c r="AS27" s="317"/>
      <c r="AT27" s="317"/>
      <c r="AU27" s="317"/>
      <c r="AV27" s="317"/>
      <c r="AW27" s="317"/>
      <c r="AX27" s="317"/>
      <c r="AY27" s="317"/>
      <c r="AZ27" s="317"/>
      <c r="BA27" s="317"/>
      <c r="BB27" s="318">
        <f t="shared" ref="BB27:BB36" si="56">SUM(AQ27:BA27)</f>
        <v>0</v>
      </c>
      <c r="BC27" s="317"/>
      <c r="BD27" s="317"/>
      <c r="BE27" s="317"/>
      <c r="BF27" s="317"/>
      <c r="BG27" s="317"/>
      <c r="BH27" s="317"/>
      <c r="BI27" s="317"/>
      <c r="BJ27" s="317"/>
      <c r="BK27" s="317"/>
      <c r="BL27" s="317"/>
      <c r="BM27" s="318">
        <f t="shared" ref="BM27:BM36" si="57">SUM(BC27:BL27)</f>
        <v>0</v>
      </c>
      <c r="BN27" s="317"/>
      <c r="BO27" s="317"/>
      <c r="BP27" s="317"/>
      <c r="BQ27" s="317"/>
      <c r="BR27" s="317"/>
      <c r="BS27" s="317"/>
      <c r="BT27" s="317"/>
      <c r="BU27" s="317"/>
      <c r="BV27" s="317"/>
      <c r="BW27" s="317"/>
      <c r="BX27" s="317"/>
      <c r="BY27" s="318">
        <f t="shared" ref="BY27:BY36" si="58">SUM(BN27:BX27)</f>
        <v>0</v>
      </c>
      <c r="BZ27" s="317"/>
      <c r="CA27" s="317"/>
      <c r="CB27" s="317"/>
      <c r="CC27" s="317"/>
      <c r="CD27" s="317"/>
      <c r="CE27" s="317"/>
      <c r="CF27" s="317"/>
      <c r="CG27" s="317"/>
      <c r="CH27" s="317"/>
      <c r="CI27" s="317"/>
      <c r="CJ27" s="317"/>
      <c r="CK27" s="317"/>
      <c r="CL27" s="318">
        <f t="shared" ref="CL27:CL36" si="59">((BZ27+CA27+CB27+CC27+CD27)/2)+CE27+(CF27+CG27+CH27)/2+(CI27+CJ27+CK27)/2</f>
        <v>0</v>
      </c>
      <c r="CM27" s="317"/>
      <c r="CN27" s="317"/>
      <c r="CO27" s="317"/>
      <c r="CP27" s="317"/>
      <c r="CQ27" s="317"/>
      <c r="CR27" s="317"/>
      <c r="CS27" s="320">
        <f t="shared" ref="CS27:CS36" si="60">SUM(CM27:CR27)</f>
        <v>0</v>
      </c>
      <c r="CT27" s="317"/>
      <c r="CU27" s="317"/>
      <c r="CV27" s="317"/>
      <c r="CW27" s="317"/>
      <c r="CX27" s="317"/>
      <c r="CY27" s="317"/>
      <c r="CZ27" s="317"/>
      <c r="DA27" s="320">
        <f t="shared" ref="DA27:DA36" si="61">SUM(CT27:CZ27)</f>
        <v>0</v>
      </c>
      <c r="DB27" s="317"/>
      <c r="DC27" s="317"/>
      <c r="DD27" s="317"/>
      <c r="DE27" s="317"/>
      <c r="DF27" s="317"/>
      <c r="DG27" s="317"/>
      <c r="DH27" s="317"/>
      <c r="DI27" s="317"/>
      <c r="DJ27" s="321"/>
      <c r="DK27" s="284">
        <f t="shared" ref="DK27:DK36" si="62">SUM(DB27:DJ27)</f>
        <v>0</v>
      </c>
      <c r="DL27" s="317"/>
      <c r="DM27" s="317"/>
      <c r="DN27" s="317"/>
      <c r="DO27" s="317"/>
      <c r="DP27" s="317"/>
      <c r="DQ27" s="318">
        <f t="shared" ref="DQ27:DQ36" si="63">SUM(DL27:DP27)</f>
        <v>0</v>
      </c>
      <c r="DR27" s="317"/>
      <c r="DS27" s="317"/>
      <c r="DT27" s="317"/>
      <c r="DU27" s="317"/>
      <c r="DV27" s="317"/>
      <c r="DW27" s="317"/>
      <c r="DX27" s="317"/>
      <c r="DY27" s="317"/>
      <c r="DZ27" s="317"/>
      <c r="EA27" s="317"/>
      <c r="EB27" s="284">
        <f t="shared" si="9"/>
        <v>0</v>
      </c>
      <c r="EC27" s="345">
        <f t="shared" si="10"/>
        <v>0</v>
      </c>
      <c r="ED27" s="791"/>
      <c r="EE27" s="791"/>
      <c r="EF27" s="667">
        <f t="shared" si="11"/>
        <v>0</v>
      </c>
      <c r="EG27" s="667">
        <f t="shared" si="12"/>
        <v>0</v>
      </c>
      <c r="EH27" s="667">
        <f t="shared" si="13"/>
        <v>0</v>
      </c>
      <c r="EI27" s="667">
        <f t="shared" si="14"/>
        <v>0</v>
      </c>
      <c r="EJ27" s="667">
        <f t="shared" si="15"/>
        <v>0</v>
      </c>
      <c r="EK27" s="667">
        <f t="shared" si="16"/>
        <v>0</v>
      </c>
      <c r="EL27" s="667">
        <f t="shared" si="17"/>
        <v>0</v>
      </c>
      <c r="EM27" s="667">
        <f t="shared" si="18"/>
        <v>0</v>
      </c>
      <c r="EN27" s="667">
        <f t="shared" si="19"/>
        <v>0</v>
      </c>
      <c r="EO27" s="667">
        <f t="shared" si="20"/>
        <v>0</v>
      </c>
      <c r="EP27" s="667">
        <f t="shared" si="21"/>
        <v>0</v>
      </c>
      <c r="EQ27" s="667">
        <f t="shared" si="22"/>
        <v>0</v>
      </c>
      <c r="ER27" s="667">
        <f t="shared" si="23"/>
        <v>0</v>
      </c>
      <c r="ES27" s="667">
        <f t="shared" si="24"/>
        <v>0</v>
      </c>
      <c r="ET27" s="667">
        <f t="shared" si="25"/>
        <v>0</v>
      </c>
      <c r="EU27" s="667">
        <f t="shared" si="26"/>
        <v>0</v>
      </c>
      <c r="EV27" s="667">
        <f t="shared" si="27"/>
        <v>0</v>
      </c>
      <c r="EW27" s="667">
        <f t="shared" si="28"/>
        <v>0</v>
      </c>
      <c r="EX27" s="667">
        <f t="shared" si="29"/>
        <v>0</v>
      </c>
      <c r="EY27" s="667">
        <f t="shared" si="30"/>
        <v>0</v>
      </c>
      <c r="EZ27" s="667">
        <f t="shared" si="31"/>
        <v>0</v>
      </c>
      <c r="FA27" s="667">
        <f t="shared" si="32"/>
        <v>0</v>
      </c>
      <c r="FB27" s="667">
        <f t="shared" si="33"/>
        <v>0</v>
      </c>
      <c r="FC27" s="667">
        <f t="shared" si="34"/>
        <v>0</v>
      </c>
      <c r="FD27" s="667">
        <f t="shared" si="35"/>
        <v>0</v>
      </c>
      <c r="FE27" s="667">
        <f t="shared" si="36"/>
        <v>0</v>
      </c>
      <c r="FF27" s="667">
        <f t="shared" si="37"/>
        <v>0</v>
      </c>
      <c r="FG27" s="667">
        <f t="shared" si="38"/>
        <v>0</v>
      </c>
      <c r="FH27" s="668">
        <f t="shared" si="39"/>
        <v>0</v>
      </c>
      <c r="FI27" s="668">
        <f t="shared" si="40"/>
        <v>0</v>
      </c>
      <c r="FJ27" s="667">
        <f t="shared" si="41"/>
        <v>0</v>
      </c>
      <c r="FK27" s="668">
        <f t="shared" si="42"/>
        <v>0</v>
      </c>
      <c r="FL27" s="667">
        <f t="shared" si="43"/>
        <v>0</v>
      </c>
      <c r="FM27" s="667">
        <f t="shared" si="44"/>
        <v>0</v>
      </c>
      <c r="FN27" s="667">
        <f t="shared" si="45"/>
        <v>0</v>
      </c>
      <c r="FO27" s="667">
        <f t="shared" si="46"/>
        <v>0</v>
      </c>
      <c r="FP27" s="667">
        <f t="shared" si="47"/>
        <v>0</v>
      </c>
      <c r="FQ27" s="667">
        <f t="shared" si="48"/>
        <v>0</v>
      </c>
      <c r="FR27" s="667">
        <f t="shared" si="49"/>
        <v>0</v>
      </c>
      <c r="FS27" s="669">
        <f t="shared" si="0"/>
        <v>0</v>
      </c>
    </row>
    <row r="28" spans="1:175" x14ac:dyDescent="0.2">
      <c r="A28" s="280">
        <v>24</v>
      </c>
      <c r="B28" s="342">
        <f>Da!C47</f>
        <v>0</v>
      </c>
      <c r="C28" s="316"/>
      <c r="D28" s="317"/>
      <c r="E28" s="317"/>
      <c r="F28" s="317"/>
      <c r="G28" s="317"/>
      <c r="H28" s="317"/>
      <c r="I28" s="317"/>
      <c r="J28" s="317"/>
      <c r="K28" s="317"/>
      <c r="L28" s="317"/>
      <c r="M28" s="317"/>
      <c r="N28" s="317"/>
      <c r="O28" s="318">
        <f t="shared" si="53"/>
        <v>0</v>
      </c>
      <c r="P28" s="317"/>
      <c r="Q28" s="317"/>
      <c r="R28" s="317"/>
      <c r="S28" s="317"/>
      <c r="T28" s="317"/>
      <c r="U28" s="317"/>
      <c r="V28" s="317"/>
      <c r="W28" s="317"/>
      <c r="X28" s="317"/>
      <c r="Y28" s="317"/>
      <c r="Z28" s="319"/>
      <c r="AA28" s="319"/>
      <c r="AB28" s="319"/>
      <c r="AC28" s="319"/>
      <c r="AD28" s="318">
        <f t="shared" si="54"/>
        <v>0</v>
      </c>
      <c r="AE28" s="317"/>
      <c r="AF28" s="317"/>
      <c r="AG28" s="317"/>
      <c r="AH28" s="317"/>
      <c r="AI28" s="317"/>
      <c r="AJ28" s="317"/>
      <c r="AK28" s="317"/>
      <c r="AL28" s="317"/>
      <c r="AM28" s="317"/>
      <c r="AN28" s="317"/>
      <c r="AO28" s="317"/>
      <c r="AP28" s="318">
        <f t="shared" si="55"/>
        <v>0</v>
      </c>
      <c r="AQ28" s="317"/>
      <c r="AR28" s="317"/>
      <c r="AS28" s="317"/>
      <c r="AT28" s="317"/>
      <c r="AU28" s="317"/>
      <c r="AV28" s="317"/>
      <c r="AW28" s="317"/>
      <c r="AX28" s="317"/>
      <c r="AY28" s="317"/>
      <c r="AZ28" s="317"/>
      <c r="BA28" s="317"/>
      <c r="BB28" s="318">
        <f t="shared" si="56"/>
        <v>0</v>
      </c>
      <c r="BC28" s="317"/>
      <c r="BD28" s="317"/>
      <c r="BE28" s="317"/>
      <c r="BF28" s="317"/>
      <c r="BG28" s="317"/>
      <c r="BH28" s="317"/>
      <c r="BI28" s="317"/>
      <c r="BJ28" s="317"/>
      <c r="BK28" s="317"/>
      <c r="BL28" s="317"/>
      <c r="BM28" s="318">
        <f t="shared" si="57"/>
        <v>0</v>
      </c>
      <c r="BN28" s="317"/>
      <c r="BO28" s="317"/>
      <c r="BP28" s="317"/>
      <c r="BQ28" s="317"/>
      <c r="BR28" s="317"/>
      <c r="BS28" s="317"/>
      <c r="BT28" s="317"/>
      <c r="BU28" s="317"/>
      <c r="BV28" s="317"/>
      <c r="BW28" s="317"/>
      <c r="BX28" s="317"/>
      <c r="BY28" s="318">
        <f t="shared" si="58"/>
        <v>0</v>
      </c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8">
        <f t="shared" si="59"/>
        <v>0</v>
      </c>
      <c r="CM28" s="317"/>
      <c r="CN28" s="317"/>
      <c r="CO28" s="317"/>
      <c r="CP28" s="317"/>
      <c r="CQ28" s="317"/>
      <c r="CR28" s="317"/>
      <c r="CS28" s="320">
        <f t="shared" si="60"/>
        <v>0</v>
      </c>
      <c r="CT28" s="317"/>
      <c r="CU28" s="317"/>
      <c r="CV28" s="317"/>
      <c r="CW28" s="317"/>
      <c r="CX28" s="317"/>
      <c r="CY28" s="317"/>
      <c r="CZ28" s="317"/>
      <c r="DA28" s="320">
        <f t="shared" si="61"/>
        <v>0</v>
      </c>
      <c r="DB28" s="317"/>
      <c r="DC28" s="317"/>
      <c r="DD28" s="317"/>
      <c r="DE28" s="317"/>
      <c r="DF28" s="317"/>
      <c r="DG28" s="317"/>
      <c r="DH28" s="317"/>
      <c r="DI28" s="317"/>
      <c r="DJ28" s="321"/>
      <c r="DK28" s="284">
        <f t="shared" si="62"/>
        <v>0</v>
      </c>
      <c r="DL28" s="317"/>
      <c r="DM28" s="317"/>
      <c r="DN28" s="317"/>
      <c r="DO28" s="317"/>
      <c r="DP28" s="317"/>
      <c r="DQ28" s="318">
        <f t="shared" si="63"/>
        <v>0</v>
      </c>
      <c r="DR28" s="317"/>
      <c r="DS28" s="317"/>
      <c r="DT28" s="317"/>
      <c r="DU28" s="317"/>
      <c r="DV28" s="317"/>
      <c r="DW28" s="317"/>
      <c r="DX28" s="317"/>
      <c r="DY28" s="317"/>
      <c r="DZ28" s="317"/>
      <c r="EA28" s="317"/>
      <c r="EB28" s="284">
        <f t="shared" si="9"/>
        <v>0</v>
      </c>
      <c r="EC28" s="345">
        <f t="shared" si="10"/>
        <v>0</v>
      </c>
      <c r="ED28" s="791"/>
      <c r="EE28" s="791"/>
      <c r="EF28" s="667">
        <f t="shared" si="11"/>
        <v>0</v>
      </c>
      <c r="EG28" s="667">
        <f t="shared" si="12"/>
        <v>0</v>
      </c>
      <c r="EH28" s="667">
        <f t="shared" si="13"/>
        <v>0</v>
      </c>
      <c r="EI28" s="667">
        <f t="shared" si="14"/>
        <v>0</v>
      </c>
      <c r="EJ28" s="667">
        <f t="shared" si="15"/>
        <v>0</v>
      </c>
      <c r="EK28" s="667">
        <f t="shared" si="16"/>
        <v>0</v>
      </c>
      <c r="EL28" s="667">
        <f t="shared" si="17"/>
        <v>0</v>
      </c>
      <c r="EM28" s="667">
        <f t="shared" si="18"/>
        <v>0</v>
      </c>
      <c r="EN28" s="667">
        <f t="shared" si="19"/>
        <v>0</v>
      </c>
      <c r="EO28" s="667">
        <f t="shared" si="20"/>
        <v>0</v>
      </c>
      <c r="EP28" s="667">
        <f t="shared" si="21"/>
        <v>0</v>
      </c>
      <c r="EQ28" s="667">
        <f t="shared" si="22"/>
        <v>0</v>
      </c>
      <c r="ER28" s="667">
        <f t="shared" si="23"/>
        <v>0</v>
      </c>
      <c r="ES28" s="667">
        <f t="shared" si="24"/>
        <v>0</v>
      </c>
      <c r="ET28" s="667">
        <f t="shared" si="25"/>
        <v>0</v>
      </c>
      <c r="EU28" s="667">
        <f t="shared" si="26"/>
        <v>0</v>
      </c>
      <c r="EV28" s="667">
        <f t="shared" si="27"/>
        <v>0</v>
      </c>
      <c r="EW28" s="667">
        <f t="shared" si="28"/>
        <v>0</v>
      </c>
      <c r="EX28" s="667">
        <f t="shared" si="29"/>
        <v>0</v>
      </c>
      <c r="EY28" s="667">
        <f t="shared" si="30"/>
        <v>0</v>
      </c>
      <c r="EZ28" s="667">
        <f t="shared" si="31"/>
        <v>0</v>
      </c>
      <c r="FA28" s="667">
        <f t="shared" si="32"/>
        <v>0</v>
      </c>
      <c r="FB28" s="667">
        <f t="shared" si="33"/>
        <v>0</v>
      </c>
      <c r="FC28" s="667">
        <f t="shared" si="34"/>
        <v>0</v>
      </c>
      <c r="FD28" s="667">
        <f t="shared" si="35"/>
        <v>0</v>
      </c>
      <c r="FE28" s="667">
        <f t="shared" si="36"/>
        <v>0</v>
      </c>
      <c r="FF28" s="667">
        <f t="shared" si="37"/>
        <v>0</v>
      </c>
      <c r="FG28" s="667">
        <f t="shared" si="38"/>
        <v>0</v>
      </c>
      <c r="FH28" s="668">
        <f t="shared" si="39"/>
        <v>0</v>
      </c>
      <c r="FI28" s="668">
        <f t="shared" si="40"/>
        <v>0</v>
      </c>
      <c r="FJ28" s="667">
        <f t="shared" si="41"/>
        <v>0</v>
      </c>
      <c r="FK28" s="668">
        <f t="shared" si="42"/>
        <v>0</v>
      </c>
      <c r="FL28" s="667">
        <f t="shared" si="43"/>
        <v>0</v>
      </c>
      <c r="FM28" s="667">
        <f t="shared" si="44"/>
        <v>0</v>
      </c>
      <c r="FN28" s="667">
        <f t="shared" si="45"/>
        <v>0</v>
      </c>
      <c r="FO28" s="667">
        <f t="shared" si="46"/>
        <v>0</v>
      </c>
      <c r="FP28" s="667">
        <f t="shared" si="47"/>
        <v>0</v>
      </c>
      <c r="FQ28" s="667">
        <f t="shared" si="48"/>
        <v>0</v>
      </c>
      <c r="FR28" s="667">
        <f t="shared" si="49"/>
        <v>0</v>
      </c>
      <c r="FS28" s="669">
        <f t="shared" si="0"/>
        <v>0</v>
      </c>
    </row>
    <row r="29" spans="1:175" x14ac:dyDescent="0.2">
      <c r="A29" s="280">
        <v>25</v>
      </c>
      <c r="B29" s="342">
        <f>Da!C48</f>
        <v>0</v>
      </c>
      <c r="C29" s="316"/>
      <c r="D29" s="317"/>
      <c r="E29" s="317"/>
      <c r="F29" s="317"/>
      <c r="G29" s="317"/>
      <c r="H29" s="317"/>
      <c r="I29" s="317"/>
      <c r="J29" s="317"/>
      <c r="K29" s="317"/>
      <c r="L29" s="317"/>
      <c r="M29" s="317"/>
      <c r="N29" s="317"/>
      <c r="O29" s="318">
        <f t="shared" si="53"/>
        <v>0</v>
      </c>
      <c r="P29" s="317"/>
      <c r="Q29" s="317"/>
      <c r="R29" s="317"/>
      <c r="S29" s="317"/>
      <c r="T29" s="317"/>
      <c r="U29" s="317"/>
      <c r="V29" s="317"/>
      <c r="W29" s="317"/>
      <c r="X29" s="317"/>
      <c r="Y29" s="317"/>
      <c r="Z29" s="319"/>
      <c r="AA29" s="319"/>
      <c r="AB29" s="319"/>
      <c r="AC29" s="319"/>
      <c r="AD29" s="318">
        <f t="shared" si="54"/>
        <v>0</v>
      </c>
      <c r="AE29" s="317"/>
      <c r="AF29" s="317"/>
      <c r="AG29" s="317"/>
      <c r="AH29" s="317"/>
      <c r="AI29" s="317"/>
      <c r="AJ29" s="317"/>
      <c r="AK29" s="317"/>
      <c r="AL29" s="317"/>
      <c r="AM29" s="317"/>
      <c r="AN29" s="317"/>
      <c r="AO29" s="317"/>
      <c r="AP29" s="318">
        <f t="shared" si="55"/>
        <v>0</v>
      </c>
      <c r="AQ29" s="317"/>
      <c r="AR29" s="317"/>
      <c r="AS29" s="317"/>
      <c r="AT29" s="317"/>
      <c r="AU29" s="317"/>
      <c r="AV29" s="317"/>
      <c r="AW29" s="317"/>
      <c r="AX29" s="317"/>
      <c r="AY29" s="317"/>
      <c r="AZ29" s="317"/>
      <c r="BA29" s="317"/>
      <c r="BB29" s="318">
        <f t="shared" si="56"/>
        <v>0</v>
      </c>
      <c r="BC29" s="317"/>
      <c r="BD29" s="317"/>
      <c r="BE29" s="317"/>
      <c r="BF29" s="317"/>
      <c r="BG29" s="317"/>
      <c r="BH29" s="317"/>
      <c r="BI29" s="317"/>
      <c r="BJ29" s="317"/>
      <c r="BK29" s="317"/>
      <c r="BL29" s="317"/>
      <c r="BM29" s="318">
        <f t="shared" si="57"/>
        <v>0</v>
      </c>
      <c r="BN29" s="317"/>
      <c r="BO29" s="317"/>
      <c r="BP29" s="317"/>
      <c r="BQ29" s="317"/>
      <c r="BR29" s="317"/>
      <c r="BS29" s="317"/>
      <c r="BT29" s="317"/>
      <c r="BU29" s="317"/>
      <c r="BV29" s="317"/>
      <c r="BW29" s="317"/>
      <c r="BX29" s="317"/>
      <c r="BY29" s="318">
        <f t="shared" si="58"/>
        <v>0</v>
      </c>
      <c r="BZ29" s="317"/>
      <c r="CA29" s="317"/>
      <c r="CB29" s="317"/>
      <c r="CC29" s="317"/>
      <c r="CD29" s="317"/>
      <c r="CE29" s="317"/>
      <c r="CF29" s="317"/>
      <c r="CG29" s="317"/>
      <c r="CH29" s="317"/>
      <c r="CI29" s="317"/>
      <c r="CJ29" s="317"/>
      <c r="CK29" s="317"/>
      <c r="CL29" s="318">
        <f t="shared" si="59"/>
        <v>0</v>
      </c>
      <c r="CM29" s="317"/>
      <c r="CN29" s="317"/>
      <c r="CO29" s="317"/>
      <c r="CP29" s="317"/>
      <c r="CQ29" s="317"/>
      <c r="CR29" s="317"/>
      <c r="CS29" s="320">
        <f t="shared" si="60"/>
        <v>0</v>
      </c>
      <c r="CT29" s="317"/>
      <c r="CU29" s="317"/>
      <c r="CV29" s="317"/>
      <c r="CW29" s="317"/>
      <c r="CX29" s="317"/>
      <c r="CY29" s="317"/>
      <c r="CZ29" s="317"/>
      <c r="DA29" s="320">
        <f t="shared" si="61"/>
        <v>0</v>
      </c>
      <c r="DB29" s="317"/>
      <c r="DC29" s="317"/>
      <c r="DD29" s="317"/>
      <c r="DE29" s="317"/>
      <c r="DF29" s="317"/>
      <c r="DG29" s="317"/>
      <c r="DH29" s="317"/>
      <c r="DI29" s="317"/>
      <c r="DJ29" s="321"/>
      <c r="DK29" s="284">
        <f t="shared" si="62"/>
        <v>0</v>
      </c>
      <c r="DL29" s="317"/>
      <c r="DM29" s="317"/>
      <c r="DN29" s="317"/>
      <c r="DO29" s="317"/>
      <c r="DP29" s="317"/>
      <c r="DQ29" s="318">
        <f t="shared" si="63"/>
        <v>0</v>
      </c>
      <c r="DR29" s="317"/>
      <c r="DS29" s="317"/>
      <c r="DT29" s="317"/>
      <c r="DU29" s="317"/>
      <c r="DV29" s="317"/>
      <c r="DW29" s="317"/>
      <c r="DX29" s="317"/>
      <c r="DY29" s="317"/>
      <c r="DZ29" s="317"/>
      <c r="EA29" s="317"/>
      <c r="EB29" s="284">
        <f t="shared" si="9"/>
        <v>0</v>
      </c>
      <c r="EC29" s="345">
        <f t="shared" si="10"/>
        <v>0</v>
      </c>
      <c r="ED29" s="791"/>
      <c r="EE29" s="791"/>
      <c r="EF29" s="667">
        <f t="shared" si="11"/>
        <v>0</v>
      </c>
      <c r="EG29" s="667">
        <f t="shared" si="12"/>
        <v>0</v>
      </c>
      <c r="EH29" s="667">
        <f t="shared" si="13"/>
        <v>0</v>
      </c>
      <c r="EI29" s="667">
        <f t="shared" si="14"/>
        <v>0</v>
      </c>
      <c r="EJ29" s="667">
        <f t="shared" si="15"/>
        <v>0</v>
      </c>
      <c r="EK29" s="667">
        <f t="shared" si="16"/>
        <v>0</v>
      </c>
      <c r="EL29" s="667">
        <f t="shared" si="17"/>
        <v>0</v>
      </c>
      <c r="EM29" s="667">
        <f t="shared" si="18"/>
        <v>0</v>
      </c>
      <c r="EN29" s="667">
        <f t="shared" si="19"/>
        <v>0</v>
      </c>
      <c r="EO29" s="667">
        <f t="shared" si="20"/>
        <v>0</v>
      </c>
      <c r="EP29" s="667">
        <f t="shared" si="21"/>
        <v>0</v>
      </c>
      <c r="EQ29" s="667">
        <f t="shared" si="22"/>
        <v>0</v>
      </c>
      <c r="ER29" s="667">
        <f t="shared" si="23"/>
        <v>0</v>
      </c>
      <c r="ES29" s="667">
        <f t="shared" si="24"/>
        <v>0</v>
      </c>
      <c r="ET29" s="667">
        <f t="shared" si="25"/>
        <v>0</v>
      </c>
      <c r="EU29" s="667">
        <f t="shared" si="26"/>
        <v>0</v>
      </c>
      <c r="EV29" s="667">
        <f t="shared" si="27"/>
        <v>0</v>
      </c>
      <c r="EW29" s="667">
        <f t="shared" si="28"/>
        <v>0</v>
      </c>
      <c r="EX29" s="667">
        <f t="shared" si="29"/>
        <v>0</v>
      </c>
      <c r="EY29" s="667">
        <f t="shared" si="30"/>
        <v>0</v>
      </c>
      <c r="EZ29" s="667">
        <f t="shared" si="31"/>
        <v>0</v>
      </c>
      <c r="FA29" s="667">
        <f t="shared" si="32"/>
        <v>0</v>
      </c>
      <c r="FB29" s="667">
        <f t="shared" si="33"/>
        <v>0</v>
      </c>
      <c r="FC29" s="667">
        <f t="shared" si="34"/>
        <v>0</v>
      </c>
      <c r="FD29" s="667">
        <f t="shared" si="35"/>
        <v>0</v>
      </c>
      <c r="FE29" s="667">
        <f t="shared" si="36"/>
        <v>0</v>
      </c>
      <c r="FF29" s="667">
        <f t="shared" si="37"/>
        <v>0</v>
      </c>
      <c r="FG29" s="667">
        <f t="shared" si="38"/>
        <v>0</v>
      </c>
      <c r="FH29" s="668">
        <f t="shared" si="39"/>
        <v>0</v>
      </c>
      <c r="FI29" s="668">
        <f t="shared" si="40"/>
        <v>0</v>
      </c>
      <c r="FJ29" s="667">
        <f t="shared" si="41"/>
        <v>0</v>
      </c>
      <c r="FK29" s="668">
        <f t="shared" si="42"/>
        <v>0</v>
      </c>
      <c r="FL29" s="667">
        <f t="shared" si="43"/>
        <v>0</v>
      </c>
      <c r="FM29" s="667">
        <f t="shared" si="44"/>
        <v>0</v>
      </c>
      <c r="FN29" s="667">
        <f t="shared" si="45"/>
        <v>0</v>
      </c>
      <c r="FO29" s="667">
        <f t="shared" si="46"/>
        <v>0</v>
      </c>
      <c r="FP29" s="667">
        <f t="shared" si="47"/>
        <v>0</v>
      </c>
      <c r="FQ29" s="667">
        <f t="shared" si="48"/>
        <v>0</v>
      </c>
      <c r="FR29" s="667">
        <f t="shared" si="49"/>
        <v>0</v>
      </c>
      <c r="FS29" s="669">
        <f t="shared" si="0"/>
        <v>0</v>
      </c>
    </row>
    <row r="30" spans="1:175" x14ac:dyDescent="0.2">
      <c r="A30" s="280">
        <v>26</v>
      </c>
      <c r="B30" s="342">
        <f>Da!C49</f>
        <v>0</v>
      </c>
      <c r="C30" s="316"/>
      <c r="D30" s="317"/>
      <c r="E30" s="317"/>
      <c r="F30" s="317"/>
      <c r="G30" s="317"/>
      <c r="H30" s="317"/>
      <c r="I30" s="317"/>
      <c r="J30" s="317"/>
      <c r="K30" s="317"/>
      <c r="L30" s="317"/>
      <c r="M30" s="317"/>
      <c r="N30" s="317"/>
      <c r="O30" s="318">
        <f t="shared" si="53"/>
        <v>0</v>
      </c>
      <c r="P30" s="317"/>
      <c r="Q30" s="317"/>
      <c r="R30" s="317"/>
      <c r="S30" s="317"/>
      <c r="T30" s="317"/>
      <c r="U30" s="317"/>
      <c r="V30" s="317"/>
      <c r="W30" s="317"/>
      <c r="X30" s="317"/>
      <c r="Y30" s="317"/>
      <c r="Z30" s="319"/>
      <c r="AA30" s="319"/>
      <c r="AB30" s="319"/>
      <c r="AC30" s="319"/>
      <c r="AD30" s="318">
        <f t="shared" si="54"/>
        <v>0</v>
      </c>
      <c r="AE30" s="614"/>
      <c r="AF30" s="317"/>
      <c r="AG30" s="317"/>
      <c r="AH30" s="317"/>
      <c r="AI30" s="317"/>
      <c r="AJ30" s="317"/>
      <c r="AK30" s="317"/>
      <c r="AL30" s="317"/>
      <c r="AM30" s="317"/>
      <c r="AN30" s="317"/>
      <c r="AO30" s="317"/>
      <c r="AP30" s="318">
        <f t="shared" si="55"/>
        <v>0</v>
      </c>
      <c r="AQ30" s="317"/>
      <c r="AR30" s="317"/>
      <c r="AS30" s="317"/>
      <c r="AT30" s="317"/>
      <c r="AU30" s="317"/>
      <c r="AV30" s="317"/>
      <c r="AW30" s="317"/>
      <c r="AX30" s="317"/>
      <c r="AY30" s="317"/>
      <c r="AZ30" s="317"/>
      <c r="BA30" s="317"/>
      <c r="BB30" s="318">
        <f t="shared" si="56"/>
        <v>0</v>
      </c>
      <c r="BC30" s="317"/>
      <c r="BD30" s="317"/>
      <c r="BE30" s="317"/>
      <c r="BF30" s="317"/>
      <c r="BG30" s="317"/>
      <c r="BH30" s="317"/>
      <c r="BI30" s="317"/>
      <c r="BJ30" s="317"/>
      <c r="BK30" s="317"/>
      <c r="BL30" s="317"/>
      <c r="BM30" s="318">
        <f t="shared" si="57"/>
        <v>0</v>
      </c>
      <c r="BN30" s="317"/>
      <c r="BO30" s="317"/>
      <c r="BP30" s="317"/>
      <c r="BQ30" s="317"/>
      <c r="BR30" s="317"/>
      <c r="BS30" s="317"/>
      <c r="BT30" s="317"/>
      <c r="BU30" s="317"/>
      <c r="BV30" s="317"/>
      <c r="BW30" s="317"/>
      <c r="BX30" s="317"/>
      <c r="BY30" s="318">
        <f t="shared" si="58"/>
        <v>0</v>
      </c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8">
        <f t="shared" si="59"/>
        <v>0</v>
      </c>
      <c r="CM30" s="317"/>
      <c r="CN30" s="317"/>
      <c r="CO30" s="317"/>
      <c r="CP30" s="317"/>
      <c r="CQ30" s="317"/>
      <c r="CR30" s="317"/>
      <c r="CS30" s="320">
        <f t="shared" si="60"/>
        <v>0</v>
      </c>
      <c r="CT30" s="317"/>
      <c r="CU30" s="317"/>
      <c r="CV30" s="317"/>
      <c r="CW30" s="317"/>
      <c r="CX30" s="317"/>
      <c r="CY30" s="317"/>
      <c r="CZ30" s="317"/>
      <c r="DA30" s="320">
        <f t="shared" si="61"/>
        <v>0</v>
      </c>
      <c r="DB30" s="317"/>
      <c r="DC30" s="317"/>
      <c r="DD30" s="317"/>
      <c r="DE30" s="317"/>
      <c r="DF30" s="317"/>
      <c r="DG30" s="317"/>
      <c r="DH30" s="317"/>
      <c r="DI30" s="317"/>
      <c r="DJ30" s="321"/>
      <c r="DK30" s="284">
        <f t="shared" si="62"/>
        <v>0</v>
      </c>
      <c r="DL30" s="317"/>
      <c r="DM30" s="317"/>
      <c r="DN30" s="317"/>
      <c r="DO30" s="317"/>
      <c r="DP30" s="317"/>
      <c r="DQ30" s="318">
        <f t="shared" si="63"/>
        <v>0</v>
      </c>
      <c r="DR30" s="317"/>
      <c r="DS30" s="317"/>
      <c r="DT30" s="317"/>
      <c r="DU30" s="317"/>
      <c r="DV30" s="317"/>
      <c r="DW30" s="317"/>
      <c r="DX30" s="317"/>
      <c r="DY30" s="317"/>
      <c r="DZ30" s="317"/>
      <c r="EA30" s="317"/>
      <c r="EB30" s="284">
        <f t="shared" si="9"/>
        <v>0</v>
      </c>
      <c r="EC30" s="345">
        <f t="shared" si="10"/>
        <v>0</v>
      </c>
      <c r="ED30" s="791"/>
      <c r="EE30" s="791"/>
      <c r="EF30" s="667">
        <f t="shared" si="11"/>
        <v>0</v>
      </c>
      <c r="EG30" s="667">
        <f t="shared" si="12"/>
        <v>0</v>
      </c>
      <c r="EH30" s="667">
        <f t="shared" si="13"/>
        <v>0</v>
      </c>
      <c r="EI30" s="667">
        <f t="shared" si="14"/>
        <v>0</v>
      </c>
      <c r="EJ30" s="667">
        <f t="shared" si="15"/>
        <v>0</v>
      </c>
      <c r="EK30" s="667">
        <f t="shared" si="16"/>
        <v>0</v>
      </c>
      <c r="EL30" s="667">
        <f t="shared" si="17"/>
        <v>0</v>
      </c>
      <c r="EM30" s="667">
        <f t="shared" si="18"/>
        <v>0</v>
      </c>
      <c r="EN30" s="667">
        <f t="shared" si="19"/>
        <v>0</v>
      </c>
      <c r="EO30" s="667">
        <f t="shared" si="20"/>
        <v>0</v>
      </c>
      <c r="EP30" s="667">
        <f t="shared" si="21"/>
        <v>0</v>
      </c>
      <c r="EQ30" s="667">
        <f t="shared" si="22"/>
        <v>0</v>
      </c>
      <c r="ER30" s="667">
        <f t="shared" si="23"/>
        <v>0</v>
      </c>
      <c r="ES30" s="667">
        <f t="shared" si="24"/>
        <v>0</v>
      </c>
      <c r="ET30" s="667">
        <f t="shared" si="25"/>
        <v>0</v>
      </c>
      <c r="EU30" s="667">
        <f t="shared" si="26"/>
        <v>0</v>
      </c>
      <c r="EV30" s="667">
        <f t="shared" si="27"/>
        <v>0</v>
      </c>
      <c r="EW30" s="667">
        <f t="shared" si="28"/>
        <v>0</v>
      </c>
      <c r="EX30" s="667">
        <f t="shared" si="29"/>
        <v>0</v>
      </c>
      <c r="EY30" s="667">
        <f t="shared" si="30"/>
        <v>0</v>
      </c>
      <c r="EZ30" s="667">
        <f t="shared" si="31"/>
        <v>0</v>
      </c>
      <c r="FA30" s="667">
        <f t="shared" si="32"/>
        <v>0</v>
      </c>
      <c r="FB30" s="667">
        <f t="shared" si="33"/>
        <v>0</v>
      </c>
      <c r="FC30" s="667">
        <f t="shared" si="34"/>
        <v>0</v>
      </c>
      <c r="FD30" s="667">
        <f t="shared" si="35"/>
        <v>0</v>
      </c>
      <c r="FE30" s="667">
        <f t="shared" si="36"/>
        <v>0</v>
      </c>
      <c r="FF30" s="667">
        <f t="shared" si="37"/>
        <v>0</v>
      </c>
      <c r="FG30" s="667">
        <f t="shared" si="38"/>
        <v>0</v>
      </c>
      <c r="FH30" s="668">
        <f t="shared" si="39"/>
        <v>0</v>
      </c>
      <c r="FI30" s="668">
        <f t="shared" si="40"/>
        <v>0</v>
      </c>
      <c r="FJ30" s="667">
        <f t="shared" si="41"/>
        <v>0</v>
      </c>
      <c r="FK30" s="668">
        <f t="shared" si="42"/>
        <v>0</v>
      </c>
      <c r="FL30" s="667">
        <f t="shared" si="43"/>
        <v>0</v>
      </c>
      <c r="FM30" s="667">
        <f t="shared" si="44"/>
        <v>0</v>
      </c>
      <c r="FN30" s="667">
        <f t="shared" si="45"/>
        <v>0</v>
      </c>
      <c r="FO30" s="667">
        <f t="shared" si="46"/>
        <v>0</v>
      </c>
      <c r="FP30" s="667">
        <f t="shared" si="47"/>
        <v>0</v>
      </c>
      <c r="FQ30" s="667">
        <f t="shared" si="48"/>
        <v>0</v>
      </c>
      <c r="FR30" s="667">
        <f t="shared" si="49"/>
        <v>0</v>
      </c>
      <c r="FS30" s="669">
        <f t="shared" si="0"/>
        <v>0</v>
      </c>
    </row>
    <row r="31" spans="1:175" x14ac:dyDescent="0.2">
      <c r="A31" s="280">
        <v>27</v>
      </c>
      <c r="B31" s="342">
        <f>Da!C50</f>
        <v>0</v>
      </c>
      <c r="C31" s="316"/>
      <c r="D31" s="317"/>
      <c r="E31" s="317"/>
      <c r="F31" s="317"/>
      <c r="G31" s="317"/>
      <c r="H31" s="317"/>
      <c r="I31" s="317"/>
      <c r="J31" s="317"/>
      <c r="K31" s="317"/>
      <c r="L31" s="317"/>
      <c r="M31" s="317"/>
      <c r="N31" s="317"/>
      <c r="O31" s="318">
        <f t="shared" si="53"/>
        <v>0</v>
      </c>
      <c r="P31" s="317"/>
      <c r="Q31" s="317"/>
      <c r="R31" s="317"/>
      <c r="S31" s="317"/>
      <c r="T31" s="317"/>
      <c r="U31" s="317"/>
      <c r="V31" s="317"/>
      <c r="W31" s="317"/>
      <c r="X31" s="317"/>
      <c r="Y31" s="317"/>
      <c r="Z31" s="319"/>
      <c r="AA31" s="319"/>
      <c r="AB31" s="319"/>
      <c r="AC31" s="319"/>
      <c r="AD31" s="318">
        <f t="shared" si="54"/>
        <v>0</v>
      </c>
      <c r="AE31" s="317"/>
      <c r="AF31" s="317"/>
      <c r="AG31" s="317"/>
      <c r="AH31" s="317"/>
      <c r="AI31" s="317"/>
      <c r="AJ31" s="317"/>
      <c r="AK31" s="317"/>
      <c r="AL31" s="317"/>
      <c r="AM31" s="317"/>
      <c r="AN31" s="317"/>
      <c r="AO31" s="317"/>
      <c r="AP31" s="318">
        <f t="shared" si="55"/>
        <v>0</v>
      </c>
      <c r="AQ31" s="317"/>
      <c r="AR31" s="317"/>
      <c r="AS31" s="317"/>
      <c r="AT31" s="317"/>
      <c r="AU31" s="317"/>
      <c r="AV31" s="317"/>
      <c r="AW31" s="317"/>
      <c r="AX31" s="317"/>
      <c r="AY31" s="317"/>
      <c r="AZ31" s="317"/>
      <c r="BA31" s="317"/>
      <c r="BB31" s="318">
        <f t="shared" si="56"/>
        <v>0</v>
      </c>
      <c r="BC31" s="317"/>
      <c r="BD31" s="317"/>
      <c r="BE31" s="317"/>
      <c r="BF31" s="317"/>
      <c r="BG31" s="317"/>
      <c r="BH31" s="317"/>
      <c r="BI31" s="317"/>
      <c r="BJ31" s="317"/>
      <c r="BK31" s="317"/>
      <c r="BL31" s="317"/>
      <c r="BM31" s="318">
        <f t="shared" si="57"/>
        <v>0</v>
      </c>
      <c r="BN31" s="317"/>
      <c r="BO31" s="317"/>
      <c r="BP31" s="317"/>
      <c r="BQ31" s="317"/>
      <c r="BR31" s="317"/>
      <c r="BS31" s="317"/>
      <c r="BT31" s="317"/>
      <c r="BU31" s="317"/>
      <c r="BV31" s="317"/>
      <c r="BW31" s="317"/>
      <c r="BX31" s="317"/>
      <c r="BY31" s="318">
        <f t="shared" si="58"/>
        <v>0</v>
      </c>
      <c r="BZ31" s="319"/>
      <c r="CA31" s="319"/>
      <c r="CB31" s="319"/>
      <c r="CC31" s="319"/>
      <c r="CD31" s="319"/>
      <c r="CE31" s="319"/>
      <c r="CF31" s="319"/>
      <c r="CG31" s="319"/>
      <c r="CH31" s="319"/>
      <c r="CI31" s="319"/>
      <c r="CJ31" s="319"/>
      <c r="CK31" s="319"/>
      <c r="CL31" s="318">
        <f t="shared" si="59"/>
        <v>0</v>
      </c>
      <c r="CM31" s="317"/>
      <c r="CN31" s="317"/>
      <c r="CO31" s="317"/>
      <c r="CP31" s="317"/>
      <c r="CQ31" s="317"/>
      <c r="CR31" s="317"/>
      <c r="CS31" s="320">
        <f t="shared" si="60"/>
        <v>0</v>
      </c>
      <c r="CT31" s="317"/>
      <c r="CU31" s="317"/>
      <c r="CV31" s="317"/>
      <c r="CW31" s="317"/>
      <c r="CX31" s="317"/>
      <c r="CY31" s="317"/>
      <c r="CZ31" s="317"/>
      <c r="DA31" s="320">
        <f t="shared" si="61"/>
        <v>0</v>
      </c>
      <c r="DB31" s="317"/>
      <c r="DC31" s="317"/>
      <c r="DD31" s="317"/>
      <c r="DE31" s="317"/>
      <c r="DF31" s="317"/>
      <c r="DG31" s="317"/>
      <c r="DH31" s="317"/>
      <c r="DI31" s="317"/>
      <c r="DJ31" s="321"/>
      <c r="DK31" s="284">
        <f t="shared" si="62"/>
        <v>0</v>
      </c>
      <c r="DL31" s="317"/>
      <c r="DM31" s="317"/>
      <c r="DN31" s="317"/>
      <c r="DO31" s="317"/>
      <c r="DP31" s="317"/>
      <c r="DQ31" s="318">
        <f t="shared" si="63"/>
        <v>0</v>
      </c>
      <c r="DR31" s="317"/>
      <c r="DS31" s="317"/>
      <c r="DT31" s="317"/>
      <c r="DU31" s="317"/>
      <c r="DV31" s="317"/>
      <c r="DW31" s="317"/>
      <c r="DX31" s="317"/>
      <c r="DY31" s="317"/>
      <c r="DZ31" s="317"/>
      <c r="EA31" s="317"/>
      <c r="EB31" s="284">
        <f t="shared" si="9"/>
        <v>0</v>
      </c>
      <c r="EC31" s="345">
        <f t="shared" si="10"/>
        <v>0</v>
      </c>
      <c r="ED31" s="791"/>
      <c r="EE31" s="791"/>
      <c r="EF31" s="667">
        <f t="shared" si="11"/>
        <v>0</v>
      </c>
      <c r="EG31" s="667">
        <f t="shared" si="12"/>
        <v>0</v>
      </c>
      <c r="EH31" s="667">
        <f t="shared" si="13"/>
        <v>0</v>
      </c>
      <c r="EI31" s="667">
        <f t="shared" si="14"/>
        <v>0</v>
      </c>
      <c r="EJ31" s="667">
        <f t="shared" si="15"/>
        <v>0</v>
      </c>
      <c r="EK31" s="667">
        <f t="shared" si="16"/>
        <v>0</v>
      </c>
      <c r="EL31" s="667">
        <f t="shared" si="17"/>
        <v>0</v>
      </c>
      <c r="EM31" s="667">
        <f t="shared" si="18"/>
        <v>0</v>
      </c>
      <c r="EN31" s="667">
        <f t="shared" si="19"/>
        <v>0</v>
      </c>
      <c r="EO31" s="667">
        <f t="shared" si="20"/>
        <v>0</v>
      </c>
      <c r="EP31" s="667">
        <f t="shared" si="21"/>
        <v>0</v>
      </c>
      <c r="EQ31" s="667">
        <f t="shared" si="22"/>
        <v>0</v>
      </c>
      <c r="ER31" s="667">
        <f t="shared" si="23"/>
        <v>0</v>
      </c>
      <c r="ES31" s="667">
        <f t="shared" si="24"/>
        <v>0</v>
      </c>
      <c r="ET31" s="667">
        <f t="shared" si="25"/>
        <v>0</v>
      </c>
      <c r="EU31" s="667">
        <f t="shared" si="26"/>
        <v>0</v>
      </c>
      <c r="EV31" s="667">
        <f t="shared" si="27"/>
        <v>0</v>
      </c>
      <c r="EW31" s="667">
        <f t="shared" si="28"/>
        <v>0</v>
      </c>
      <c r="EX31" s="667">
        <f t="shared" si="29"/>
        <v>0</v>
      </c>
      <c r="EY31" s="667">
        <f t="shared" si="30"/>
        <v>0</v>
      </c>
      <c r="EZ31" s="667">
        <f t="shared" si="31"/>
        <v>0</v>
      </c>
      <c r="FA31" s="667">
        <f t="shared" si="32"/>
        <v>0</v>
      </c>
      <c r="FB31" s="667">
        <f t="shared" si="33"/>
        <v>0</v>
      </c>
      <c r="FC31" s="667">
        <f t="shared" si="34"/>
        <v>0</v>
      </c>
      <c r="FD31" s="667">
        <f t="shared" si="35"/>
        <v>0</v>
      </c>
      <c r="FE31" s="667">
        <f t="shared" si="36"/>
        <v>0</v>
      </c>
      <c r="FF31" s="667">
        <f t="shared" si="37"/>
        <v>0</v>
      </c>
      <c r="FG31" s="667">
        <f t="shared" si="38"/>
        <v>0</v>
      </c>
      <c r="FH31" s="668">
        <f t="shared" si="39"/>
        <v>0</v>
      </c>
      <c r="FI31" s="668">
        <f t="shared" si="40"/>
        <v>0</v>
      </c>
      <c r="FJ31" s="667">
        <f t="shared" si="41"/>
        <v>0</v>
      </c>
      <c r="FK31" s="668">
        <f t="shared" si="42"/>
        <v>0</v>
      </c>
      <c r="FL31" s="667">
        <f t="shared" si="43"/>
        <v>0</v>
      </c>
      <c r="FM31" s="667">
        <f t="shared" si="44"/>
        <v>0</v>
      </c>
      <c r="FN31" s="667">
        <f t="shared" si="45"/>
        <v>0</v>
      </c>
      <c r="FO31" s="667">
        <f t="shared" si="46"/>
        <v>0</v>
      </c>
      <c r="FP31" s="667">
        <f t="shared" si="47"/>
        <v>0</v>
      </c>
      <c r="FQ31" s="667">
        <f t="shared" si="48"/>
        <v>0</v>
      </c>
      <c r="FR31" s="667">
        <f t="shared" si="49"/>
        <v>0</v>
      </c>
      <c r="FS31" s="669">
        <f t="shared" si="0"/>
        <v>0</v>
      </c>
    </row>
    <row r="32" spans="1:175" x14ac:dyDescent="0.2">
      <c r="A32" s="280">
        <v>28</v>
      </c>
      <c r="B32" s="342">
        <f>Da!C51</f>
        <v>0</v>
      </c>
      <c r="C32" s="316"/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8">
        <f t="shared" si="53"/>
        <v>0</v>
      </c>
      <c r="P32" s="317"/>
      <c r="Q32" s="317"/>
      <c r="R32" s="317"/>
      <c r="S32" s="317"/>
      <c r="T32" s="317"/>
      <c r="U32" s="317"/>
      <c r="V32" s="317"/>
      <c r="W32" s="317"/>
      <c r="X32" s="317"/>
      <c r="Y32" s="317"/>
      <c r="Z32" s="319"/>
      <c r="AA32" s="319"/>
      <c r="AB32" s="319"/>
      <c r="AC32" s="319"/>
      <c r="AD32" s="318">
        <f t="shared" si="54"/>
        <v>0</v>
      </c>
      <c r="AE32" s="317"/>
      <c r="AF32" s="317"/>
      <c r="AG32" s="317"/>
      <c r="AH32" s="317"/>
      <c r="AI32" s="317"/>
      <c r="AJ32" s="317"/>
      <c r="AK32" s="317"/>
      <c r="AL32" s="317"/>
      <c r="AM32" s="317"/>
      <c r="AN32" s="317"/>
      <c r="AO32" s="317"/>
      <c r="AP32" s="318">
        <f t="shared" si="55"/>
        <v>0</v>
      </c>
      <c r="AQ32" s="317"/>
      <c r="AR32" s="317"/>
      <c r="AS32" s="317"/>
      <c r="AT32" s="317"/>
      <c r="AU32" s="317"/>
      <c r="AV32" s="317"/>
      <c r="AW32" s="317"/>
      <c r="AX32" s="317"/>
      <c r="AY32" s="317"/>
      <c r="AZ32" s="317"/>
      <c r="BA32" s="317"/>
      <c r="BB32" s="318">
        <f t="shared" si="56"/>
        <v>0</v>
      </c>
      <c r="BC32" s="317"/>
      <c r="BD32" s="317"/>
      <c r="BE32" s="317"/>
      <c r="BF32" s="317"/>
      <c r="BG32" s="317"/>
      <c r="BH32" s="317"/>
      <c r="BI32" s="317"/>
      <c r="BJ32" s="317"/>
      <c r="BK32" s="317"/>
      <c r="BL32" s="317"/>
      <c r="BM32" s="318">
        <f t="shared" si="57"/>
        <v>0</v>
      </c>
      <c r="BN32" s="317"/>
      <c r="BO32" s="317"/>
      <c r="BP32" s="317"/>
      <c r="BQ32" s="317"/>
      <c r="BR32" s="317"/>
      <c r="BS32" s="317"/>
      <c r="BT32" s="317"/>
      <c r="BU32" s="317"/>
      <c r="BV32" s="317"/>
      <c r="BW32" s="317"/>
      <c r="BX32" s="317"/>
      <c r="BY32" s="318">
        <f t="shared" si="58"/>
        <v>0</v>
      </c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8">
        <f t="shared" si="59"/>
        <v>0</v>
      </c>
      <c r="CM32" s="317"/>
      <c r="CN32" s="317"/>
      <c r="CO32" s="317"/>
      <c r="CP32" s="317"/>
      <c r="CQ32" s="317"/>
      <c r="CR32" s="317"/>
      <c r="CS32" s="320">
        <f t="shared" si="60"/>
        <v>0</v>
      </c>
      <c r="CT32" s="317"/>
      <c r="CU32" s="317"/>
      <c r="CV32" s="317"/>
      <c r="CW32" s="317"/>
      <c r="CX32" s="317"/>
      <c r="CY32" s="317"/>
      <c r="CZ32" s="317"/>
      <c r="DA32" s="320">
        <f t="shared" si="61"/>
        <v>0</v>
      </c>
      <c r="DB32" s="317"/>
      <c r="DC32" s="317"/>
      <c r="DD32" s="317"/>
      <c r="DE32" s="317"/>
      <c r="DF32" s="317"/>
      <c r="DG32" s="317"/>
      <c r="DH32" s="317"/>
      <c r="DI32" s="317"/>
      <c r="DJ32" s="321"/>
      <c r="DK32" s="284">
        <f t="shared" si="62"/>
        <v>0</v>
      </c>
      <c r="DL32" s="317"/>
      <c r="DM32" s="317"/>
      <c r="DN32" s="317"/>
      <c r="DO32" s="317"/>
      <c r="DP32" s="317"/>
      <c r="DQ32" s="318">
        <f t="shared" si="63"/>
        <v>0</v>
      </c>
      <c r="DR32" s="317"/>
      <c r="DS32" s="317"/>
      <c r="DT32" s="317"/>
      <c r="DU32" s="317"/>
      <c r="DV32" s="317"/>
      <c r="DW32" s="317"/>
      <c r="DX32" s="317"/>
      <c r="DY32" s="317"/>
      <c r="DZ32" s="317"/>
      <c r="EA32" s="317"/>
      <c r="EB32" s="284">
        <f t="shared" si="9"/>
        <v>0</v>
      </c>
      <c r="EC32" s="345">
        <f t="shared" si="10"/>
        <v>0</v>
      </c>
      <c r="ED32" s="791"/>
      <c r="EE32" s="791"/>
      <c r="EF32" s="667">
        <f t="shared" si="11"/>
        <v>0</v>
      </c>
      <c r="EG32" s="667">
        <f t="shared" si="12"/>
        <v>0</v>
      </c>
      <c r="EH32" s="667">
        <f t="shared" si="13"/>
        <v>0</v>
      </c>
      <c r="EI32" s="667">
        <f t="shared" si="14"/>
        <v>0</v>
      </c>
      <c r="EJ32" s="667">
        <f t="shared" si="15"/>
        <v>0</v>
      </c>
      <c r="EK32" s="667">
        <f t="shared" si="16"/>
        <v>0</v>
      </c>
      <c r="EL32" s="667">
        <f t="shared" si="17"/>
        <v>0</v>
      </c>
      <c r="EM32" s="667">
        <f t="shared" si="18"/>
        <v>0</v>
      </c>
      <c r="EN32" s="667">
        <f t="shared" si="19"/>
        <v>0</v>
      </c>
      <c r="EO32" s="667">
        <f t="shared" si="20"/>
        <v>0</v>
      </c>
      <c r="EP32" s="667">
        <f t="shared" si="21"/>
        <v>0</v>
      </c>
      <c r="EQ32" s="667">
        <f t="shared" si="22"/>
        <v>0</v>
      </c>
      <c r="ER32" s="667">
        <f t="shared" si="23"/>
        <v>0</v>
      </c>
      <c r="ES32" s="667">
        <f t="shared" si="24"/>
        <v>0</v>
      </c>
      <c r="ET32" s="667">
        <f t="shared" si="25"/>
        <v>0</v>
      </c>
      <c r="EU32" s="667">
        <f t="shared" si="26"/>
        <v>0</v>
      </c>
      <c r="EV32" s="667">
        <f t="shared" si="27"/>
        <v>0</v>
      </c>
      <c r="EW32" s="667">
        <f t="shared" si="28"/>
        <v>0</v>
      </c>
      <c r="EX32" s="667">
        <f t="shared" si="29"/>
        <v>0</v>
      </c>
      <c r="EY32" s="667">
        <f t="shared" si="30"/>
        <v>0</v>
      </c>
      <c r="EZ32" s="667">
        <f t="shared" si="31"/>
        <v>0</v>
      </c>
      <c r="FA32" s="667">
        <f t="shared" si="32"/>
        <v>0</v>
      </c>
      <c r="FB32" s="667">
        <f t="shared" si="33"/>
        <v>0</v>
      </c>
      <c r="FC32" s="667">
        <f t="shared" si="34"/>
        <v>0</v>
      </c>
      <c r="FD32" s="667">
        <f t="shared" si="35"/>
        <v>0</v>
      </c>
      <c r="FE32" s="667">
        <f t="shared" si="36"/>
        <v>0</v>
      </c>
      <c r="FF32" s="667">
        <f t="shared" si="37"/>
        <v>0</v>
      </c>
      <c r="FG32" s="667">
        <f t="shared" si="38"/>
        <v>0</v>
      </c>
      <c r="FH32" s="668">
        <f t="shared" si="39"/>
        <v>0</v>
      </c>
      <c r="FI32" s="668">
        <f t="shared" si="40"/>
        <v>0</v>
      </c>
      <c r="FJ32" s="667">
        <f t="shared" si="41"/>
        <v>0</v>
      </c>
      <c r="FK32" s="668">
        <f t="shared" si="42"/>
        <v>0</v>
      </c>
      <c r="FL32" s="667">
        <f t="shared" si="43"/>
        <v>0</v>
      </c>
      <c r="FM32" s="667">
        <f t="shared" si="44"/>
        <v>0</v>
      </c>
      <c r="FN32" s="667">
        <f t="shared" si="45"/>
        <v>0</v>
      </c>
      <c r="FO32" s="667">
        <f t="shared" si="46"/>
        <v>0</v>
      </c>
      <c r="FP32" s="667">
        <f t="shared" si="47"/>
        <v>0</v>
      </c>
      <c r="FQ32" s="667">
        <f t="shared" si="48"/>
        <v>0</v>
      </c>
      <c r="FR32" s="667">
        <f t="shared" si="49"/>
        <v>0</v>
      </c>
      <c r="FS32" s="669">
        <f t="shared" si="0"/>
        <v>0</v>
      </c>
    </row>
    <row r="33" spans="1:186" s="324" customFormat="1" x14ac:dyDescent="0.2">
      <c r="A33" s="280">
        <v>29</v>
      </c>
      <c r="B33" s="342">
        <f>Da!C52</f>
        <v>0</v>
      </c>
      <c r="C33" s="316"/>
      <c r="D33" s="317"/>
      <c r="E33" s="317"/>
      <c r="F33" s="317"/>
      <c r="G33" s="317"/>
      <c r="H33" s="317"/>
      <c r="I33" s="317"/>
      <c r="J33" s="317"/>
      <c r="K33" s="317"/>
      <c r="L33" s="317"/>
      <c r="M33" s="317"/>
      <c r="N33" s="317"/>
      <c r="O33" s="318">
        <f t="shared" si="53"/>
        <v>0</v>
      </c>
      <c r="P33" s="317"/>
      <c r="Q33" s="317"/>
      <c r="R33" s="317"/>
      <c r="S33" s="317"/>
      <c r="T33" s="317"/>
      <c r="U33" s="317"/>
      <c r="V33" s="317"/>
      <c r="W33" s="317"/>
      <c r="X33" s="317"/>
      <c r="Y33" s="317"/>
      <c r="Z33" s="319"/>
      <c r="AA33" s="319"/>
      <c r="AB33" s="319"/>
      <c r="AC33" s="319"/>
      <c r="AD33" s="318">
        <f t="shared" si="54"/>
        <v>0</v>
      </c>
      <c r="AE33" s="317"/>
      <c r="AF33" s="317"/>
      <c r="AG33" s="317"/>
      <c r="AH33" s="317"/>
      <c r="AI33" s="317"/>
      <c r="AJ33" s="317"/>
      <c r="AK33" s="317"/>
      <c r="AL33" s="317"/>
      <c r="AM33" s="317"/>
      <c r="AN33" s="317"/>
      <c r="AO33" s="317"/>
      <c r="AP33" s="318">
        <f t="shared" si="55"/>
        <v>0</v>
      </c>
      <c r="AQ33" s="317"/>
      <c r="AR33" s="317"/>
      <c r="AS33" s="317"/>
      <c r="AT33" s="317"/>
      <c r="AU33" s="317"/>
      <c r="AV33" s="317"/>
      <c r="AW33" s="317"/>
      <c r="AX33" s="317"/>
      <c r="AY33" s="317"/>
      <c r="AZ33" s="317"/>
      <c r="BA33" s="317"/>
      <c r="BB33" s="318">
        <f t="shared" si="56"/>
        <v>0</v>
      </c>
      <c r="BC33" s="317"/>
      <c r="BD33" s="317"/>
      <c r="BE33" s="317"/>
      <c r="BF33" s="317"/>
      <c r="BG33" s="317"/>
      <c r="BH33" s="317"/>
      <c r="BI33" s="317"/>
      <c r="BJ33" s="317"/>
      <c r="BK33" s="317"/>
      <c r="BL33" s="317"/>
      <c r="BM33" s="318">
        <f t="shared" si="57"/>
        <v>0</v>
      </c>
      <c r="BN33" s="317"/>
      <c r="BO33" s="317"/>
      <c r="BP33" s="317"/>
      <c r="BQ33" s="317"/>
      <c r="BR33" s="317"/>
      <c r="BS33" s="317"/>
      <c r="BT33" s="317"/>
      <c r="BU33" s="317"/>
      <c r="BV33" s="317"/>
      <c r="BW33" s="317"/>
      <c r="BX33" s="317"/>
      <c r="BY33" s="318">
        <f t="shared" si="58"/>
        <v>0</v>
      </c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8">
        <f t="shared" si="59"/>
        <v>0</v>
      </c>
      <c r="CM33" s="317"/>
      <c r="CN33" s="317"/>
      <c r="CO33" s="317"/>
      <c r="CP33" s="317"/>
      <c r="CQ33" s="317"/>
      <c r="CR33" s="317"/>
      <c r="CS33" s="320">
        <f t="shared" si="60"/>
        <v>0</v>
      </c>
      <c r="CT33" s="317"/>
      <c r="CU33" s="317"/>
      <c r="CV33" s="317"/>
      <c r="CW33" s="317"/>
      <c r="CX33" s="317"/>
      <c r="CY33" s="317"/>
      <c r="CZ33" s="317"/>
      <c r="DA33" s="320">
        <f t="shared" si="61"/>
        <v>0</v>
      </c>
      <c r="DB33" s="317"/>
      <c r="DC33" s="317"/>
      <c r="DD33" s="317"/>
      <c r="DE33" s="317"/>
      <c r="DF33" s="317"/>
      <c r="DG33" s="317"/>
      <c r="DH33" s="317"/>
      <c r="DI33" s="317"/>
      <c r="DJ33" s="321"/>
      <c r="DK33" s="284">
        <f t="shared" si="62"/>
        <v>0</v>
      </c>
      <c r="DL33" s="317"/>
      <c r="DM33" s="317"/>
      <c r="DN33" s="317"/>
      <c r="DO33" s="317"/>
      <c r="DP33" s="317"/>
      <c r="DQ33" s="318">
        <f t="shared" si="63"/>
        <v>0</v>
      </c>
      <c r="DR33" s="317"/>
      <c r="DS33" s="317"/>
      <c r="DT33" s="317"/>
      <c r="DU33" s="317"/>
      <c r="DV33" s="317"/>
      <c r="DW33" s="317"/>
      <c r="DX33" s="317"/>
      <c r="DY33" s="317"/>
      <c r="DZ33" s="317"/>
      <c r="EA33" s="317"/>
      <c r="EB33" s="284">
        <f t="shared" si="9"/>
        <v>0</v>
      </c>
      <c r="EC33" s="345">
        <f t="shared" si="10"/>
        <v>0</v>
      </c>
      <c r="ED33" s="792"/>
      <c r="EE33" s="792"/>
      <c r="EF33" s="667">
        <f t="shared" si="11"/>
        <v>0</v>
      </c>
      <c r="EG33" s="667">
        <f t="shared" si="12"/>
        <v>0</v>
      </c>
      <c r="EH33" s="667">
        <f t="shared" si="13"/>
        <v>0</v>
      </c>
      <c r="EI33" s="667">
        <f t="shared" si="14"/>
        <v>0</v>
      </c>
      <c r="EJ33" s="667">
        <f t="shared" si="15"/>
        <v>0</v>
      </c>
      <c r="EK33" s="667">
        <f t="shared" si="16"/>
        <v>0</v>
      </c>
      <c r="EL33" s="667">
        <f t="shared" si="17"/>
        <v>0</v>
      </c>
      <c r="EM33" s="667">
        <f t="shared" si="18"/>
        <v>0</v>
      </c>
      <c r="EN33" s="667">
        <f t="shared" si="19"/>
        <v>0</v>
      </c>
      <c r="EO33" s="667">
        <f t="shared" si="20"/>
        <v>0</v>
      </c>
      <c r="EP33" s="667">
        <f t="shared" si="21"/>
        <v>0</v>
      </c>
      <c r="EQ33" s="667">
        <f t="shared" si="22"/>
        <v>0</v>
      </c>
      <c r="ER33" s="667">
        <f t="shared" si="23"/>
        <v>0</v>
      </c>
      <c r="ES33" s="667">
        <f t="shared" si="24"/>
        <v>0</v>
      </c>
      <c r="ET33" s="667">
        <f t="shared" si="25"/>
        <v>0</v>
      </c>
      <c r="EU33" s="667">
        <f t="shared" si="26"/>
        <v>0</v>
      </c>
      <c r="EV33" s="667">
        <f t="shared" si="27"/>
        <v>0</v>
      </c>
      <c r="EW33" s="667">
        <f t="shared" si="28"/>
        <v>0</v>
      </c>
      <c r="EX33" s="667">
        <f t="shared" si="29"/>
        <v>0</v>
      </c>
      <c r="EY33" s="667">
        <f t="shared" si="30"/>
        <v>0</v>
      </c>
      <c r="EZ33" s="667">
        <f t="shared" si="31"/>
        <v>0</v>
      </c>
      <c r="FA33" s="667">
        <f t="shared" si="32"/>
        <v>0</v>
      </c>
      <c r="FB33" s="667">
        <f t="shared" si="33"/>
        <v>0</v>
      </c>
      <c r="FC33" s="667">
        <f t="shared" si="34"/>
        <v>0</v>
      </c>
      <c r="FD33" s="667">
        <f t="shared" si="35"/>
        <v>0</v>
      </c>
      <c r="FE33" s="667">
        <f t="shared" si="36"/>
        <v>0</v>
      </c>
      <c r="FF33" s="667">
        <f t="shared" si="37"/>
        <v>0</v>
      </c>
      <c r="FG33" s="667">
        <f t="shared" si="38"/>
        <v>0</v>
      </c>
      <c r="FH33" s="668">
        <f t="shared" si="39"/>
        <v>0</v>
      </c>
      <c r="FI33" s="668">
        <f t="shared" si="40"/>
        <v>0</v>
      </c>
      <c r="FJ33" s="667">
        <f t="shared" si="41"/>
        <v>0</v>
      </c>
      <c r="FK33" s="668">
        <f t="shared" si="42"/>
        <v>0</v>
      </c>
      <c r="FL33" s="667">
        <f t="shared" si="43"/>
        <v>0</v>
      </c>
      <c r="FM33" s="667">
        <f t="shared" si="44"/>
        <v>0</v>
      </c>
      <c r="FN33" s="667">
        <f t="shared" si="45"/>
        <v>0</v>
      </c>
      <c r="FO33" s="667">
        <f t="shared" si="46"/>
        <v>0</v>
      </c>
      <c r="FP33" s="667">
        <f t="shared" si="47"/>
        <v>0</v>
      </c>
      <c r="FQ33" s="667">
        <f t="shared" si="48"/>
        <v>0</v>
      </c>
      <c r="FR33" s="667">
        <f t="shared" si="49"/>
        <v>0</v>
      </c>
      <c r="FS33" s="669">
        <f t="shared" si="0"/>
        <v>0</v>
      </c>
      <c r="FT33" s="544"/>
      <c r="FU33" s="544"/>
      <c r="FV33" s="544"/>
      <c r="FW33" s="544"/>
      <c r="FX33" s="544"/>
      <c r="FY33" s="544"/>
      <c r="FZ33" s="544"/>
      <c r="GA33" s="544"/>
      <c r="GB33" s="544"/>
      <c r="GC33" s="544"/>
      <c r="GD33" s="544"/>
    </row>
    <row r="34" spans="1:186" x14ac:dyDescent="0.2">
      <c r="A34" s="280">
        <v>30</v>
      </c>
      <c r="B34" s="342">
        <f>Da!C53</f>
        <v>0</v>
      </c>
      <c r="C34" s="316"/>
      <c r="D34" s="317"/>
      <c r="E34" s="317"/>
      <c r="F34" s="317"/>
      <c r="G34" s="317"/>
      <c r="H34" s="317"/>
      <c r="I34" s="317"/>
      <c r="J34" s="317"/>
      <c r="K34" s="317"/>
      <c r="L34" s="317"/>
      <c r="M34" s="317"/>
      <c r="N34" s="317"/>
      <c r="O34" s="318">
        <f t="shared" si="53"/>
        <v>0</v>
      </c>
      <c r="P34" s="317"/>
      <c r="Q34" s="317"/>
      <c r="R34" s="317"/>
      <c r="S34" s="317"/>
      <c r="T34" s="317"/>
      <c r="U34" s="317"/>
      <c r="V34" s="317"/>
      <c r="W34" s="317"/>
      <c r="X34" s="317"/>
      <c r="Y34" s="317"/>
      <c r="Z34" s="319"/>
      <c r="AA34" s="319"/>
      <c r="AB34" s="319"/>
      <c r="AC34" s="319"/>
      <c r="AD34" s="318">
        <f t="shared" si="54"/>
        <v>0</v>
      </c>
      <c r="AE34" s="317"/>
      <c r="AF34" s="317"/>
      <c r="AG34" s="317"/>
      <c r="AH34" s="317"/>
      <c r="AI34" s="317"/>
      <c r="AJ34" s="317"/>
      <c r="AK34" s="317"/>
      <c r="AL34" s="317"/>
      <c r="AM34" s="317"/>
      <c r="AN34" s="317"/>
      <c r="AO34" s="317"/>
      <c r="AP34" s="318">
        <f t="shared" si="55"/>
        <v>0</v>
      </c>
      <c r="AQ34" s="317"/>
      <c r="AR34" s="317"/>
      <c r="AS34" s="317"/>
      <c r="AT34" s="317"/>
      <c r="AU34" s="317"/>
      <c r="AV34" s="317"/>
      <c r="AW34" s="317"/>
      <c r="AX34" s="317"/>
      <c r="AY34" s="317"/>
      <c r="AZ34" s="317"/>
      <c r="BA34" s="317"/>
      <c r="BB34" s="318">
        <f t="shared" si="56"/>
        <v>0</v>
      </c>
      <c r="BC34" s="317"/>
      <c r="BD34" s="317"/>
      <c r="BE34" s="317"/>
      <c r="BF34" s="317"/>
      <c r="BG34" s="317"/>
      <c r="BH34" s="317"/>
      <c r="BI34" s="317"/>
      <c r="BJ34" s="317"/>
      <c r="BK34" s="317"/>
      <c r="BL34" s="317"/>
      <c r="BM34" s="318">
        <f t="shared" si="57"/>
        <v>0</v>
      </c>
      <c r="BN34" s="317"/>
      <c r="BO34" s="317"/>
      <c r="BP34" s="317"/>
      <c r="BQ34" s="317"/>
      <c r="BR34" s="317"/>
      <c r="BS34" s="317"/>
      <c r="BT34" s="317"/>
      <c r="BU34" s="317"/>
      <c r="BV34" s="317"/>
      <c r="BW34" s="317"/>
      <c r="BX34" s="317"/>
      <c r="BY34" s="318">
        <f t="shared" si="58"/>
        <v>0</v>
      </c>
      <c r="BZ34" s="317"/>
      <c r="CA34" s="317"/>
      <c r="CB34" s="317"/>
      <c r="CC34" s="317"/>
      <c r="CD34" s="317"/>
      <c r="CE34" s="317"/>
      <c r="CF34" s="317"/>
      <c r="CG34" s="317"/>
      <c r="CH34" s="317"/>
      <c r="CI34" s="317"/>
      <c r="CJ34" s="317"/>
      <c r="CK34" s="317"/>
      <c r="CL34" s="318">
        <f t="shared" si="59"/>
        <v>0</v>
      </c>
      <c r="CM34" s="317"/>
      <c r="CN34" s="317"/>
      <c r="CO34" s="317"/>
      <c r="CP34" s="317"/>
      <c r="CQ34" s="317"/>
      <c r="CR34" s="317"/>
      <c r="CS34" s="320">
        <f t="shared" si="60"/>
        <v>0</v>
      </c>
      <c r="CT34" s="317"/>
      <c r="CU34" s="317"/>
      <c r="CV34" s="317"/>
      <c r="CW34" s="317"/>
      <c r="CX34" s="317"/>
      <c r="CY34" s="317"/>
      <c r="CZ34" s="317"/>
      <c r="DA34" s="320">
        <f t="shared" si="61"/>
        <v>0</v>
      </c>
      <c r="DB34" s="317"/>
      <c r="DC34" s="317"/>
      <c r="DD34" s="317"/>
      <c r="DE34" s="317"/>
      <c r="DF34" s="317"/>
      <c r="DG34" s="317"/>
      <c r="DH34" s="317"/>
      <c r="DI34" s="317"/>
      <c r="DJ34" s="321"/>
      <c r="DK34" s="284">
        <f t="shared" si="62"/>
        <v>0</v>
      </c>
      <c r="DL34" s="317"/>
      <c r="DM34" s="317"/>
      <c r="DN34" s="317"/>
      <c r="DO34" s="317"/>
      <c r="DP34" s="317"/>
      <c r="DQ34" s="318">
        <f t="shared" si="63"/>
        <v>0</v>
      </c>
      <c r="DR34" s="317"/>
      <c r="DS34" s="317"/>
      <c r="DT34" s="317"/>
      <c r="DU34" s="317"/>
      <c r="DV34" s="317"/>
      <c r="DW34" s="317"/>
      <c r="DX34" s="317"/>
      <c r="DY34" s="317"/>
      <c r="DZ34" s="317"/>
      <c r="EA34" s="317"/>
      <c r="EB34" s="284">
        <f t="shared" si="9"/>
        <v>0</v>
      </c>
      <c r="EC34" s="345">
        <f t="shared" si="10"/>
        <v>0</v>
      </c>
      <c r="ED34" s="791"/>
      <c r="EE34" s="791"/>
      <c r="EF34" s="667">
        <f t="shared" si="11"/>
        <v>0</v>
      </c>
      <c r="EG34" s="667">
        <f t="shared" si="12"/>
        <v>0</v>
      </c>
      <c r="EH34" s="667">
        <f t="shared" si="13"/>
        <v>0</v>
      </c>
      <c r="EI34" s="667">
        <f t="shared" si="14"/>
        <v>0</v>
      </c>
      <c r="EJ34" s="667">
        <f t="shared" si="15"/>
        <v>0</v>
      </c>
      <c r="EK34" s="667">
        <f t="shared" si="16"/>
        <v>0</v>
      </c>
      <c r="EL34" s="667">
        <f t="shared" si="17"/>
        <v>0</v>
      </c>
      <c r="EM34" s="667">
        <f t="shared" si="18"/>
        <v>0</v>
      </c>
      <c r="EN34" s="667">
        <f t="shared" si="19"/>
        <v>0</v>
      </c>
      <c r="EO34" s="667">
        <f t="shared" si="20"/>
        <v>0</v>
      </c>
      <c r="EP34" s="667">
        <f t="shared" si="21"/>
        <v>0</v>
      </c>
      <c r="EQ34" s="667">
        <f t="shared" si="22"/>
        <v>0</v>
      </c>
      <c r="ER34" s="667">
        <f t="shared" si="23"/>
        <v>0</v>
      </c>
      <c r="ES34" s="667">
        <f t="shared" si="24"/>
        <v>0</v>
      </c>
      <c r="ET34" s="667">
        <f t="shared" si="25"/>
        <v>0</v>
      </c>
      <c r="EU34" s="667">
        <f t="shared" si="26"/>
        <v>0</v>
      </c>
      <c r="EV34" s="667">
        <f t="shared" si="27"/>
        <v>0</v>
      </c>
      <c r="EW34" s="667">
        <f t="shared" si="28"/>
        <v>0</v>
      </c>
      <c r="EX34" s="667">
        <f t="shared" si="29"/>
        <v>0</v>
      </c>
      <c r="EY34" s="667">
        <f t="shared" si="30"/>
        <v>0</v>
      </c>
      <c r="EZ34" s="667">
        <f t="shared" si="31"/>
        <v>0</v>
      </c>
      <c r="FA34" s="667">
        <f t="shared" si="32"/>
        <v>0</v>
      </c>
      <c r="FB34" s="667">
        <f t="shared" si="33"/>
        <v>0</v>
      </c>
      <c r="FC34" s="667">
        <f t="shared" si="34"/>
        <v>0</v>
      </c>
      <c r="FD34" s="667">
        <f t="shared" si="35"/>
        <v>0</v>
      </c>
      <c r="FE34" s="667">
        <f t="shared" si="36"/>
        <v>0</v>
      </c>
      <c r="FF34" s="667">
        <f t="shared" si="37"/>
        <v>0</v>
      </c>
      <c r="FG34" s="667">
        <f t="shared" si="38"/>
        <v>0</v>
      </c>
      <c r="FH34" s="668">
        <f t="shared" si="39"/>
        <v>0</v>
      </c>
      <c r="FI34" s="668">
        <f t="shared" si="40"/>
        <v>0</v>
      </c>
      <c r="FJ34" s="667">
        <f t="shared" si="41"/>
        <v>0</v>
      </c>
      <c r="FK34" s="668">
        <f t="shared" si="42"/>
        <v>0</v>
      </c>
      <c r="FL34" s="667">
        <f t="shared" si="43"/>
        <v>0</v>
      </c>
      <c r="FM34" s="667">
        <f t="shared" si="44"/>
        <v>0</v>
      </c>
      <c r="FN34" s="667">
        <f t="shared" si="45"/>
        <v>0</v>
      </c>
      <c r="FO34" s="667">
        <f t="shared" si="46"/>
        <v>0</v>
      </c>
      <c r="FP34" s="667">
        <f t="shared" si="47"/>
        <v>0</v>
      </c>
      <c r="FQ34" s="667">
        <f t="shared" si="48"/>
        <v>0</v>
      </c>
      <c r="FR34" s="667">
        <f t="shared" si="49"/>
        <v>0</v>
      </c>
      <c r="FS34" s="669">
        <f t="shared" si="0"/>
        <v>0</v>
      </c>
    </row>
    <row r="35" spans="1:186" x14ac:dyDescent="0.2">
      <c r="A35" s="280">
        <v>31</v>
      </c>
      <c r="B35" s="342">
        <f>Da!C54</f>
        <v>0</v>
      </c>
      <c r="C35" s="316"/>
      <c r="D35" s="317"/>
      <c r="E35" s="317"/>
      <c r="F35" s="317"/>
      <c r="G35" s="317"/>
      <c r="H35" s="317"/>
      <c r="I35" s="317"/>
      <c r="J35" s="317"/>
      <c r="K35" s="317"/>
      <c r="L35" s="317"/>
      <c r="M35" s="317"/>
      <c r="N35" s="317"/>
      <c r="O35" s="318">
        <f t="shared" si="53"/>
        <v>0</v>
      </c>
      <c r="P35" s="317"/>
      <c r="Q35" s="317"/>
      <c r="R35" s="317"/>
      <c r="S35" s="317"/>
      <c r="T35" s="317"/>
      <c r="U35" s="317"/>
      <c r="V35" s="317"/>
      <c r="W35" s="317"/>
      <c r="X35" s="317"/>
      <c r="Y35" s="317"/>
      <c r="Z35" s="319"/>
      <c r="AA35" s="319"/>
      <c r="AB35" s="319"/>
      <c r="AC35" s="319"/>
      <c r="AD35" s="318">
        <f t="shared" si="54"/>
        <v>0</v>
      </c>
      <c r="AE35" s="317"/>
      <c r="AF35" s="317"/>
      <c r="AG35" s="317"/>
      <c r="AH35" s="317"/>
      <c r="AI35" s="317"/>
      <c r="AJ35" s="317"/>
      <c r="AK35" s="317"/>
      <c r="AL35" s="317"/>
      <c r="AM35" s="317"/>
      <c r="AN35" s="317"/>
      <c r="AO35" s="317"/>
      <c r="AP35" s="318">
        <f t="shared" si="55"/>
        <v>0</v>
      </c>
      <c r="AQ35" s="317"/>
      <c r="AR35" s="317"/>
      <c r="AS35" s="317"/>
      <c r="AT35" s="317"/>
      <c r="AU35" s="317"/>
      <c r="AV35" s="317"/>
      <c r="AW35" s="317"/>
      <c r="AX35" s="317"/>
      <c r="AY35" s="317"/>
      <c r="AZ35" s="317"/>
      <c r="BA35" s="317"/>
      <c r="BB35" s="318">
        <f t="shared" si="56"/>
        <v>0</v>
      </c>
      <c r="BC35" s="317"/>
      <c r="BD35" s="317"/>
      <c r="BE35" s="317"/>
      <c r="BF35" s="317"/>
      <c r="BG35" s="317"/>
      <c r="BH35" s="317"/>
      <c r="BI35" s="317"/>
      <c r="BJ35" s="317"/>
      <c r="BK35" s="317"/>
      <c r="BL35" s="317"/>
      <c r="BM35" s="318">
        <f t="shared" si="57"/>
        <v>0</v>
      </c>
      <c r="BN35" s="317"/>
      <c r="BO35" s="317"/>
      <c r="BP35" s="317"/>
      <c r="BQ35" s="317"/>
      <c r="BR35" s="317"/>
      <c r="BS35" s="317"/>
      <c r="BT35" s="317"/>
      <c r="BU35" s="317"/>
      <c r="BV35" s="317"/>
      <c r="BW35" s="317"/>
      <c r="BX35" s="317"/>
      <c r="BY35" s="318">
        <f t="shared" si="58"/>
        <v>0</v>
      </c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8">
        <f t="shared" si="59"/>
        <v>0</v>
      </c>
      <c r="CM35" s="317"/>
      <c r="CN35" s="317"/>
      <c r="CO35" s="317"/>
      <c r="CP35" s="317"/>
      <c r="CQ35" s="317"/>
      <c r="CR35" s="317"/>
      <c r="CS35" s="320">
        <f t="shared" si="60"/>
        <v>0</v>
      </c>
      <c r="CT35" s="317"/>
      <c r="CU35" s="317"/>
      <c r="CV35" s="317"/>
      <c r="CW35" s="317"/>
      <c r="CX35" s="317"/>
      <c r="CY35" s="317"/>
      <c r="CZ35" s="317"/>
      <c r="DA35" s="320">
        <f t="shared" si="61"/>
        <v>0</v>
      </c>
      <c r="DB35" s="317"/>
      <c r="DC35" s="317"/>
      <c r="DD35" s="317"/>
      <c r="DE35" s="317"/>
      <c r="DF35" s="317"/>
      <c r="DG35" s="317"/>
      <c r="DH35" s="317"/>
      <c r="DI35" s="317"/>
      <c r="DJ35" s="321"/>
      <c r="DK35" s="284">
        <f t="shared" si="62"/>
        <v>0</v>
      </c>
      <c r="DL35" s="317"/>
      <c r="DM35" s="317"/>
      <c r="DN35" s="317"/>
      <c r="DO35" s="317"/>
      <c r="DP35" s="317"/>
      <c r="DQ35" s="318">
        <f t="shared" si="63"/>
        <v>0</v>
      </c>
      <c r="DR35" s="317"/>
      <c r="DS35" s="317"/>
      <c r="DT35" s="317"/>
      <c r="DU35" s="317"/>
      <c r="DV35" s="317"/>
      <c r="DW35" s="317"/>
      <c r="DX35" s="317"/>
      <c r="DY35" s="317"/>
      <c r="DZ35" s="317"/>
      <c r="EA35" s="317"/>
      <c r="EB35" s="284">
        <f t="shared" si="9"/>
        <v>0</v>
      </c>
      <c r="EC35" s="345">
        <f t="shared" si="10"/>
        <v>0</v>
      </c>
      <c r="ED35" s="791"/>
      <c r="EE35" s="791"/>
      <c r="EF35" s="667">
        <f t="shared" si="11"/>
        <v>0</v>
      </c>
      <c r="EG35" s="667">
        <f t="shared" si="12"/>
        <v>0</v>
      </c>
      <c r="EH35" s="667">
        <f t="shared" si="13"/>
        <v>0</v>
      </c>
      <c r="EI35" s="667">
        <f t="shared" si="14"/>
        <v>0</v>
      </c>
      <c r="EJ35" s="667">
        <f t="shared" si="15"/>
        <v>0</v>
      </c>
      <c r="EK35" s="667">
        <f t="shared" si="16"/>
        <v>0</v>
      </c>
      <c r="EL35" s="667">
        <f t="shared" si="17"/>
        <v>0</v>
      </c>
      <c r="EM35" s="667">
        <f t="shared" si="18"/>
        <v>0</v>
      </c>
      <c r="EN35" s="667">
        <f t="shared" si="19"/>
        <v>0</v>
      </c>
      <c r="EO35" s="667">
        <f t="shared" si="20"/>
        <v>0</v>
      </c>
      <c r="EP35" s="667">
        <f t="shared" si="21"/>
        <v>0</v>
      </c>
      <c r="EQ35" s="667">
        <f t="shared" si="22"/>
        <v>0</v>
      </c>
      <c r="ER35" s="667">
        <f t="shared" si="23"/>
        <v>0</v>
      </c>
      <c r="ES35" s="667">
        <f t="shared" si="24"/>
        <v>0</v>
      </c>
      <c r="ET35" s="667">
        <f t="shared" si="25"/>
        <v>0</v>
      </c>
      <c r="EU35" s="667">
        <f t="shared" si="26"/>
        <v>0</v>
      </c>
      <c r="EV35" s="667">
        <f t="shared" si="27"/>
        <v>0</v>
      </c>
      <c r="EW35" s="667">
        <f t="shared" si="28"/>
        <v>0</v>
      </c>
      <c r="EX35" s="667">
        <f t="shared" si="29"/>
        <v>0</v>
      </c>
      <c r="EY35" s="667">
        <f t="shared" si="30"/>
        <v>0</v>
      </c>
      <c r="EZ35" s="667">
        <f t="shared" si="31"/>
        <v>0</v>
      </c>
      <c r="FA35" s="667">
        <f t="shared" si="32"/>
        <v>0</v>
      </c>
      <c r="FB35" s="667">
        <f t="shared" si="33"/>
        <v>0</v>
      </c>
      <c r="FC35" s="667">
        <f t="shared" si="34"/>
        <v>0</v>
      </c>
      <c r="FD35" s="667">
        <f t="shared" si="35"/>
        <v>0</v>
      </c>
      <c r="FE35" s="667">
        <f t="shared" si="36"/>
        <v>0</v>
      </c>
      <c r="FF35" s="667">
        <f t="shared" si="37"/>
        <v>0</v>
      </c>
      <c r="FG35" s="667">
        <f t="shared" si="38"/>
        <v>0</v>
      </c>
      <c r="FH35" s="668">
        <f t="shared" si="39"/>
        <v>0</v>
      </c>
      <c r="FI35" s="668">
        <f t="shared" si="40"/>
        <v>0</v>
      </c>
      <c r="FJ35" s="667">
        <f t="shared" si="41"/>
        <v>0</v>
      </c>
      <c r="FK35" s="668">
        <f t="shared" si="42"/>
        <v>0</v>
      </c>
      <c r="FL35" s="667">
        <f t="shared" si="43"/>
        <v>0</v>
      </c>
      <c r="FM35" s="667">
        <f t="shared" si="44"/>
        <v>0</v>
      </c>
      <c r="FN35" s="667">
        <f t="shared" si="45"/>
        <v>0</v>
      </c>
      <c r="FO35" s="667">
        <f t="shared" si="46"/>
        <v>0</v>
      </c>
      <c r="FP35" s="667">
        <f t="shared" si="47"/>
        <v>0</v>
      </c>
      <c r="FQ35" s="667">
        <f t="shared" si="48"/>
        <v>0</v>
      </c>
      <c r="FR35" s="667">
        <f t="shared" si="49"/>
        <v>0</v>
      </c>
      <c r="FS35" s="669">
        <f t="shared" si="0"/>
        <v>0</v>
      </c>
    </row>
    <row r="36" spans="1:186" s="325" customFormat="1" ht="13.5" thickBot="1" x14ac:dyDescent="0.25">
      <c r="A36" s="325">
        <v>32</v>
      </c>
      <c r="B36" s="343">
        <f>Da!C55</f>
        <v>0</v>
      </c>
      <c r="C36" s="326"/>
      <c r="D36" s="595"/>
      <c r="E36" s="595"/>
      <c r="F36" s="595"/>
      <c r="G36" s="595"/>
      <c r="H36" s="595"/>
      <c r="I36" s="595"/>
      <c r="J36" s="595"/>
      <c r="K36" s="595"/>
      <c r="L36" s="595"/>
      <c r="M36" s="595"/>
      <c r="N36" s="595"/>
      <c r="O36" s="327">
        <f t="shared" si="53"/>
        <v>0</v>
      </c>
      <c r="P36" s="596"/>
      <c r="Q36" s="596"/>
      <c r="R36" s="596"/>
      <c r="S36" s="596"/>
      <c r="T36" s="596"/>
      <c r="U36" s="596"/>
      <c r="V36" s="596"/>
      <c r="W36" s="596"/>
      <c r="X36" s="596"/>
      <c r="Y36" s="596"/>
      <c r="Z36" s="596"/>
      <c r="AA36" s="596"/>
      <c r="AB36" s="596"/>
      <c r="AC36" s="596"/>
      <c r="AD36" s="327">
        <f t="shared" si="54"/>
        <v>0</v>
      </c>
      <c r="AE36" s="595"/>
      <c r="AF36" s="595"/>
      <c r="AG36" s="595"/>
      <c r="AH36" s="595"/>
      <c r="AI36" s="595"/>
      <c r="AJ36" s="595"/>
      <c r="AK36" s="595"/>
      <c r="AL36" s="595"/>
      <c r="AM36" s="595"/>
      <c r="AN36" s="595"/>
      <c r="AO36" s="595"/>
      <c r="AP36" s="327">
        <f t="shared" si="55"/>
        <v>0</v>
      </c>
      <c r="AQ36" s="595"/>
      <c r="AR36" s="595"/>
      <c r="AS36" s="595"/>
      <c r="AT36" s="595"/>
      <c r="AU36" s="595"/>
      <c r="AV36" s="595"/>
      <c r="AW36" s="595"/>
      <c r="AX36" s="595"/>
      <c r="AY36" s="595"/>
      <c r="AZ36" s="595"/>
      <c r="BA36" s="595"/>
      <c r="BB36" s="327">
        <f t="shared" si="56"/>
        <v>0</v>
      </c>
      <c r="BC36" s="596"/>
      <c r="BD36" s="596"/>
      <c r="BE36" s="596"/>
      <c r="BF36" s="596"/>
      <c r="BG36" s="596"/>
      <c r="BH36" s="596"/>
      <c r="BI36" s="596"/>
      <c r="BJ36" s="596"/>
      <c r="BK36" s="596"/>
      <c r="BL36" s="596"/>
      <c r="BM36" s="327">
        <f t="shared" si="57"/>
        <v>0</v>
      </c>
      <c r="BN36" s="596"/>
      <c r="BO36" s="596"/>
      <c r="BP36" s="596"/>
      <c r="BQ36" s="596"/>
      <c r="BR36" s="596"/>
      <c r="BS36" s="596"/>
      <c r="BT36" s="596"/>
      <c r="BU36" s="596"/>
      <c r="BV36" s="596"/>
      <c r="BW36" s="596"/>
      <c r="BX36" s="596"/>
      <c r="BY36" s="327">
        <f t="shared" si="58"/>
        <v>0</v>
      </c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27">
        <f t="shared" si="59"/>
        <v>0</v>
      </c>
      <c r="CM36" s="596"/>
      <c r="CN36" s="596"/>
      <c r="CO36" s="596"/>
      <c r="CP36" s="596"/>
      <c r="CQ36" s="596"/>
      <c r="CR36" s="596"/>
      <c r="CS36" s="328">
        <f t="shared" si="60"/>
        <v>0</v>
      </c>
      <c r="CT36" s="596"/>
      <c r="CU36" s="596"/>
      <c r="CV36" s="596"/>
      <c r="CW36" s="596"/>
      <c r="CX36" s="596"/>
      <c r="CY36" s="596"/>
      <c r="CZ36" s="596"/>
      <c r="DA36" s="328">
        <f t="shared" si="61"/>
        <v>0</v>
      </c>
      <c r="DB36" s="596"/>
      <c r="DC36" s="596"/>
      <c r="DD36" s="596"/>
      <c r="DE36" s="596"/>
      <c r="DF36" s="596"/>
      <c r="DG36" s="596"/>
      <c r="DH36" s="596"/>
      <c r="DI36" s="596"/>
      <c r="DJ36" s="597"/>
      <c r="DK36" s="287">
        <f t="shared" si="62"/>
        <v>0</v>
      </c>
      <c r="DL36" s="596"/>
      <c r="DM36" s="596"/>
      <c r="DN36" s="596"/>
      <c r="DO36" s="596"/>
      <c r="DP36" s="596"/>
      <c r="DQ36" s="327">
        <f t="shared" si="63"/>
        <v>0</v>
      </c>
      <c r="DR36" s="596"/>
      <c r="DS36" s="596"/>
      <c r="DT36" s="596"/>
      <c r="DU36" s="596"/>
      <c r="DV36" s="596"/>
      <c r="DW36" s="596"/>
      <c r="DX36" s="596"/>
      <c r="DY36" s="596"/>
      <c r="DZ36" s="596"/>
      <c r="EA36" s="596"/>
      <c r="EB36" s="287">
        <f t="shared" si="9"/>
        <v>0</v>
      </c>
      <c r="EC36" s="345">
        <f t="shared" si="10"/>
        <v>0</v>
      </c>
      <c r="ED36" s="791"/>
      <c r="EE36" s="791"/>
      <c r="EF36" s="667">
        <f t="shared" si="11"/>
        <v>0</v>
      </c>
      <c r="EG36" s="667">
        <f t="shared" si="12"/>
        <v>0</v>
      </c>
      <c r="EH36" s="667">
        <f t="shared" si="13"/>
        <v>0</v>
      </c>
      <c r="EI36" s="667">
        <f t="shared" si="14"/>
        <v>0</v>
      </c>
      <c r="EJ36" s="667">
        <f t="shared" si="15"/>
        <v>0</v>
      </c>
      <c r="EK36" s="667">
        <f t="shared" si="16"/>
        <v>0</v>
      </c>
      <c r="EL36" s="667">
        <f t="shared" si="17"/>
        <v>0</v>
      </c>
      <c r="EM36" s="667">
        <f t="shared" si="18"/>
        <v>0</v>
      </c>
      <c r="EN36" s="667">
        <f t="shared" si="19"/>
        <v>0</v>
      </c>
      <c r="EO36" s="667">
        <f t="shared" si="20"/>
        <v>0</v>
      </c>
      <c r="EP36" s="667">
        <f t="shared" si="21"/>
        <v>0</v>
      </c>
      <c r="EQ36" s="667">
        <f t="shared" si="22"/>
        <v>0</v>
      </c>
      <c r="ER36" s="667">
        <f t="shared" si="23"/>
        <v>0</v>
      </c>
      <c r="ES36" s="667">
        <f t="shared" si="24"/>
        <v>0</v>
      </c>
      <c r="ET36" s="667">
        <f t="shared" si="25"/>
        <v>0</v>
      </c>
      <c r="EU36" s="667">
        <f t="shared" si="26"/>
        <v>0</v>
      </c>
      <c r="EV36" s="667">
        <f t="shared" si="27"/>
        <v>0</v>
      </c>
      <c r="EW36" s="667">
        <f t="shared" si="28"/>
        <v>0</v>
      </c>
      <c r="EX36" s="667">
        <f t="shared" si="29"/>
        <v>0</v>
      </c>
      <c r="EY36" s="667">
        <f t="shared" si="30"/>
        <v>0</v>
      </c>
      <c r="EZ36" s="667">
        <f t="shared" si="31"/>
        <v>0</v>
      </c>
      <c r="FA36" s="667">
        <f t="shared" si="32"/>
        <v>0</v>
      </c>
      <c r="FB36" s="667">
        <f t="shared" si="33"/>
        <v>0</v>
      </c>
      <c r="FC36" s="667">
        <f t="shared" si="34"/>
        <v>0</v>
      </c>
      <c r="FD36" s="667">
        <f t="shared" si="35"/>
        <v>0</v>
      </c>
      <c r="FE36" s="667">
        <f t="shared" si="36"/>
        <v>0</v>
      </c>
      <c r="FF36" s="667">
        <f t="shared" si="37"/>
        <v>0</v>
      </c>
      <c r="FG36" s="667">
        <f t="shared" si="38"/>
        <v>0</v>
      </c>
      <c r="FH36" s="668">
        <f t="shared" si="39"/>
        <v>0</v>
      </c>
      <c r="FI36" s="668">
        <f t="shared" si="40"/>
        <v>0</v>
      </c>
      <c r="FJ36" s="667">
        <f t="shared" si="41"/>
        <v>0</v>
      </c>
      <c r="FK36" s="668">
        <f t="shared" si="42"/>
        <v>0</v>
      </c>
      <c r="FL36" s="667">
        <f t="shared" si="43"/>
        <v>0</v>
      </c>
      <c r="FM36" s="667">
        <f t="shared" si="44"/>
        <v>0</v>
      </c>
      <c r="FN36" s="667">
        <f t="shared" si="45"/>
        <v>0</v>
      </c>
      <c r="FO36" s="667">
        <f t="shared" si="46"/>
        <v>0</v>
      </c>
      <c r="FP36" s="667">
        <f t="shared" si="47"/>
        <v>0</v>
      </c>
      <c r="FQ36" s="667">
        <f t="shared" si="48"/>
        <v>0</v>
      </c>
      <c r="FR36" s="667">
        <f t="shared" si="49"/>
        <v>0</v>
      </c>
      <c r="FS36" s="669">
        <f t="shared" si="0"/>
        <v>0</v>
      </c>
      <c r="FT36" s="545"/>
      <c r="FU36" s="545"/>
      <c r="FV36" s="545"/>
      <c r="FW36" s="545"/>
      <c r="FX36" s="545"/>
      <c r="FY36" s="545"/>
      <c r="FZ36" s="545"/>
      <c r="GA36" s="545"/>
      <c r="GB36" s="545"/>
      <c r="GC36" s="545"/>
      <c r="GD36" s="545"/>
    </row>
    <row r="37" spans="1:186" s="69" customFormat="1" x14ac:dyDescent="0.2">
      <c r="A37" s="329"/>
      <c r="D37" s="330">
        <f>SUM(D5:D36)</f>
        <v>0</v>
      </c>
      <c r="E37" s="330">
        <f>SUM(E5:E36)</f>
        <v>0</v>
      </c>
      <c r="F37" s="330">
        <f>SUM(F5:F36)</f>
        <v>0</v>
      </c>
      <c r="G37" s="330">
        <f>SUM(G5:G36)</f>
        <v>0</v>
      </c>
      <c r="H37" s="330">
        <f>SUM(H5:H36)</f>
        <v>0</v>
      </c>
      <c r="I37" s="330">
        <f t="shared" ref="I37:AO37" si="64">SUM(I5:I36)</f>
        <v>0</v>
      </c>
      <c r="J37" s="330">
        <f t="shared" si="64"/>
        <v>0</v>
      </c>
      <c r="K37" s="330">
        <f t="shared" si="64"/>
        <v>0</v>
      </c>
      <c r="L37" s="330">
        <f t="shared" si="64"/>
        <v>0</v>
      </c>
      <c r="M37" s="330">
        <f t="shared" si="64"/>
        <v>0</v>
      </c>
      <c r="N37" s="330">
        <f t="shared" si="64"/>
        <v>0</v>
      </c>
      <c r="O37" s="282">
        <f t="shared" si="64"/>
        <v>0</v>
      </c>
      <c r="P37" s="331">
        <f t="shared" si="64"/>
        <v>0</v>
      </c>
      <c r="Q37" s="331">
        <f t="shared" si="64"/>
        <v>0</v>
      </c>
      <c r="R37" s="331">
        <f t="shared" si="64"/>
        <v>0</v>
      </c>
      <c r="S37" s="331">
        <f t="shared" si="64"/>
        <v>0</v>
      </c>
      <c r="T37" s="331">
        <f t="shared" si="64"/>
        <v>0</v>
      </c>
      <c r="U37" s="331">
        <f t="shared" si="64"/>
        <v>0</v>
      </c>
      <c r="V37" s="331">
        <f t="shared" si="64"/>
        <v>0</v>
      </c>
      <c r="W37" s="331">
        <f t="shared" si="64"/>
        <v>0</v>
      </c>
      <c r="X37" s="331">
        <f t="shared" si="64"/>
        <v>0</v>
      </c>
      <c r="Y37" s="331">
        <f t="shared" si="64"/>
        <v>0</v>
      </c>
      <c r="Z37" s="331">
        <f t="shared" si="64"/>
        <v>0</v>
      </c>
      <c r="AA37" s="331">
        <f t="shared" si="64"/>
        <v>0</v>
      </c>
      <c r="AB37" s="331">
        <f t="shared" si="64"/>
        <v>0</v>
      </c>
      <c r="AC37" s="331">
        <f t="shared" si="64"/>
        <v>0</v>
      </c>
      <c r="AD37" s="282">
        <f t="shared" si="64"/>
        <v>0</v>
      </c>
      <c r="AE37" s="331">
        <f t="shared" si="64"/>
        <v>0</v>
      </c>
      <c r="AF37" s="331">
        <f t="shared" si="64"/>
        <v>0</v>
      </c>
      <c r="AG37" s="331">
        <f t="shared" si="64"/>
        <v>0</v>
      </c>
      <c r="AH37" s="331">
        <f t="shared" si="64"/>
        <v>0</v>
      </c>
      <c r="AI37" s="331">
        <f t="shared" si="64"/>
        <v>0</v>
      </c>
      <c r="AJ37" s="331">
        <f>SUM(AJ5:AJ36)</f>
        <v>0</v>
      </c>
      <c r="AK37" s="331">
        <f>SUM(AK5:AK36)</f>
        <v>0</v>
      </c>
      <c r="AL37" s="331">
        <f>SUM(AL5:AL36)</f>
        <v>0</v>
      </c>
      <c r="AM37" s="331">
        <f t="shared" si="64"/>
        <v>0</v>
      </c>
      <c r="AN37" s="331">
        <f t="shared" si="64"/>
        <v>0</v>
      </c>
      <c r="AO37" s="331">
        <f t="shared" si="64"/>
        <v>0</v>
      </c>
      <c r="AP37" s="282">
        <f>SUM(AP5:AP36)</f>
        <v>0</v>
      </c>
      <c r="AQ37" s="331">
        <f t="shared" ref="AQ37:BJ37" si="65">SUM(AQ5:AQ36)</f>
        <v>0</v>
      </c>
      <c r="AR37" s="331">
        <f t="shared" si="65"/>
        <v>0</v>
      </c>
      <c r="AS37" s="331">
        <f>SUM(AS5:AS36)</f>
        <v>0</v>
      </c>
      <c r="AT37" s="331">
        <f>SUM(AT5:AT36)</f>
        <v>0</v>
      </c>
      <c r="AU37" s="331">
        <f>SUM(AU5:AU36)</f>
        <v>0</v>
      </c>
      <c r="AV37" s="331">
        <f>SUM(AV5:AV36)</f>
        <v>0</v>
      </c>
      <c r="AW37" s="331">
        <f t="shared" si="65"/>
        <v>0</v>
      </c>
      <c r="AX37" s="331">
        <f t="shared" si="65"/>
        <v>0</v>
      </c>
      <c r="AY37" s="331">
        <f t="shared" si="65"/>
        <v>0</v>
      </c>
      <c r="AZ37" s="331">
        <f t="shared" si="65"/>
        <v>0</v>
      </c>
      <c r="BA37" s="331">
        <f t="shared" si="65"/>
        <v>0</v>
      </c>
      <c r="BB37" s="282">
        <f t="shared" si="65"/>
        <v>0</v>
      </c>
      <c r="BC37" s="331">
        <f t="shared" si="65"/>
        <v>0</v>
      </c>
      <c r="BD37" s="331">
        <f t="shared" si="65"/>
        <v>0</v>
      </c>
      <c r="BE37" s="331">
        <f t="shared" si="65"/>
        <v>0</v>
      </c>
      <c r="BF37" s="331">
        <f t="shared" si="65"/>
        <v>0</v>
      </c>
      <c r="BG37" s="331">
        <f t="shared" si="65"/>
        <v>0</v>
      </c>
      <c r="BH37" s="331">
        <f t="shared" si="65"/>
        <v>0</v>
      </c>
      <c r="BI37" s="331">
        <f t="shared" si="65"/>
        <v>0</v>
      </c>
      <c r="BJ37" s="331">
        <f t="shared" si="65"/>
        <v>0</v>
      </c>
      <c r="BK37" s="331">
        <f>SUM(BK5:BK36)</f>
        <v>0</v>
      </c>
      <c r="BL37" s="331">
        <f>SUM(BL5:BL36)</f>
        <v>0</v>
      </c>
      <c r="BM37" s="282">
        <f>SUM(BM5:BM36)</f>
        <v>0</v>
      </c>
      <c r="BN37" s="331">
        <f>SUM(BN5:BN36)</f>
        <v>0</v>
      </c>
      <c r="BO37" s="331">
        <f t="shared" ref="BO37:BY37" si="66">SUM(BO5:BO36)</f>
        <v>0</v>
      </c>
      <c r="BP37" s="331">
        <f t="shared" si="66"/>
        <v>0</v>
      </c>
      <c r="BQ37" s="331">
        <f t="shared" si="66"/>
        <v>0</v>
      </c>
      <c r="BR37" s="331">
        <f t="shared" si="66"/>
        <v>0</v>
      </c>
      <c r="BS37" s="331">
        <f t="shared" si="66"/>
        <v>0</v>
      </c>
      <c r="BT37" s="331">
        <f t="shared" si="66"/>
        <v>0</v>
      </c>
      <c r="BU37" s="331">
        <f t="shared" si="66"/>
        <v>0</v>
      </c>
      <c r="BV37" s="331">
        <f t="shared" si="66"/>
        <v>0</v>
      </c>
      <c r="BW37" s="331">
        <f t="shared" si="66"/>
        <v>0</v>
      </c>
      <c r="BX37" s="331">
        <f t="shared" si="66"/>
        <v>0</v>
      </c>
      <c r="BY37" s="282">
        <f t="shared" si="66"/>
        <v>0</v>
      </c>
      <c r="BZ37" s="331">
        <f t="shared" ref="BZ37:DK37" si="67">SUM(BZ5:BZ36)</f>
        <v>0</v>
      </c>
      <c r="CA37" s="331">
        <f t="shared" si="67"/>
        <v>0</v>
      </c>
      <c r="CB37" s="331">
        <f t="shared" si="67"/>
        <v>0</v>
      </c>
      <c r="CC37" s="331">
        <f t="shared" si="67"/>
        <v>0</v>
      </c>
      <c r="CD37" s="331">
        <f t="shared" si="67"/>
        <v>0</v>
      </c>
      <c r="CE37" s="331">
        <f t="shared" si="67"/>
        <v>0</v>
      </c>
      <c r="CF37" s="331">
        <f t="shared" si="67"/>
        <v>0</v>
      </c>
      <c r="CG37" s="331">
        <f>SUM(CG5:CG36)</f>
        <v>0</v>
      </c>
      <c r="CH37" s="331">
        <f>SUM(CH5:CH36)</f>
        <v>0</v>
      </c>
      <c r="CI37" s="331">
        <f t="shared" si="67"/>
        <v>0</v>
      </c>
      <c r="CJ37" s="331">
        <f t="shared" si="67"/>
        <v>0</v>
      </c>
      <c r="CK37" s="331">
        <f t="shared" si="67"/>
        <v>0</v>
      </c>
      <c r="CL37" s="282">
        <f t="shared" si="67"/>
        <v>0</v>
      </c>
      <c r="CM37" s="331">
        <f t="shared" si="67"/>
        <v>0</v>
      </c>
      <c r="CN37" s="331">
        <f t="shared" si="67"/>
        <v>0</v>
      </c>
      <c r="CO37" s="331">
        <f t="shared" si="67"/>
        <v>0</v>
      </c>
      <c r="CP37" s="331">
        <f>SUM(CP5:CP36)</f>
        <v>0</v>
      </c>
      <c r="CQ37" s="331">
        <f>SUM(CQ5:CQ36)</f>
        <v>0</v>
      </c>
      <c r="CR37" s="331">
        <f t="shared" si="67"/>
        <v>0</v>
      </c>
      <c r="CS37" s="282">
        <f t="shared" si="67"/>
        <v>0</v>
      </c>
      <c r="CT37" s="331">
        <f t="shared" si="67"/>
        <v>0</v>
      </c>
      <c r="CU37" s="331">
        <f t="shared" si="67"/>
        <v>0</v>
      </c>
      <c r="CV37" s="331">
        <f t="shared" si="67"/>
        <v>0</v>
      </c>
      <c r="CW37" s="331">
        <f t="shared" si="67"/>
        <v>0</v>
      </c>
      <c r="CX37" s="331">
        <f t="shared" si="67"/>
        <v>0</v>
      </c>
      <c r="CY37" s="331">
        <f t="shared" si="67"/>
        <v>0</v>
      </c>
      <c r="CZ37" s="331">
        <f t="shared" si="67"/>
        <v>0</v>
      </c>
      <c r="DA37" s="282">
        <f t="shared" si="67"/>
        <v>0</v>
      </c>
      <c r="DB37" s="331">
        <f t="shared" si="67"/>
        <v>0</v>
      </c>
      <c r="DC37" s="331">
        <f t="shared" si="67"/>
        <v>0</v>
      </c>
      <c r="DD37" s="331">
        <f t="shared" si="67"/>
        <v>0</v>
      </c>
      <c r="DE37" s="331">
        <f t="shared" si="67"/>
        <v>0</v>
      </c>
      <c r="DF37" s="331">
        <f t="shared" si="67"/>
        <v>0</v>
      </c>
      <c r="DG37" s="331">
        <f t="shared" si="67"/>
        <v>0</v>
      </c>
      <c r="DH37" s="331">
        <f t="shared" si="67"/>
        <v>0</v>
      </c>
      <c r="DI37" s="331">
        <f t="shared" si="67"/>
        <v>0</v>
      </c>
      <c r="DJ37" s="331">
        <f t="shared" si="67"/>
        <v>0</v>
      </c>
      <c r="DK37" s="332">
        <f t="shared" si="67"/>
        <v>0</v>
      </c>
      <c r="DL37" s="331">
        <f t="shared" ref="DL37:EB37" si="68">SUM(DL5:DL36)</f>
        <v>0</v>
      </c>
      <c r="DM37" s="331">
        <f t="shared" si="68"/>
        <v>0</v>
      </c>
      <c r="DN37" s="331">
        <f t="shared" si="68"/>
        <v>0</v>
      </c>
      <c r="DO37" s="331">
        <f t="shared" si="68"/>
        <v>0</v>
      </c>
      <c r="DP37" s="331">
        <f t="shared" si="68"/>
        <v>0</v>
      </c>
      <c r="DQ37" s="284">
        <f t="shared" si="68"/>
        <v>0</v>
      </c>
      <c r="DR37" s="331">
        <f t="shared" si="68"/>
        <v>0</v>
      </c>
      <c r="DS37" s="331">
        <f t="shared" si="68"/>
        <v>0</v>
      </c>
      <c r="DT37" s="331">
        <f t="shared" si="68"/>
        <v>0</v>
      </c>
      <c r="DU37" s="331">
        <f t="shared" si="68"/>
        <v>0</v>
      </c>
      <c r="DV37" s="331">
        <f t="shared" si="68"/>
        <v>0</v>
      </c>
      <c r="DW37" s="331">
        <f t="shared" si="68"/>
        <v>0</v>
      </c>
      <c r="DX37" s="331">
        <f t="shared" si="68"/>
        <v>0</v>
      </c>
      <c r="DY37" s="331">
        <f t="shared" si="68"/>
        <v>0</v>
      </c>
      <c r="DZ37" s="331">
        <f t="shared" si="68"/>
        <v>0</v>
      </c>
      <c r="EA37" s="331">
        <f t="shared" si="68"/>
        <v>0</v>
      </c>
      <c r="EB37" s="282">
        <f t="shared" si="68"/>
        <v>0</v>
      </c>
      <c r="EC37" s="346"/>
      <c r="ED37" s="793"/>
      <c r="EE37" s="793"/>
      <c r="EF37" s="670">
        <f>SUM(EF5:EF36)/EF4</f>
        <v>0</v>
      </c>
      <c r="EG37" s="670">
        <f t="shared" ref="EG37:FK37" si="69">SUM(EG5:EG36)/EG4</f>
        <v>0</v>
      </c>
      <c r="EH37" s="670">
        <f t="shared" si="69"/>
        <v>0</v>
      </c>
      <c r="EI37" s="670">
        <f t="shared" si="69"/>
        <v>0</v>
      </c>
      <c r="EJ37" s="670">
        <f t="shared" si="69"/>
        <v>0</v>
      </c>
      <c r="EK37" s="670">
        <f t="shared" si="69"/>
        <v>0</v>
      </c>
      <c r="EL37" s="670">
        <f t="shared" si="69"/>
        <v>0</v>
      </c>
      <c r="EM37" s="670">
        <f t="shared" si="69"/>
        <v>0</v>
      </c>
      <c r="EN37" s="670">
        <f t="shared" si="69"/>
        <v>0</v>
      </c>
      <c r="EO37" s="670">
        <f t="shared" si="69"/>
        <v>0</v>
      </c>
      <c r="EP37" s="670">
        <f t="shared" si="69"/>
        <v>0</v>
      </c>
      <c r="EQ37" s="670">
        <f t="shared" si="69"/>
        <v>0</v>
      </c>
      <c r="ER37" s="670">
        <f t="shared" si="69"/>
        <v>0</v>
      </c>
      <c r="ES37" s="670">
        <f t="shared" si="69"/>
        <v>0</v>
      </c>
      <c r="ET37" s="670">
        <f t="shared" si="69"/>
        <v>0</v>
      </c>
      <c r="EU37" s="670">
        <f t="shared" si="69"/>
        <v>0</v>
      </c>
      <c r="EV37" s="670">
        <f t="shared" si="69"/>
        <v>0</v>
      </c>
      <c r="EW37" s="670">
        <f t="shared" si="69"/>
        <v>0</v>
      </c>
      <c r="EX37" s="670">
        <f>SUM(EX5:EX36)/EX4</f>
        <v>0</v>
      </c>
      <c r="EY37" s="670">
        <f>SUM(EY5:EY36)/EY4</f>
        <v>0</v>
      </c>
      <c r="EZ37" s="670">
        <f>SUM(EZ5:EZ36)/EZ4</f>
        <v>0</v>
      </c>
      <c r="FA37" s="670">
        <f>SUM(FA5:FA36)/FA4</f>
        <v>0</v>
      </c>
      <c r="FB37" s="670">
        <f>SUM(FB5:FB36)/FB4</f>
        <v>0</v>
      </c>
      <c r="FC37" s="670">
        <f t="shared" si="69"/>
        <v>0</v>
      </c>
      <c r="FD37" s="670">
        <f>SUM(FD5:FD36)/FD4</f>
        <v>0</v>
      </c>
      <c r="FE37" s="670">
        <f>SUM(FE5:FE36)/FE4</f>
        <v>0</v>
      </c>
      <c r="FF37" s="670">
        <f t="shared" si="69"/>
        <v>0</v>
      </c>
      <c r="FG37" s="670">
        <f t="shared" si="69"/>
        <v>0</v>
      </c>
      <c r="FH37" s="670">
        <f t="shared" si="69"/>
        <v>0</v>
      </c>
      <c r="FI37" s="670">
        <f t="shared" si="69"/>
        <v>0</v>
      </c>
      <c r="FJ37" s="670">
        <f t="shared" si="69"/>
        <v>0</v>
      </c>
      <c r="FK37" s="670">
        <f t="shared" si="69"/>
        <v>0</v>
      </c>
      <c r="FL37" s="670">
        <f t="shared" ref="FL37:FR37" si="70">SUM(FL5:FL36)/FL4</f>
        <v>0</v>
      </c>
      <c r="FM37" s="670">
        <f t="shared" si="70"/>
        <v>0</v>
      </c>
      <c r="FN37" s="670">
        <f t="shared" si="70"/>
        <v>0</v>
      </c>
      <c r="FO37" s="670">
        <f t="shared" si="70"/>
        <v>0</v>
      </c>
      <c r="FP37" s="670">
        <f t="shared" si="70"/>
        <v>0</v>
      </c>
      <c r="FQ37" s="670">
        <f t="shared" si="70"/>
        <v>0</v>
      </c>
      <c r="FR37" s="670">
        <f t="shared" si="70"/>
        <v>0</v>
      </c>
      <c r="FS37" s="671"/>
      <c r="FT37" s="546"/>
      <c r="FU37" s="546"/>
      <c r="FV37" s="546"/>
      <c r="FW37" s="546"/>
      <c r="FX37" s="546"/>
      <c r="FY37" s="546"/>
      <c r="FZ37" s="546"/>
      <c r="GA37" s="546"/>
      <c r="GB37" s="546"/>
      <c r="GC37" s="546"/>
      <c r="GD37" s="546"/>
    </row>
    <row r="38" spans="1:186" s="71" customFormat="1" ht="11.25" x14ac:dyDescent="0.2">
      <c r="A38" s="71" t="s">
        <v>10</v>
      </c>
      <c r="D38" s="333" t="e">
        <f>D37/$B$39</f>
        <v>#DIV/0!</v>
      </c>
      <c r="E38" s="333" t="e">
        <f t="shared" ref="E38:N38" si="71">E37/$B$39</f>
        <v>#DIV/0!</v>
      </c>
      <c r="F38" s="333" t="e">
        <f t="shared" si="71"/>
        <v>#DIV/0!</v>
      </c>
      <c r="G38" s="333" t="e">
        <f t="shared" si="71"/>
        <v>#DIV/0!</v>
      </c>
      <c r="H38" s="333" t="e">
        <f t="shared" si="71"/>
        <v>#DIV/0!</v>
      </c>
      <c r="I38" s="333" t="e">
        <f t="shared" si="71"/>
        <v>#DIV/0!</v>
      </c>
      <c r="J38" s="333" t="e">
        <f t="shared" si="71"/>
        <v>#DIV/0!</v>
      </c>
      <c r="K38" s="333" t="e">
        <f t="shared" si="71"/>
        <v>#DIV/0!</v>
      </c>
      <c r="L38" s="333" t="e">
        <f t="shared" si="71"/>
        <v>#DIV/0!</v>
      </c>
      <c r="M38" s="333" t="e">
        <f t="shared" si="71"/>
        <v>#DIV/0!</v>
      </c>
      <c r="N38" s="333" t="e">
        <f t="shared" si="71"/>
        <v>#DIV/0!</v>
      </c>
      <c r="O38" s="333" t="e">
        <f>O37/($B$39*Pro!$C56)</f>
        <v>#DIV/0!</v>
      </c>
      <c r="P38" s="333" t="e">
        <f t="shared" ref="P38:U38" si="72">P37/$B$39</f>
        <v>#DIV/0!</v>
      </c>
      <c r="Q38" s="333" t="e">
        <f t="shared" si="72"/>
        <v>#DIV/0!</v>
      </c>
      <c r="R38" s="333" t="e">
        <f t="shared" si="72"/>
        <v>#DIV/0!</v>
      </c>
      <c r="S38" s="333" t="e">
        <f t="shared" si="72"/>
        <v>#DIV/0!</v>
      </c>
      <c r="T38" s="333" t="e">
        <f t="shared" si="72"/>
        <v>#DIV/0!</v>
      </c>
      <c r="U38" s="333" t="e">
        <f t="shared" si="72"/>
        <v>#DIV/0!</v>
      </c>
      <c r="V38" s="333" t="e">
        <f>V37/$B$39</f>
        <v>#DIV/0!</v>
      </c>
      <c r="W38" s="333" t="e">
        <f t="shared" ref="W38:AB38" si="73">W37/$B$39</f>
        <v>#DIV/0!</v>
      </c>
      <c r="X38" s="333" t="e">
        <f t="shared" si="73"/>
        <v>#DIV/0!</v>
      </c>
      <c r="Y38" s="333" t="e">
        <f t="shared" si="73"/>
        <v>#DIV/0!</v>
      </c>
      <c r="Z38" s="333" t="e">
        <f t="shared" si="73"/>
        <v>#DIV/0!</v>
      </c>
      <c r="AA38" s="333" t="e">
        <f t="shared" si="73"/>
        <v>#DIV/0!</v>
      </c>
      <c r="AB38" s="333" t="e">
        <f t="shared" si="73"/>
        <v>#DIV/0!</v>
      </c>
      <c r="AC38" s="333" t="e">
        <f>AC37/$B$39</f>
        <v>#DIV/0!</v>
      </c>
      <c r="AD38" s="333" t="e">
        <f>AD37/($B$39*Pro!$C57)</f>
        <v>#DIV/0!</v>
      </c>
      <c r="AE38" s="333" t="e">
        <f t="shared" ref="AE38:AO38" si="74">AE37/$B$39</f>
        <v>#DIV/0!</v>
      </c>
      <c r="AF38" s="333" t="e">
        <f t="shared" si="74"/>
        <v>#DIV/0!</v>
      </c>
      <c r="AG38" s="333" t="e">
        <f t="shared" si="74"/>
        <v>#DIV/0!</v>
      </c>
      <c r="AH38" s="333" t="e">
        <f t="shared" si="74"/>
        <v>#DIV/0!</v>
      </c>
      <c r="AI38" s="333" t="e">
        <f t="shared" si="74"/>
        <v>#DIV/0!</v>
      </c>
      <c r="AJ38" s="333" t="e">
        <f>AJ37/$B$39</f>
        <v>#DIV/0!</v>
      </c>
      <c r="AK38" s="333" t="e">
        <f>AK37/$B$39</f>
        <v>#DIV/0!</v>
      </c>
      <c r="AL38" s="333" t="e">
        <f>AL37/$B$39</f>
        <v>#DIV/0!</v>
      </c>
      <c r="AM38" s="333" t="e">
        <f t="shared" si="74"/>
        <v>#DIV/0!</v>
      </c>
      <c r="AN38" s="333" t="e">
        <f t="shared" si="74"/>
        <v>#DIV/0!</v>
      </c>
      <c r="AO38" s="333" t="e">
        <f t="shared" si="74"/>
        <v>#DIV/0!</v>
      </c>
      <c r="AP38" s="333" t="e">
        <f>AP37/($B$39*Pro!$C58)</f>
        <v>#DIV/0!</v>
      </c>
      <c r="AQ38" s="333" t="e">
        <f t="shared" ref="AQ38:BA38" si="75">AQ37/$B$39</f>
        <v>#DIV/0!</v>
      </c>
      <c r="AR38" s="333" t="e">
        <f t="shared" si="75"/>
        <v>#DIV/0!</v>
      </c>
      <c r="AS38" s="333" t="e">
        <f>AS37/$B$39</f>
        <v>#DIV/0!</v>
      </c>
      <c r="AT38" s="333" t="e">
        <f>AT37/$B$39</f>
        <v>#DIV/0!</v>
      </c>
      <c r="AU38" s="333" t="e">
        <f>AU37/$B$39</f>
        <v>#DIV/0!</v>
      </c>
      <c r="AV38" s="333" t="e">
        <f>AV37/$B$39</f>
        <v>#DIV/0!</v>
      </c>
      <c r="AW38" s="333" t="e">
        <f t="shared" si="75"/>
        <v>#DIV/0!</v>
      </c>
      <c r="AX38" s="333" t="e">
        <f t="shared" si="75"/>
        <v>#DIV/0!</v>
      </c>
      <c r="AY38" s="333" t="e">
        <f t="shared" si="75"/>
        <v>#DIV/0!</v>
      </c>
      <c r="AZ38" s="333" t="e">
        <f t="shared" si="75"/>
        <v>#DIV/0!</v>
      </c>
      <c r="BA38" s="333" t="e">
        <f t="shared" si="75"/>
        <v>#DIV/0!</v>
      </c>
      <c r="BB38" s="333" t="e">
        <f>BB37/($B$39*Pro!$C59)</f>
        <v>#DIV/0!</v>
      </c>
      <c r="BC38" s="333" t="e">
        <f t="shared" ref="BC38:BL38" si="76">BC37/$B$39</f>
        <v>#DIV/0!</v>
      </c>
      <c r="BD38" s="333" t="e">
        <f t="shared" si="76"/>
        <v>#DIV/0!</v>
      </c>
      <c r="BE38" s="333" t="e">
        <f t="shared" si="76"/>
        <v>#DIV/0!</v>
      </c>
      <c r="BF38" s="333" t="e">
        <f t="shared" si="76"/>
        <v>#DIV/0!</v>
      </c>
      <c r="BG38" s="333" t="e">
        <f t="shared" si="76"/>
        <v>#DIV/0!</v>
      </c>
      <c r="BH38" s="333" t="e">
        <f t="shared" si="76"/>
        <v>#DIV/0!</v>
      </c>
      <c r="BI38" s="333" t="e">
        <f t="shared" si="76"/>
        <v>#DIV/0!</v>
      </c>
      <c r="BJ38" s="333" t="e">
        <f t="shared" si="76"/>
        <v>#DIV/0!</v>
      </c>
      <c r="BK38" s="333" t="e">
        <f t="shared" si="76"/>
        <v>#DIV/0!</v>
      </c>
      <c r="BL38" s="333" t="e">
        <f t="shared" si="76"/>
        <v>#DIV/0!</v>
      </c>
      <c r="BM38" s="344" t="e">
        <f>BM37/($B$39*Pro!$C60)</f>
        <v>#DIV/0!</v>
      </c>
      <c r="BN38" s="333" t="e">
        <f t="shared" ref="BN38:BX38" si="77">BN37/$B$39</f>
        <v>#DIV/0!</v>
      </c>
      <c r="BO38" s="333" t="e">
        <f t="shared" si="77"/>
        <v>#DIV/0!</v>
      </c>
      <c r="BP38" s="333" t="e">
        <f t="shared" si="77"/>
        <v>#DIV/0!</v>
      </c>
      <c r="BQ38" s="333" t="e">
        <f t="shared" si="77"/>
        <v>#DIV/0!</v>
      </c>
      <c r="BR38" s="333" t="e">
        <f t="shared" si="77"/>
        <v>#DIV/0!</v>
      </c>
      <c r="BS38" s="333" t="e">
        <f t="shared" si="77"/>
        <v>#DIV/0!</v>
      </c>
      <c r="BT38" s="333" t="e">
        <f t="shared" si="77"/>
        <v>#DIV/0!</v>
      </c>
      <c r="BU38" s="333" t="e">
        <f t="shared" si="77"/>
        <v>#DIV/0!</v>
      </c>
      <c r="BV38" s="333" t="e">
        <f t="shared" si="77"/>
        <v>#DIV/0!</v>
      </c>
      <c r="BW38" s="333" t="e">
        <f t="shared" si="77"/>
        <v>#DIV/0!</v>
      </c>
      <c r="BX38" s="333" t="e">
        <f t="shared" si="77"/>
        <v>#DIV/0!</v>
      </c>
      <c r="BY38" s="333" t="e">
        <f>BY37/($B$39*Pro!$C61)</f>
        <v>#DIV/0!</v>
      </c>
      <c r="BZ38" s="333" t="e">
        <f t="shared" ref="BZ38:CK38" si="78">BZ37/$B$39</f>
        <v>#DIV/0!</v>
      </c>
      <c r="CA38" s="333" t="e">
        <f t="shared" si="78"/>
        <v>#DIV/0!</v>
      </c>
      <c r="CB38" s="333" t="e">
        <f t="shared" si="78"/>
        <v>#DIV/0!</v>
      </c>
      <c r="CC38" s="333" t="e">
        <f t="shared" si="78"/>
        <v>#DIV/0!</v>
      </c>
      <c r="CD38" s="333" t="e">
        <f t="shared" si="78"/>
        <v>#DIV/0!</v>
      </c>
      <c r="CE38" s="333" t="e">
        <f t="shared" si="78"/>
        <v>#DIV/0!</v>
      </c>
      <c r="CF38" s="333" t="e">
        <f t="shared" si="78"/>
        <v>#DIV/0!</v>
      </c>
      <c r="CG38" s="333" t="e">
        <f>CG37/$B$39</f>
        <v>#DIV/0!</v>
      </c>
      <c r="CH38" s="333" t="e">
        <f>CH37/$B$39</f>
        <v>#DIV/0!</v>
      </c>
      <c r="CI38" s="333" t="e">
        <f t="shared" si="78"/>
        <v>#DIV/0!</v>
      </c>
      <c r="CJ38" s="333" t="e">
        <f t="shared" si="78"/>
        <v>#DIV/0!</v>
      </c>
      <c r="CK38" s="333" t="e">
        <f t="shared" si="78"/>
        <v>#DIV/0!</v>
      </c>
      <c r="CL38" s="333" t="e">
        <f>CL37/($B$39*Pro!$C64)</f>
        <v>#DIV/0!</v>
      </c>
      <c r="CM38" s="333" t="e">
        <f t="shared" ref="CM38:CR38" si="79">CM37/$B$39</f>
        <v>#DIV/0!</v>
      </c>
      <c r="CN38" s="333" t="e">
        <f t="shared" si="79"/>
        <v>#DIV/0!</v>
      </c>
      <c r="CO38" s="333" t="e">
        <f t="shared" si="79"/>
        <v>#DIV/0!</v>
      </c>
      <c r="CP38" s="333" t="e">
        <f t="shared" si="79"/>
        <v>#DIV/0!</v>
      </c>
      <c r="CQ38" s="333" t="e">
        <f t="shared" si="79"/>
        <v>#DIV/0!</v>
      </c>
      <c r="CR38" s="333" t="e">
        <f t="shared" si="79"/>
        <v>#DIV/0!</v>
      </c>
      <c r="CS38" s="333" t="e">
        <f>CS37/($B$39*Pro!$C65)</f>
        <v>#DIV/0!</v>
      </c>
      <c r="CT38" s="333" t="e">
        <f t="shared" ref="CT38:CZ38" si="80">CT37/$B$39</f>
        <v>#DIV/0!</v>
      </c>
      <c r="CU38" s="333" t="e">
        <f t="shared" si="80"/>
        <v>#DIV/0!</v>
      </c>
      <c r="CV38" s="333" t="e">
        <f t="shared" si="80"/>
        <v>#DIV/0!</v>
      </c>
      <c r="CW38" s="333" t="e">
        <f t="shared" si="80"/>
        <v>#DIV/0!</v>
      </c>
      <c r="CX38" s="333" t="e">
        <f t="shared" si="80"/>
        <v>#DIV/0!</v>
      </c>
      <c r="CY38" s="333" t="e">
        <f t="shared" si="80"/>
        <v>#DIV/0!</v>
      </c>
      <c r="CZ38" s="333" t="e">
        <f t="shared" si="80"/>
        <v>#DIV/0!</v>
      </c>
      <c r="DA38" s="333" t="e">
        <f>DA37/($B$39*Pro!$C66)</f>
        <v>#DIV/0!</v>
      </c>
      <c r="DB38" s="333" t="e">
        <f t="shared" ref="DB38:DJ38" si="81">DB37/$B$39</f>
        <v>#DIV/0!</v>
      </c>
      <c r="DC38" s="333" t="e">
        <f t="shared" si="81"/>
        <v>#DIV/0!</v>
      </c>
      <c r="DD38" s="333" t="e">
        <f t="shared" si="81"/>
        <v>#DIV/0!</v>
      </c>
      <c r="DE38" s="333" t="e">
        <f t="shared" si="81"/>
        <v>#DIV/0!</v>
      </c>
      <c r="DF38" s="333" t="e">
        <f t="shared" si="81"/>
        <v>#DIV/0!</v>
      </c>
      <c r="DG38" s="333" t="e">
        <f t="shared" si="81"/>
        <v>#DIV/0!</v>
      </c>
      <c r="DH38" s="333" t="e">
        <f t="shared" si="81"/>
        <v>#DIV/0!</v>
      </c>
      <c r="DI38" s="333" t="e">
        <f t="shared" si="81"/>
        <v>#DIV/0!</v>
      </c>
      <c r="DJ38" s="333" t="e">
        <f t="shared" si="81"/>
        <v>#DIV/0!</v>
      </c>
      <c r="DK38" s="333" t="e">
        <f>DK37/($B$39*Pro!$C67)</f>
        <v>#DIV/0!</v>
      </c>
      <c r="DL38" s="333" t="e">
        <f>DL37/$B$39</f>
        <v>#DIV/0!</v>
      </c>
      <c r="DM38" s="333" t="e">
        <f>DM37/$B$39</f>
        <v>#DIV/0!</v>
      </c>
      <c r="DN38" s="333" t="e">
        <f>DN37/$B$39</f>
        <v>#DIV/0!</v>
      </c>
      <c r="DO38" s="333" t="e">
        <f>DO37/$B$39</f>
        <v>#DIV/0!</v>
      </c>
      <c r="DP38" s="333" t="e">
        <f>DP37/$B$39</f>
        <v>#DIV/0!</v>
      </c>
      <c r="DQ38" s="333" t="e">
        <f>DQ37/($B$39*Pro!$C62)</f>
        <v>#DIV/0!</v>
      </c>
      <c r="DR38" s="333" t="e">
        <f t="shared" ref="DR38:EA38" si="82">DR37/$B$39</f>
        <v>#DIV/0!</v>
      </c>
      <c r="DS38" s="333" t="e">
        <f>DS37/$B$39</f>
        <v>#DIV/0!</v>
      </c>
      <c r="DT38" s="333" t="e">
        <f>DT37/$B$39</f>
        <v>#DIV/0!</v>
      </c>
      <c r="DU38" s="333" t="e">
        <f>DU37/$B$39</f>
        <v>#DIV/0!</v>
      </c>
      <c r="DV38" s="333" t="e">
        <f>DV37/$B$39</f>
        <v>#DIV/0!</v>
      </c>
      <c r="DW38" s="333" t="e">
        <f t="shared" si="82"/>
        <v>#DIV/0!</v>
      </c>
      <c r="DX38" s="333" t="e">
        <f t="shared" si="82"/>
        <v>#DIV/0!</v>
      </c>
      <c r="DY38" s="333" t="e">
        <f t="shared" si="82"/>
        <v>#DIV/0!</v>
      </c>
      <c r="DZ38" s="333" t="e">
        <f t="shared" si="82"/>
        <v>#DIV/0!</v>
      </c>
      <c r="EA38" s="333" t="e">
        <f t="shared" si="82"/>
        <v>#DIV/0!</v>
      </c>
      <c r="EB38" s="333" t="e">
        <f>EB37/($B$39*Pro!$C63)</f>
        <v>#DIV/0!</v>
      </c>
      <c r="EC38" s="333"/>
      <c r="ED38" s="536"/>
      <c r="EE38" s="536"/>
      <c r="EF38" s="672" t="e">
        <f t="shared" ref="EF38:FR38" si="83">EF37/$B$39</f>
        <v>#DIV/0!</v>
      </c>
      <c r="EG38" s="672" t="e">
        <f t="shared" si="83"/>
        <v>#DIV/0!</v>
      </c>
      <c r="EH38" s="672" t="e">
        <f t="shared" si="83"/>
        <v>#DIV/0!</v>
      </c>
      <c r="EI38" s="672" t="e">
        <f t="shared" si="83"/>
        <v>#DIV/0!</v>
      </c>
      <c r="EJ38" s="672" t="e">
        <f t="shared" si="83"/>
        <v>#DIV/0!</v>
      </c>
      <c r="EK38" s="672" t="e">
        <f t="shared" si="83"/>
        <v>#DIV/0!</v>
      </c>
      <c r="EL38" s="672" t="e">
        <f t="shared" si="83"/>
        <v>#DIV/0!</v>
      </c>
      <c r="EM38" s="672" t="e">
        <f t="shared" si="83"/>
        <v>#DIV/0!</v>
      </c>
      <c r="EN38" s="672" t="e">
        <f t="shared" si="83"/>
        <v>#DIV/0!</v>
      </c>
      <c r="EO38" s="672" t="e">
        <f t="shared" si="83"/>
        <v>#DIV/0!</v>
      </c>
      <c r="EP38" s="672" t="e">
        <f t="shared" si="83"/>
        <v>#DIV/0!</v>
      </c>
      <c r="EQ38" s="672" t="e">
        <f t="shared" si="83"/>
        <v>#DIV/0!</v>
      </c>
      <c r="ER38" s="672" t="e">
        <f t="shared" si="83"/>
        <v>#DIV/0!</v>
      </c>
      <c r="ES38" s="672" t="e">
        <f t="shared" si="83"/>
        <v>#DIV/0!</v>
      </c>
      <c r="ET38" s="672" t="e">
        <f t="shared" si="83"/>
        <v>#DIV/0!</v>
      </c>
      <c r="EU38" s="672" t="e">
        <f t="shared" si="83"/>
        <v>#DIV/0!</v>
      </c>
      <c r="EV38" s="672" t="e">
        <f t="shared" si="83"/>
        <v>#DIV/0!</v>
      </c>
      <c r="EW38" s="672" t="e">
        <f t="shared" si="83"/>
        <v>#DIV/0!</v>
      </c>
      <c r="EX38" s="672" t="e">
        <f>EX37/$B$39</f>
        <v>#DIV/0!</v>
      </c>
      <c r="EY38" s="672" t="e">
        <f>EY37/$B$39</f>
        <v>#DIV/0!</v>
      </c>
      <c r="EZ38" s="672" t="e">
        <f>EZ37/$B$39</f>
        <v>#DIV/0!</v>
      </c>
      <c r="FA38" s="672" t="e">
        <f>FA37/$B$39</f>
        <v>#DIV/0!</v>
      </c>
      <c r="FB38" s="672" t="e">
        <f>FB37/$B$39</f>
        <v>#DIV/0!</v>
      </c>
      <c r="FC38" s="672" t="e">
        <f t="shared" si="83"/>
        <v>#DIV/0!</v>
      </c>
      <c r="FD38" s="672" t="e">
        <f>FD37/$B$39</f>
        <v>#DIV/0!</v>
      </c>
      <c r="FE38" s="672" t="e">
        <f>FE37/$B$39</f>
        <v>#DIV/0!</v>
      </c>
      <c r="FF38" s="672" t="e">
        <f t="shared" si="83"/>
        <v>#DIV/0!</v>
      </c>
      <c r="FG38" s="672" t="e">
        <f t="shared" si="83"/>
        <v>#DIV/0!</v>
      </c>
      <c r="FH38" s="672" t="e">
        <f t="shared" si="83"/>
        <v>#DIV/0!</v>
      </c>
      <c r="FI38" s="672" t="e">
        <f t="shared" si="83"/>
        <v>#DIV/0!</v>
      </c>
      <c r="FJ38" s="672" t="e">
        <f t="shared" si="83"/>
        <v>#DIV/0!</v>
      </c>
      <c r="FK38" s="672" t="e">
        <f t="shared" si="83"/>
        <v>#DIV/0!</v>
      </c>
      <c r="FL38" s="672" t="e">
        <f t="shared" si="83"/>
        <v>#DIV/0!</v>
      </c>
      <c r="FM38" s="672" t="e">
        <f t="shared" si="83"/>
        <v>#DIV/0!</v>
      </c>
      <c r="FN38" s="672" t="e">
        <f t="shared" si="83"/>
        <v>#DIV/0!</v>
      </c>
      <c r="FO38" s="672" t="e">
        <f t="shared" si="83"/>
        <v>#DIV/0!</v>
      </c>
      <c r="FP38" s="672" t="e">
        <f t="shared" si="83"/>
        <v>#DIV/0!</v>
      </c>
      <c r="FQ38" s="672" t="e">
        <f t="shared" si="83"/>
        <v>#DIV/0!</v>
      </c>
      <c r="FR38" s="672" t="e">
        <f t="shared" si="83"/>
        <v>#DIV/0!</v>
      </c>
      <c r="FS38" s="673"/>
      <c r="FT38" s="537"/>
      <c r="FU38" s="537"/>
      <c r="FV38" s="537"/>
      <c r="FW38" s="537"/>
      <c r="FX38" s="537"/>
      <c r="FY38" s="537"/>
      <c r="FZ38" s="537"/>
      <c r="GA38" s="537"/>
      <c r="GB38" s="537"/>
      <c r="GC38" s="537"/>
      <c r="GD38" s="537"/>
    </row>
    <row r="39" spans="1:186" s="334" customFormat="1" x14ac:dyDescent="0.2">
      <c r="B39" s="335">
        <f>32-COUNTIF(B5:B36,0)</f>
        <v>0</v>
      </c>
      <c r="C39" s="336"/>
      <c r="D39" s="337"/>
      <c r="E39" s="337"/>
      <c r="F39" s="337"/>
      <c r="G39" s="337"/>
      <c r="H39" s="337"/>
      <c r="I39" s="337"/>
      <c r="J39" s="337"/>
      <c r="K39" s="337"/>
      <c r="L39" s="337"/>
      <c r="M39" s="337"/>
      <c r="N39" s="337"/>
      <c r="O39" s="337"/>
      <c r="P39" s="338"/>
      <c r="Q39" s="338"/>
      <c r="R39" s="338"/>
      <c r="S39" s="338"/>
      <c r="T39" s="338"/>
      <c r="U39" s="338"/>
      <c r="V39" s="338"/>
      <c r="W39" s="338"/>
      <c r="X39" s="338"/>
      <c r="Y39" s="338"/>
      <c r="Z39" s="338"/>
      <c r="AA39" s="338"/>
      <c r="AB39" s="338"/>
      <c r="AC39" s="338"/>
      <c r="AD39" s="338"/>
      <c r="AE39" s="338"/>
      <c r="AF39" s="338"/>
      <c r="AG39" s="338"/>
      <c r="AH39" s="338"/>
      <c r="AI39" s="338"/>
      <c r="AJ39" s="338"/>
      <c r="AK39" s="338"/>
      <c r="AL39" s="338"/>
      <c r="AM39" s="338"/>
      <c r="AN39" s="338"/>
      <c r="AO39" s="338"/>
      <c r="AP39" s="338"/>
      <c r="BB39" s="338"/>
      <c r="BM39" s="338"/>
      <c r="BY39" s="338"/>
      <c r="CL39" s="338"/>
      <c r="CS39" s="338"/>
      <c r="DA39" s="338"/>
      <c r="DK39" s="338"/>
      <c r="DQ39" s="338"/>
      <c r="EB39" s="338"/>
      <c r="EC39" s="338"/>
      <c r="ED39" s="538"/>
      <c r="EE39" s="538"/>
      <c r="EF39" s="674"/>
      <c r="EG39" s="674"/>
      <c r="EH39" s="674"/>
      <c r="EI39" s="674"/>
      <c r="EJ39" s="674"/>
      <c r="EK39" s="674"/>
      <c r="EL39" s="674"/>
      <c r="EM39" s="674"/>
      <c r="EN39" s="674"/>
      <c r="EO39" s="674"/>
      <c r="EP39" s="674"/>
      <c r="EQ39" s="674"/>
      <c r="ER39" s="674"/>
      <c r="ES39" s="674"/>
      <c r="ET39" s="674"/>
      <c r="EU39" s="674"/>
      <c r="EV39" s="674"/>
      <c r="EW39" s="674"/>
      <c r="EX39" s="674"/>
      <c r="EY39" s="674"/>
      <c r="EZ39" s="674"/>
      <c r="FA39" s="674"/>
      <c r="FB39" s="674"/>
      <c r="FC39" s="674"/>
      <c r="FD39" s="674"/>
      <c r="FE39" s="674"/>
      <c r="FF39" s="674"/>
      <c r="FG39" s="674"/>
      <c r="FH39" s="674"/>
      <c r="FI39" s="674"/>
      <c r="FJ39" s="674"/>
      <c r="FK39" s="674"/>
      <c r="FL39" s="674"/>
      <c r="FM39" s="674"/>
      <c r="FN39" s="674"/>
      <c r="FO39" s="674"/>
      <c r="FP39" s="674"/>
      <c r="FQ39" s="674"/>
      <c r="FR39" s="674"/>
      <c r="FS39" s="674"/>
      <c r="FT39" s="538"/>
      <c r="FU39" s="538"/>
      <c r="FV39" s="538"/>
      <c r="FW39" s="538"/>
      <c r="FX39" s="538"/>
      <c r="FY39" s="538"/>
      <c r="FZ39" s="538"/>
      <c r="GA39" s="538"/>
      <c r="GB39" s="538"/>
      <c r="GC39" s="538"/>
      <c r="GD39" s="538"/>
    </row>
    <row r="40" spans="1:186" s="323" customFormat="1" x14ac:dyDescent="0.2"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338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338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338"/>
      <c r="BB40" s="338"/>
      <c r="BM40" s="338"/>
      <c r="BY40" s="338"/>
      <c r="CL40" s="338"/>
      <c r="CS40" s="338"/>
      <c r="DA40" s="338"/>
      <c r="DK40" s="338"/>
      <c r="DQ40" s="338"/>
      <c r="EB40" s="338"/>
      <c r="EC40" s="214"/>
      <c r="ED40" s="539"/>
      <c r="EE40" s="539"/>
      <c r="EF40" s="675"/>
      <c r="EG40" s="676"/>
      <c r="EH40" s="676"/>
      <c r="EI40" s="676"/>
      <c r="EJ40" s="676"/>
      <c r="EK40" s="676"/>
      <c r="EL40" s="676"/>
      <c r="EM40" s="676"/>
      <c r="EN40" s="676"/>
      <c r="EO40" s="676"/>
      <c r="EP40" s="676"/>
      <c r="EQ40" s="676"/>
      <c r="ER40" s="676"/>
      <c r="ES40" s="676"/>
      <c r="ET40" s="676"/>
      <c r="EU40" s="676"/>
      <c r="EV40" s="676"/>
      <c r="EW40" s="676"/>
      <c r="EX40" s="676"/>
      <c r="EY40" s="676"/>
      <c r="EZ40" s="676"/>
      <c r="FA40" s="676"/>
      <c r="FB40" s="676"/>
      <c r="FC40" s="676"/>
      <c r="FD40" s="676"/>
      <c r="FE40" s="676"/>
      <c r="FF40" s="676"/>
      <c r="FG40" s="676"/>
      <c r="FH40" s="676"/>
      <c r="FI40" s="676"/>
      <c r="FJ40" s="676"/>
      <c r="FK40" s="676"/>
      <c r="FL40" s="676"/>
      <c r="FM40" s="676"/>
      <c r="FN40" s="676"/>
      <c r="FO40" s="676"/>
      <c r="FP40" s="676"/>
      <c r="FQ40" s="676"/>
      <c r="FR40" s="676"/>
      <c r="FS40" s="677"/>
      <c r="FT40" s="539"/>
      <c r="FU40" s="539"/>
      <c r="FV40" s="539"/>
      <c r="FW40" s="539"/>
      <c r="FX40" s="539"/>
      <c r="FY40" s="539"/>
      <c r="FZ40" s="539"/>
      <c r="GA40" s="539"/>
      <c r="GB40" s="539"/>
      <c r="GC40" s="539"/>
      <c r="GD40" s="539"/>
    </row>
    <row r="41" spans="1:186" s="323" customFormat="1" x14ac:dyDescent="0.2">
      <c r="B41" s="339"/>
      <c r="C41" s="339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338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338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338"/>
      <c r="BB41" s="338"/>
      <c r="BM41" s="338"/>
      <c r="BY41" s="338"/>
      <c r="CL41" s="338"/>
      <c r="CS41" s="338"/>
      <c r="DA41" s="338"/>
      <c r="DK41" s="338"/>
      <c r="DQ41" s="338"/>
      <c r="EB41" s="338"/>
      <c r="EC41" s="214"/>
      <c r="ED41" s="539"/>
      <c r="EE41" s="539"/>
      <c r="EF41" s="677"/>
      <c r="EG41" s="677"/>
      <c r="EH41" s="677"/>
      <c r="EI41" s="677"/>
      <c r="EJ41" s="677"/>
      <c r="EK41" s="677"/>
      <c r="EL41" s="677"/>
      <c r="EM41" s="677"/>
      <c r="EN41" s="677"/>
      <c r="EO41" s="677"/>
      <c r="EP41" s="677"/>
      <c r="EQ41" s="677"/>
      <c r="ER41" s="677"/>
      <c r="ES41" s="677"/>
      <c r="ET41" s="677"/>
      <c r="EU41" s="677"/>
      <c r="EV41" s="677"/>
      <c r="EW41" s="677"/>
      <c r="EX41" s="677"/>
      <c r="EY41" s="677"/>
      <c r="EZ41" s="677"/>
      <c r="FA41" s="677"/>
      <c r="FB41" s="677"/>
      <c r="FC41" s="677"/>
      <c r="FD41" s="677"/>
      <c r="FE41" s="677"/>
      <c r="FF41" s="677"/>
      <c r="FG41" s="677"/>
      <c r="FH41" s="677"/>
      <c r="FI41" s="677"/>
      <c r="FJ41" s="677"/>
      <c r="FK41" s="677"/>
      <c r="FL41" s="677"/>
      <c r="FM41" s="677"/>
      <c r="FN41" s="677"/>
      <c r="FO41" s="677"/>
      <c r="FP41" s="677"/>
      <c r="FQ41" s="677"/>
      <c r="FR41" s="677"/>
      <c r="FS41" s="677"/>
      <c r="FT41" s="539"/>
      <c r="FU41" s="539"/>
      <c r="FV41" s="539"/>
      <c r="FW41" s="539"/>
      <c r="FX41" s="539"/>
      <c r="FY41" s="539"/>
      <c r="FZ41" s="539"/>
      <c r="GA41" s="539"/>
      <c r="GB41" s="539"/>
      <c r="GC41" s="539"/>
      <c r="GD41" s="539"/>
    </row>
    <row r="42" spans="1:186" s="323" customFormat="1" x14ac:dyDescent="0.2">
      <c r="D42" s="214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338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338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338"/>
      <c r="BB42" s="338"/>
      <c r="BM42" s="338"/>
      <c r="BY42" s="338"/>
      <c r="CL42" s="338"/>
      <c r="CS42" s="338"/>
      <c r="DA42" s="338"/>
      <c r="DK42" s="338"/>
      <c r="DQ42" s="338"/>
      <c r="EB42" s="338"/>
      <c r="EC42" s="214"/>
      <c r="ED42" s="539"/>
      <c r="EE42" s="539"/>
      <c r="EF42" s="677"/>
      <c r="EG42" s="677"/>
      <c r="EH42" s="677"/>
      <c r="EI42" s="677"/>
      <c r="EJ42" s="677"/>
      <c r="EK42" s="677"/>
      <c r="EL42" s="677"/>
      <c r="EM42" s="677"/>
      <c r="EN42" s="677"/>
      <c r="EO42" s="677"/>
      <c r="EP42" s="677"/>
      <c r="EQ42" s="677"/>
      <c r="ER42" s="677"/>
      <c r="ES42" s="677"/>
      <c r="ET42" s="677"/>
      <c r="EU42" s="677"/>
      <c r="EV42" s="677"/>
      <c r="EW42" s="677"/>
      <c r="EX42" s="677"/>
      <c r="EY42" s="677"/>
      <c r="EZ42" s="677"/>
      <c r="FA42" s="677"/>
      <c r="FB42" s="677"/>
      <c r="FC42" s="677"/>
      <c r="FD42" s="677"/>
      <c r="FE42" s="677"/>
      <c r="FF42" s="677"/>
      <c r="FG42" s="677"/>
      <c r="FH42" s="677"/>
      <c r="FI42" s="677"/>
      <c r="FJ42" s="677"/>
      <c r="FK42" s="677"/>
      <c r="FL42" s="677"/>
      <c r="FM42" s="677"/>
      <c r="FN42" s="677"/>
      <c r="FO42" s="677"/>
      <c r="FP42" s="677"/>
      <c r="FQ42" s="677"/>
      <c r="FR42" s="677"/>
      <c r="FS42" s="677"/>
      <c r="FT42" s="539"/>
      <c r="FU42" s="539"/>
      <c r="FV42" s="539"/>
      <c r="FW42" s="539"/>
      <c r="FX42" s="539"/>
      <c r="FY42" s="539"/>
      <c r="FZ42" s="539"/>
      <c r="GA42" s="539"/>
      <c r="GB42" s="539"/>
      <c r="GC42" s="539"/>
      <c r="GD42" s="539"/>
    </row>
    <row r="43" spans="1:186" s="323" customFormat="1" x14ac:dyDescent="0.2"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338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338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338"/>
      <c r="BB43" s="338"/>
      <c r="BM43" s="338"/>
      <c r="BY43" s="338"/>
      <c r="CL43" s="338"/>
      <c r="CS43" s="338"/>
      <c r="DA43" s="338"/>
      <c r="DK43" s="338"/>
      <c r="DQ43" s="338"/>
      <c r="EB43" s="338"/>
      <c r="EC43" s="214"/>
      <c r="ED43" s="539"/>
      <c r="EE43" s="539"/>
      <c r="EF43" s="677"/>
      <c r="EG43" s="677"/>
      <c r="EH43" s="677"/>
      <c r="EI43" s="677"/>
      <c r="EJ43" s="677"/>
      <c r="EK43" s="677"/>
      <c r="EL43" s="677"/>
      <c r="EM43" s="677"/>
      <c r="EN43" s="677"/>
      <c r="EO43" s="677"/>
      <c r="EP43" s="677"/>
      <c r="EQ43" s="677"/>
      <c r="ER43" s="677"/>
      <c r="ES43" s="677"/>
      <c r="ET43" s="677"/>
      <c r="EU43" s="677"/>
      <c r="EV43" s="677"/>
      <c r="EW43" s="677"/>
      <c r="EX43" s="677"/>
      <c r="EY43" s="677"/>
      <c r="EZ43" s="677"/>
      <c r="FA43" s="677"/>
      <c r="FB43" s="677"/>
      <c r="FC43" s="677"/>
      <c r="FD43" s="677"/>
      <c r="FE43" s="677"/>
      <c r="FF43" s="677"/>
      <c r="FG43" s="677"/>
      <c r="FH43" s="677"/>
      <c r="FI43" s="677"/>
      <c r="FJ43" s="677"/>
      <c r="FK43" s="677"/>
      <c r="FL43" s="677"/>
      <c r="FM43" s="677"/>
      <c r="FN43" s="677"/>
      <c r="FO43" s="677"/>
      <c r="FP43" s="677"/>
      <c r="FQ43" s="677"/>
      <c r="FR43" s="677"/>
      <c r="FS43" s="677"/>
      <c r="FT43" s="539"/>
      <c r="FU43" s="539"/>
      <c r="FV43" s="539"/>
      <c r="FW43" s="539"/>
      <c r="FX43" s="539"/>
      <c r="FY43" s="539"/>
      <c r="FZ43" s="539"/>
      <c r="GA43" s="539"/>
      <c r="GB43" s="539"/>
      <c r="GC43" s="539"/>
      <c r="GD43" s="539"/>
    </row>
    <row r="44" spans="1:186" s="323" customFormat="1" x14ac:dyDescent="0.2"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338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338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338"/>
      <c r="BB44" s="338"/>
      <c r="BM44" s="338"/>
      <c r="BY44" s="338"/>
      <c r="CL44" s="338"/>
      <c r="CS44" s="338"/>
      <c r="DA44" s="338"/>
      <c r="DK44" s="338"/>
      <c r="DQ44" s="338"/>
      <c r="EB44" s="338"/>
      <c r="EC44" s="214"/>
      <c r="ED44" s="539"/>
      <c r="EE44" s="539"/>
      <c r="EF44" s="677"/>
      <c r="EG44" s="677"/>
      <c r="EH44" s="677"/>
      <c r="EI44" s="677"/>
      <c r="EJ44" s="677"/>
      <c r="EK44" s="677"/>
      <c r="EL44" s="677"/>
      <c r="EM44" s="677"/>
      <c r="EN44" s="677"/>
      <c r="EO44" s="677"/>
      <c r="EP44" s="677"/>
      <c r="EQ44" s="677"/>
      <c r="ER44" s="677"/>
      <c r="ES44" s="677"/>
      <c r="ET44" s="677"/>
      <c r="EU44" s="677"/>
      <c r="EV44" s="677"/>
      <c r="EW44" s="677"/>
      <c r="EX44" s="677"/>
      <c r="EY44" s="677"/>
      <c r="EZ44" s="677"/>
      <c r="FA44" s="677"/>
      <c r="FB44" s="677"/>
      <c r="FC44" s="677"/>
      <c r="FD44" s="677"/>
      <c r="FE44" s="677"/>
      <c r="FF44" s="677"/>
      <c r="FG44" s="677"/>
      <c r="FH44" s="677"/>
      <c r="FI44" s="677"/>
      <c r="FJ44" s="677"/>
      <c r="FK44" s="677"/>
      <c r="FL44" s="677"/>
      <c r="FM44" s="677"/>
      <c r="FN44" s="677"/>
      <c r="FO44" s="677"/>
      <c r="FP44" s="677"/>
      <c r="FQ44" s="677"/>
      <c r="FR44" s="677"/>
      <c r="FS44" s="677"/>
      <c r="FT44" s="539"/>
      <c r="FU44" s="539"/>
      <c r="FV44" s="539"/>
      <c r="FW44" s="539"/>
      <c r="FX44" s="539"/>
      <c r="FY44" s="539"/>
      <c r="FZ44" s="539"/>
      <c r="GA44" s="539"/>
      <c r="GB44" s="539"/>
      <c r="GC44" s="539"/>
      <c r="GD44" s="539"/>
    </row>
    <row r="45" spans="1:186" s="323" customFormat="1" x14ac:dyDescent="0.2">
      <c r="D45" s="214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338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338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338"/>
      <c r="BB45" s="338"/>
      <c r="BM45" s="338"/>
      <c r="BY45" s="338"/>
      <c r="CL45" s="338"/>
      <c r="CS45" s="338"/>
      <c r="DA45" s="338"/>
      <c r="DK45" s="338"/>
      <c r="DQ45" s="338"/>
      <c r="EB45" s="338"/>
      <c r="EC45" s="214"/>
      <c r="ED45" s="539"/>
      <c r="EE45" s="539"/>
      <c r="EF45" s="677"/>
      <c r="EG45" s="677"/>
      <c r="EH45" s="677"/>
      <c r="EI45" s="677"/>
      <c r="EJ45" s="677"/>
      <c r="EK45" s="677"/>
      <c r="EL45" s="677"/>
      <c r="EM45" s="677"/>
      <c r="EN45" s="677"/>
      <c r="EO45" s="677"/>
      <c r="EP45" s="677"/>
      <c r="EQ45" s="677"/>
      <c r="ER45" s="677"/>
      <c r="ES45" s="677"/>
      <c r="ET45" s="677"/>
      <c r="EU45" s="677"/>
      <c r="EV45" s="677"/>
      <c r="EW45" s="677"/>
      <c r="EX45" s="677"/>
      <c r="EY45" s="677"/>
      <c r="EZ45" s="677"/>
      <c r="FA45" s="677"/>
      <c r="FB45" s="677"/>
      <c r="FC45" s="677"/>
      <c r="FD45" s="677"/>
      <c r="FE45" s="677"/>
      <c r="FF45" s="677"/>
      <c r="FG45" s="677"/>
      <c r="FH45" s="677"/>
      <c r="FI45" s="677"/>
      <c r="FJ45" s="677"/>
      <c r="FK45" s="677"/>
      <c r="FL45" s="677"/>
      <c r="FM45" s="677"/>
      <c r="FN45" s="677"/>
      <c r="FO45" s="677"/>
      <c r="FP45" s="677"/>
      <c r="FQ45" s="677"/>
      <c r="FR45" s="677"/>
      <c r="FS45" s="677"/>
      <c r="FT45" s="539"/>
      <c r="FU45" s="539"/>
      <c r="FV45" s="539"/>
      <c r="FW45" s="539"/>
      <c r="FX45" s="539"/>
      <c r="FY45" s="539"/>
      <c r="FZ45" s="539"/>
      <c r="GA45" s="539"/>
      <c r="GB45" s="539"/>
      <c r="GC45" s="539"/>
      <c r="GD45" s="539"/>
    </row>
    <row r="46" spans="1:186" s="323" customFormat="1" x14ac:dyDescent="0.2">
      <c r="D46" s="214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338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338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338"/>
      <c r="BB46" s="338"/>
      <c r="BM46" s="338"/>
      <c r="BY46" s="338"/>
      <c r="CL46" s="338"/>
      <c r="CS46" s="338"/>
      <c r="DA46" s="338"/>
      <c r="DK46" s="338"/>
      <c r="DQ46" s="338"/>
      <c r="EB46" s="338"/>
      <c r="EC46" s="214"/>
      <c r="ED46" s="539"/>
      <c r="EE46" s="539"/>
      <c r="EF46" s="677"/>
      <c r="EG46" s="677"/>
      <c r="EH46" s="677"/>
      <c r="EI46" s="677"/>
      <c r="EJ46" s="677"/>
      <c r="EK46" s="677"/>
      <c r="EL46" s="677"/>
      <c r="EM46" s="677"/>
      <c r="EN46" s="677"/>
      <c r="EO46" s="677"/>
      <c r="EP46" s="677"/>
      <c r="EQ46" s="677"/>
      <c r="ER46" s="677"/>
      <c r="ES46" s="677"/>
      <c r="ET46" s="677"/>
      <c r="EU46" s="677"/>
      <c r="EV46" s="677"/>
      <c r="EW46" s="677"/>
      <c r="EX46" s="677"/>
      <c r="EY46" s="677"/>
      <c r="EZ46" s="677"/>
      <c r="FA46" s="677"/>
      <c r="FB46" s="677"/>
      <c r="FC46" s="677"/>
      <c r="FD46" s="677"/>
      <c r="FE46" s="677"/>
      <c r="FF46" s="677"/>
      <c r="FG46" s="677"/>
      <c r="FH46" s="677"/>
      <c r="FI46" s="677"/>
      <c r="FJ46" s="677"/>
      <c r="FK46" s="677"/>
      <c r="FL46" s="677"/>
      <c r="FM46" s="677"/>
      <c r="FN46" s="677"/>
      <c r="FO46" s="677"/>
      <c r="FP46" s="677"/>
      <c r="FQ46" s="677"/>
      <c r="FR46" s="677"/>
      <c r="FS46" s="677"/>
      <c r="FT46" s="539"/>
      <c r="FU46" s="539"/>
      <c r="FV46" s="539"/>
      <c r="FW46" s="539"/>
      <c r="FX46" s="539"/>
      <c r="FY46" s="539"/>
      <c r="FZ46" s="539"/>
      <c r="GA46" s="539"/>
      <c r="GB46" s="539"/>
      <c r="GC46" s="539"/>
      <c r="GD46" s="539"/>
    </row>
    <row r="47" spans="1:186" s="323" customFormat="1" x14ac:dyDescent="0.2">
      <c r="D47" s="214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338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338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338"/>
      <c r="BB47" s="338"/>
      <c r="BM47" s="338"/>
      <c r="BY47" s="338"/>
      <c r="CL47" s="338"/>
      <c r="CS47" s="338"/>
      <c r="DA47" s="338"/>
      <c r="DK47" s="338"/>
      <c r="DQ47" s="338"/>
      <c r="EB47" s="338"/>
      <c r="EC47" s="214"/>
      <c r="ED47" s="539"/>
      <c r="EE47" s="539"/>
      <c r="EF47" s="677"/>
      <c r="EG47" s="677"/>
      <c r="EH47" s="677"/>
      <c r="EI47" s="677"/>
      <c r="EJ47" s="677"/>
      <c r="EK47" s="677"/>
      <c r="EL47" s="677"/>
      <c r="EM47" s="677"/>
      <c r="EN47" s="677"/>
      <c r="EO47" s="677"/>
      <c r="EP47" s="677"/>
      <c r="EQ47" s="677"/>
      <c r="ER47" s="677"/>
      <c r="ES47" s="677"/>
      <c r="ET47" s="677"/>
      <c r="EU47" s="677"/>
      <c r="EV47" s="677"/>
      <c r="EW47" s="677"/>
      <c r="EX47" s="677"/>
      <c r="EY47" s="677"/>
      <c r="EZ47" s="677"/>
      <c r="FA47" s="677"/>
      <c r="FB47" s="677"/>
      <c r="FC47" s="677"/>
      <c r="FD47" s="677"/>
      <c r="FE47" s="677"/>
      <c r="FF47" s="677"/>
      <c r="FG47" s="677"/>
      <c r="FH47" s="677"/>
      <c r="FI47" s="677"/>
      <c r="FJ47" s="677"/>
      <c r="FK47" s="677"/>
      <c r="FL47" s="677"/>
      <c r="FM47" s="677"/>
      <c r="FN47" s="677"/>
      <c r="FO47" s="677"/>
      <c r="FP47" s="677"/>
      <c r="FQ47" s="677"/>
      <c r="FR47" s="677"/>
      <c r="FS47" s="677"/>
      <c r="FT47" s="539"/>
      <c r="FU47" s="539"/>
      <c r="FV47" s="539"/>
      <c r="FW47" s="539"/>
      <c r="FX47" s="539"/>
      <c r="FY47" s="539"/>
      <c r="FZ47" s="539"/>
      <c r="GA47" s="539"/>
      <c r="GB47" s="539"/>
      <c r="GC47" s="539"/>
      <c r="GD47" s="539"/>
    </row>
    <row r="48" spans="1:186" s="323" customFormat="1" x14ac:dyDescent="0.2"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338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338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338"/>
      <c r="BB48" s="338"/>
      <c r="BM48" s="338"/>
      <c r="BY48" s="338"/>
      <c r="CL48" s="338"/>
      <c r="CS48" s="338"/>
      <c r="DA48" s="338"/>
      <c r="DK48" s="338"/>
      <c r="DQ48" s="338"/>
      <c r="EB48" s="338"/>
      <c r="EC48" s="214"/>
      <c r="ED48" s="539"/>
      <c r="EE48" s="539"/>
      <c r="EF48" s="677"/>
      <c r="EG48" s="677"/>
      <c r="EH48" s="677"/>
      <c r="EI48" s="677"/>
      <c r="EJ48" s="677"/>
      <c r="EK48" s="677"/>
      <c r="EL48" s="677"/>
      <c r="EM48" s="677"/>
      <c r="EN48" s="677"/>
      <c r="EO48" s="677"/>
      <c r="EP48" s="677"/>
      <c r="EQ48" s="677"/>
      <c r="ER48" s="677"/>
      <c r="ES48" s="677"/>
      <c r="ET48" s="677"/>
      <c r="EU48" s="677"/>
      <c r="EV48" s="677"/>
      <c r="EW48" s="677"/>
      <c r="EX48" s="677"/>
      <c r="EY48" s="677"/>
      <c r="EZ48" s="677"/>
      <c r="FA48" s="677"/>
      <c r="FB48" s="677"/>
      <c r="FC48" s="677"/>
      <c r="FD48" s="677"/>
      <c r="FE48" s="677"/>
      <c r="FF48" s="677"/>
      <c r="FG48" s="677"/>
      <c r="FH48" s="677"/>
      <c r="FI48" s="677"/>
      <c r="FJ48" s="677"/>
      <c r="FK48" s="677"/>
      <c r="FL48" s="677"/>
      <c r="FM48" s="677"/>
      <c r="FN48" s="677"/>
      <c r="FO48" s="677"/>
      <c r="FP48" s="677"/>
      <c r="FQ48" s="677"/>
      <c r="FR48" s="677"/>
      <c r="FS48" s="677"/>
      <c r="FT48" s="539"/>
      <c r="FU48" s="539"/>
      <c r="FV48" s="539"/>
      <c r="FW48" s="539"/>
      <c r="FX48" s="539"/>
      <c r="FY48" s="539"/>
      <c r="FZ48" s="539"/>
      <c r="GA48" s="539"/>
      <c r="GB48" s="539"/>
      <c r="GC48" s="539"/>
      <c r="GD48" s="539"/>
    </row>
    <row r="49" spans="4:186" s="323" customFormat="1" x14ac:dyDescent="0.2">
      <c r="D49" s="214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338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338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338"/>
      <c r="BB49" s="338"/>
      <c r="BM49" s="338"/>
      <c r="BY49" s="338"/>
      <c r="CL49" s="338"/>
      <c r="CS49" s="338"/>
      <c r="DA49" s="338"/>
      <c r="DK49" s="338"/>
      <c r="DQ49" s="338"/>
      <c r="EB49" s="338"/>
      <c r="EC49" s="214"/>
      <c r="ED49" s="539"/>
      <c r="EE49" s="539"/>
      <c r="EF49" s="677"/>
      <c r="EG49" s="677"/>
      <c r="EH49" s="677"/>
      <c r="EI49" s="677"/>
      <c r="EJ49" s="677"/>
      <c r="EK49" s="677"/>
      <c r="EL49" s="677"/>
      <c r="EM49" s="677"/>
      <c r="EN49" s="677"/>
      <c r="EO49" s="677"/>
      <c r="EP49" s="677"/>
      <c r="EQ49" s="677"/>
      <c r="ER49" s="677"/>
      <c r="ES49" s="677"/>
      <c r="ET49" s="677"/>
      <c r="EU49" s="677"/>
      <c r="EV49" s="677"/>
      <c r="EW49" s="677"/>
      <c r="EX49" s="677"/>
      <c r="EY49" s="677"/>
      <c r="EZ49" s="677"/>
      <c r="FA49" s="677"/>
      <c r="FB49" s="677"/>
      <c r="FC49" s="677"/>
      <c r="FD49" s="677"/>
      <c r="FE49" s="677"/>
      <c r="FF49" s="677"/>
      <c r="FG49" s="677"/>
      <c r="FH49" s="677"/>
      <c r="FI49" s="677"/>
      <c r="FJ49" s="677"/>
      <c r="FK49" s="677"/>
      <c r="FL49" s="677"/>
      <c r="FM49" s="677"/>
      <c r="FN49" s="677"/>
      <c r="FO49" s="677"/>
      <c r="FP49" s="677"/>
      <c r="FQ49" s="677"/>
      <c r="FR49" s="677"/>
      <c r="FS49" s="677"/>
      <c r="FT49" s="539"/>
      <c r="FU49" s="539"/>
      <c r="FV49" s="539"/>
      <c r="FW49" s="539"/>
      <c r="FX49" s="539"/>
      <c r="FY49" s="539"/>
      <c r="FZ49" s="539"/>
      <c r="GA49" s="539"/>
      <c r="GB49" s="539"/>
      <c r="GC49" s="539"/>
      <c r="GD49" s="539"/>
    </row>
    <row r="50" spans="4:186" s="323" customFormat="1" x14ac:dyDescent="0.2"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338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338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338"/>
      <c r="BB50" s="338"/>
      <c r="BM50" s="338"/>
      <c r="BY50" s="338"/>
      <c r="CL50" s="338"/>
      <c r="CS50" s="338"/>
      <c r="DA50" s="338"/>
      <c r="DK50" s="338"/>
      <c r="DQ50" s="338"/>
      <c r="EB50" s="338"/>
      <c r="EC50" s="214"/>
      <c r="ED50" s="539"/>
      <c r="EE50" s="539"/>
      <c r="EF50" s="677"/>
      <c r="EG50" s="677"/>
      <c r="EH50" s="677"/>
      <c r="EI50" s="677"/>
      <c r="EJ50" s="677"/>
      <c r="EK50" s="677"/>
      <c r="EL50" s="677"/>
      <c r="EM50" s="677"/>
      <c r="EN50" s="677"/>
      <c r="EO50" s="677"/>
      <c r="EP50" s="677"/>
      <c r="EQ50" s="677"/>
      <c r="ER50" s="677"/>
      <c r="ES50" s="677"/>
      <c r="ET50" s="677"/>
      <c r="EU50" s="677"/>
      <c r="EV50" s="677"/>
      <c r="EW50" s="677"/>
      <c r="EX50" s="677"/>
      <c r="EY50" s="677"/>
      <c r="EZ50" s="677"/>
      <c r="FA50" s="677"/>
      <c r="FB50" s="677"/>
      <c r="FC50" s="677"/>
      <c r="FD50" s="677"/>
      <c r="FE50" s="677"/>
      <c r="FF50" s="677"/>
      <c r="FG50" s="677"/>
      <c r="FH50" s="677"/>
      <c r="FI50" s="677"/>
      <c r="FJ50" s="677"/>
      <c r="FK50" s="677"/>
      <c r="FL50" s="677"/>
      <c r="FM50" s="677"/>
      <c r="FN50" s="677"/>
      <c r="FO50" s="677"/>
      <c r="FP50" s="677"/>
      <c r="FQ50" s="677"/>
      <c r="FR50" s="677"/>
      <c r="FS50" s="677"/>
      <c r="FT50" s="539"/>
      <c r="FU50" s="539"/>
      <c r="FV50" s="539"/>
      <c r="FW50" s="539"/>
      <c r="FX50" s="539"/>
      <c r="FY50" s="539"/>
      <c r="FZ50" s="539"/>
      <c r="GA50" s="539"/>
      <c r="GB50" s="539"/>
      <c r="GC50" s="539"/>
      <c r="GD50" s="539"/>
    </row>
    <row r="51" spans="4:186" s="323" customFormat="1" x14ac:dyDescent="0.2">
      <c r="D51" s="214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338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338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338"/>
      <c r="BB51" s="338"/>
      <c r="BM51" s="338"/>
      <c r="BY51" s="338"/>
      <c r="CL51" s="338"/>
      <c r="CS51" s="338"/>
      <c r="DA51" s="338"/>
      <c r="DK51" s="338"/>
      <c r="DQ51" s="338"/>
      <c r="EB51" s="338"/>
      <c r="EC51" s="214"/>
      <c r="ED51" s="539"/>
      <c r="EE51" s="539"/>
      <c r="EF51" s="677"/>
      <c r="EG51" s="677"/>
      <c r="EH51" s="677"/>
      <c r="EI51" s="677"/>
      <c r="EJ51" s="677"/>
      <c r="EK51" s="677"/>
      <c r="EL51" s="677"/>
      <c r="EM51" s="677"/>
      <c r="EN51" s="677"/>
      <c r="EO51" s="677"/>
      <c r="EP51" s="677"/>
      <c r="EQ51" s="677"/>
      <c r="ER51" s="677"/>
      <c r="ES51" s="677"/>
      <c r="ET51" s="677"/>
      <c r="EU51" s="677"/>
      <c r="EV51" s="677"/>
      <c r="EW51" s="677"/>
      <c r="EX51" s="677"/>
      <c r="EY51" s="677"/>
      <c r="EZ51" s="677"/>
      <c r="FA51" s="677"/>
      <c r="FB51" s="677"/>
      <c r="FC51" s="677"/>
      <c r="FD51" s="677"/>
      <c r="FE51" s="677"/>
      <c r="FF51" s="677"/>
      <c r="FG51" s="677"/>
      <c r="FH51" s="677"/>
      <c r="FI51" s="677"/>
      <c r="FJ51" s="677"/>
      <c r="FK51" s="677"/>
      <c r="FL51" s="677"/>
      <c r="FM51" s="677"/>
      <c r="FN51" s="677"/>
      <c r="FO51" s="677"/>
      <c r="FP51" s="677"/>
      <c r="FQ51" s="677"/>
      <c r="FR51" s="677"/>
      <c r="FS51" s="677"/>
      <c r="FT51" s="539"/>
      <c r="FU51" s="539"/>
      <c r="FV51" s="539"/>
      <c r="FW51" s="539"/>
      <c r="FX51" s="539"/>
      <c r="FY51" s="539"/>
      <c r="FZ51" s="539"/>
      <c r="GA51" s="539"/>
      <c r="GB51" s="539"/>
      <c r="GC51" s="539"/>
      <c r="GD51" s="539"/>
    </row>
    <row r="52" spans="4:186" s="323" customFormat="1" x14ac:dyDescent="0.2">
      <c r="D52" s="214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338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338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338"/>
      <c r="BB52" s="338"/>
      <c r="BM52" s="338"/>
      <c r="BY52" s="338"/>
      <c r="CL52" s="338"/>
      <c r="CS52" s="338"/>
      <c r="DA52" s="338"/>
      <c r="DK52" s="338"/>
      <c r="DQ52" s="338"/>
      <c r="EB52" s="338"/>
      <c r="EC52" s="214"/>
      <c r="ED52" s="539"/>
      <c r="EE52" s="539"/>
      <c r="EF52" s="677"/>
      <c r="EG52" s="677"/>
      <c r="EH52" s="677"/>
      <c r="EI52" s="677"/>
      <c r="EJ52" s="677"/>
      <c r="EK52" s="677"/>
      <c r="EL52" s="677"/>
      <c r="EM52" s="677"/>
      <c r="EN52" s="677"/>
      <c r="EO52" s="677"/>
      <c r="EP52" s="677"/>
      <c r="EQ52" s="677"/>
      <c r="ER52" s="677"/>
      <c r="ES52" s="677"/>
      <c r="ET52" s="677"/>
      <c r="EU52" s="677"/>
      <c r="EV52" s="677"/>
      <c r="EW52" s="677"/>
      <c r="EX52" s="677"/>
      <c r="EY52" s="677"/>
      <c r="EZ52" s="677"/>
      <c r="FA52" s="677"/>
      <c r="FB52" s="677"/>
      <c r="FC52" s="677"/>
      <c r="FD52" s="677"/>
      <c r="FE52" s="677"/>
      <c r="FF52" s="677"/>
      <c r="FG52" s="677"/>
      <c r="FH52" s="677"/>
      <c r="FI52" s="677"/>
      <c r="FJ52" s="677"/>
      <c r="FK52" s="677"/>
      <c r="FL52" s="677"/>
      <c r="FM52" s="677"/>
      <c r="FN52" s="677"/>
      <c r="FO52" s="677"/>
      <c r="FP52" s="677"/>
      <c r="FQ52" s="677"/>
      <c r="FR52" s="677"/>
      <c r="FS52" s="677"/>
      <c r="FT52" s="539"/>
      <c r="FU52" s="539"/>
      <c r="FV52" s="539"/>
      <c r="FW52" s="539"/>
      <c r="FX52" s="539"/>
      <c r="FY52" s="539"/>
      <c r="FZ52" s="539"/>
      <c r="GA52" s="539"/>
      <c r="GB52" s="539"/>
      <c r="GC52" s="539"/>
      <c r="GD52" s="539"/>
    </row>
    <row r="53" spans="4:186" s="323" customFormat="1" x14ac:dyDescent="0.2">
      <c r="D53" s="214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338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338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338"/>
      <c r="BB53" s="338"/>
      <c r="BM53" s="338"/>
      <c r="BY53" s="338"/>
      <c r="CL53" s="338"/>
      <c r="CS53" s="338"/>
      <c r="DA53" s="338"/>
      <c r="DK53" s="338"/>
      <c r="DQ53" s="338"/>
      <c r="EB53" s="338"/>
      <c r="EC53" s="214"/>
      <c r="ED53" s="539"/>
      <c r="EE53" s="539"/>
      <c r="EF53" s="677"/>
      <c r="EG53" s="677"/>
      <c r="EH53" s="677"/>
      <c r="EI53" s="677"/>
      <c r="EJ53" s="677"/>
      <c r="EK53" s="677"/>
      <c r="EL53" s="677"/>
      <c r="EM53" s="677"/>
      <c r="EN53" s="677"/>
      <c r="EO53" s="677"/>
      <c r="EP53" s="677"/>
      <c r="EQ53" s="677"/>
      <c r="ER53" s="677"/>
      <c r="ES53" s="677"/>
      <c r="ET53" s="677"/>
      <c r="EU53" s="677"/>
      <c r="EV53" s="677"/>
      <c r="EW53" s="677"/>
      <c r="EX53" s="677"/>
      <c r="EY53" s="677"/>
      <c r="EZ53" s="677"/>
      <c r="FA53" s="677"/>
      <c r="FB53" s="677"/>
      <c r="FC53" s="677"/>
      <c r="FD53" s="677"/>
      <c r="FE53" s="677"/>
      <c r="FF53" s="677"/>
      <c r="FG53" s="677"/>
      <c r="FH53" s="677"/>
      <c r="FI53" s="677"/>
      <c r="FJ53" s="677"/>
      <c r="FK53" s="677"/>
      <c r="FL53" s="677"/>
      <c r="FM53" s="677"/>
      <c r="FN53" s="677"/>
      <c r="FO53" s="677"/>
      <c r="FP53" s="677"/>
      <c r="FQ53" s="677"/>
      <c r="FR53" s="677"/>
      <c r="FS53" s="677"/>
      <c r="FT53" s="539"/>
      <c r="FU53" s="539"/>
      <c r="FV53" s="539"/>
      <c r="FW53" s="539"/>
      <c r="FX53" s="539"/>
      <c r="FY53" s="539"/>
      <c r="FZ53" s="539"/>
      <c r="GA53" s="539"/>
      <c r="GB53" s="539"/>
      <c r="GC53" s="539"/>
      <c r="GD53" s="539"/>
    </row>
    <row r="54" spans="4:186" s="323" customFormat="1" x14ac:dyDescent="0.2">
      <c r="D54" s="214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338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338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338"/>
      <c r="BB54" s="338"/>
      <c r="BM54" s="338"/>
      <c r="BY54" s="338"/>
      <c r="CL54" s="338"/>
      <c r="CS54" s="338"/>
      <c r="DA54" s="338"/>
      <c r="DK54" s="338"/>
      <c r="DQ54" s="338"/>
      <c r="EB54" s="338"/>
      <c r="EC54" s="214"/>
      <c r="ED54" s="539"/>
      <c r="EE54" s="539"/>
      <c r="EF54" s="677"/>
      <c r="EG54" s="677"/>
      <c r="EH54" s="677"/>
      <c r="EI54" s="677"/>
      <c r="EJ54" s="677"/>
      <c r="EK54" s="677"/>
      <c r="EL54" s="677"/>
      <c r="EM54" s="677"/>
      <c r="EN54" s="677"/>
      <c r="EO54" s="677"/>
      <c r="EP54" s="677"/>
      <c r="EQ54" s="677"/>
      <c r="ER54" s="677"/>
      <c r="ES54" s="677"/>
      <c r="ET54" s="677"/>
      <c r="EU54" s="677"/>
      <c r="EV54" s="677"/>
      <c r="EW54" s="677"/>
      <c r="EX54" s="677"/>
      <c r="EY54" s="677"/>
      <c r="EZ54" s="677"/>
      <c r="FA54" s="677"/>
      <c r="FB54" s="677"/>
      <c r="FC54" s="677"/>
      <c r="FD54" s="677"/>
      <c r="FE54" s="677"/>
      <c r="FF54" s="677"/>
      <c r="FG54" s="677"/>
      <c r="FH54" s="677"/>
      <c r="FI54" s="677"/>
      <c r="FJ54" s="677"/>
      <c r="FK54" s="677"/>
      <c r="FL54" s="677"/>
      <c r="FM54" s="677"/>
      <c r="FN54" s="677"/>
      <c r="FO54" s="677"/>
      <c r="FP54" s="677"/>
      <c r="FQ54" s="677"/>
      <c r="FR54" s="677"/>
      <c r="FS54" s="677"/>
      <c r="FT54" s="539"/>
      <c r="FU54" s="539"/>
      <c r="FV54" s="539"/>
      <c r="FW54" s="539"/>
      <c r="FX54" s="539"/>
      <c r="FY54" s="539"/>
      <c r="FZ54" s="539"/>
      <c r="GA54" s="539"/>
      <c r="GB54" s="539"/>
      <c r="GC54" s="539"/>
      <c r="GD54" s="539"/>
    </row>
    <row r="55" spans="4:186" s="323" customFormat="1" x14ac:dyDescent="0.2">
      <c r="D55" s="214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338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338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338"/>
      <c r="BB55" s="338"/>
      <c r="BM55" s="338"/>
      <c r="BY55" s="338"/>
      <c r="CL55" s="338"/>
      <c r="CS55" s="338"/>
      <c r="DA55" s="338"/>
      <c r="DK55" s="338"/>
      <c r="DQ55" s="338"/>
      <c r="EB55" s="338"/>
      <c r="EC55" s="214"/>
      <c r="ED55" s="539"/>
      <c r="EE55" s="539"/>
      <c r="EF55" s="677"/>
      <c r="EG55" s="677"/>
      <c r="EH55" s="677"/>
      <c r="EI55" s="677"/>
      <c r="EJ55" s="677"/>
      <c r="EK55" s="677"/>
      <c r="EL55" s="677"/>
      <c r="EM55" s="677"/>
      <c r="EN55" s="677"/>
      <c r="EO55" s="677"/>
      <c r="EP55" s="677"/>
      <c r="EQ55" s="677"/>
      <c r="ER55" s="677"/>
      <c r="ES55" s="677"/>
      <c r="ET55" s="677"/>
      <c r="EU55" s="677"/>
      <c r="EV55" s="677"/>
      <c r="EW55" s="677"/>
      <c r="EX55" s="677"/>
      <c r="EY55" s="677"/>
      <c r="EZ55" s="677"/>
      <c r="FA55" s="677"/>
      <c r="FB55" s="677"/>
      <c r="FC55" s="677"/>
      <c r="FD55" s="677"/>
      <c r="FE55" s="677"/>
      <c r="FF55" s="677"/>
      <c r="FG55" s="677"/>
      <c r="FH55" s="677"/>
      <c r="FI55" s="677"/>
      <c r="FJ55" s="677"/>
      <c r="FK55" s="677"/>
      <c r="FL55" s="677"/>
      <c r="FM55" s="677"/>
      <c r="FN55" s="677"/>
      <c r="FO55" s="677"/>
      <c r="FP55" s="677"/>
      <c r="FQ55" s="677"/>
      <c r="FR55" s="677"/>
      <c r="FS55" s="677"/>
      <c r="FT55" s="539"/>
      <c r="FU55" s="539"/>
      <c r="FV55" s="539"/>
      <c r="FW55" s="539"/>
      <c r="FX55" s="539"/>
      <c r="FY55" s="539"/>
      <c r="FZ55" s="539"/>
      <c r="GA55" s="539"/>
      <c r="GB55" s="539"/>
      <c r="GC55" s="539"/>
      <c r="GD55" s="539"/>
    </row>
    <row r="56" spans="4:186" s="323" customFormat="1" x14ac:dyDescent="0.2">
      <c r="D56" s="214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338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338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338"/>
      <c r="BB56" s="338"/>
      <c r="BM56" s="338"/>
      <c r="BY56" s="338"/>
      <c r="CL56" s="338"/>
      <c r="CS56" s="338"/>
      <c r="DA56" s="338"/>
      <c r="DK56" s="338"/>
      <c r="DQ56" s="338"/>
      <c r="EB56" s="338"/>
      <c r="EC56" s="214"/>
      <c r="ED56" s="539"/>
      <c r="EE56" s="539"/>
      <c r="EF56" s="677"/>
      <c r="EG56" s="677"/>
      <c r="EH56" s="677"/>
      <c r="EI56" s="677"/>
      <c r="EJ56" s="677"/>
      <c r="EK56" s="677"/>
      <c r="EL56" s="677"/>
      <c r="EM56" s="677"/>
      <c r="EN56" s="677"/>
      <c r="EO56" s="677"/>
      <c r="EP56" s="677"/>
      <c r="EQ56" s="677"/>
      <c r="ER56" s="677"/>
      <c r="ES56" s="677"/>
      <c r="ET56" s="677"/>
      <c r="EU56" s="677"/>
      <c r="EV56" s="677"/>
      <c r="EW56" s="677"/>
      <c r="EX56" s="677"/>
      <c r="EY56" s="677"/>
      <c r="EZ56" s="677"/>
      <c r="FA56" s="677"/>
      <c r="FB56" s="677"/>
      <c r="FC56" s="677"/>
      <c r="FD56" s="677"/>
      <c r="FE56" s="677"/>
      <c r="FF56" s="677"/>
      <c r="FG56" s="677"/>
      <c r="FH56" s="677"/>
      <c r="FI56" s="677"/>
      <c r="FJ56" s="677"/>
      <c r="FK56" s="677"/>
      <c r="FL56" s="677"/>
      <c r="FM56" s="677"/>
      <c r="FN56" s="677"/>
      <c r="FO56" s="677"/>
      <c r="FP56" s="677"/>
      <c r="FQ56" s="677"/>
      <c r="FR56" s="677"/>
      <c r="FS56" s="677"/>
      <c r="FT56" s="539"/>
      <c r="FU56" s="539"/>
      <c r="FV56" s="539"/>
      <c r="FW56" s="539"/>
      <c r="FX56" s="539"/>
      <c r="FY56" s="539"/>
      <c r="FZ56" s="539"/>
      <c r="GA56" s="539"/>
      <c r="GB56" s="539"/>
      <c r="GC56" s="539"/>
      <c r="GD56" s="539"/>
    </row>
    <row r="57" spans="4:186" s="323" customFormat="1" x14ac:dyDescent="0.2">
      <c r="D57" s="214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338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338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338"/>
      <c r="BB57" s="338"/>
      <c r="BM57" s="338"/>
      <c r="BY57" s="338"/>
      <c r="CL57" s="338"/>
      <c r="CS57" s="338"/>
      <c r="DA57" s="338"/>
      <c r="DK57" s="338"/>
      <c r="DQ57" s="338"/>
      <c r="EB57" s="338"/>
      <c r="EC57" s="214"/>
      <c r="ED57" s="539"/>
      <c r="EE57" s="539"/>
      <c r="EF57" s="677"/>
      <c r="EG57" s="677"/>
      <c r="EH57" s="677"/>
      <c r="EI57" s="677"/>
      <c r="EJ57" s="677"/>
      <c r="EK57" s="677"/>
      <c r="EL57" s="677"/>
      <c r="EM57" s="677"/>
      <c r="EN57" s="677"/>
      <c r="EO57" s="677"/>
      <c r="EP57" s="677"/>
      <c r="EQ57" s="677"/>
      <c r="ER57" s="677"/>
      <c r="ES57" s="677"/>
      <c r="ET57" s="677"/>
      <c r="EU57" s="677"/>
      <c r="EV57" s="677"/>
      <c r="EW57" s="677"/>
      <c r="EX57" s="677"/>
      <c r="EY57" s="677"/>
      <c r="EZ57" s="677"/>
      <c r="FA57" s="677"/>
      <c r="FB57" s="677"/>
      <c r="FC57" s="677"/>
      <c r="FD57" s="677"/>
      <c r="FE57" s="677"/>
      <c r="FF57" s="677"/>
      <c r="FG57" s="677"/>
      <c r="FH57" s="677"/>
      <c r="FI57" s="677"/>
      <c r="FJ57" s="677"/>
      <c r="FK57" s="677"/>
      <c r="FL57" s="677"/>
      <c r="FM57" s="677"/>
      <c r="FN57" s="677"/>
      <c r="FO57" s="677"/>
      <c r="FP57" s="677"/>
      <c r="FQ57" s="677"/>
      <c r="FR57" s="677"/>
      <c r="FS57" s="677"/>
      <c r="FT57" s="539"/>
      <c r="FU57" s="539"/>
      <c r="FV57" s="539"/>
      <c r="FW57" s="539"/>
      <c r="FX57" s="539"/>
      <c r="FY57" s="539"/>
      <c r="FZ57" s="539"/>
      <c r="GA57" s="539"/>
      <c r="GB57" s="539"/>
      <c r="GC57" s="539"/>
      <c r="GD57" s="539"/>
    </row>
    <row r="58" spans="4:186" s="323" customFormat="1" x14ac:dyDescent="0.2">
      <c r="D58" s="214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338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338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338"/>
      <c r="BB58" s="338"/>
      <c r="BM58" s="338"/>
      <c r="BY58" s="338"/>
      <c r="CL58" s="338"/>
      <c r="CS58" s="338"/>
      <c r="DA58" s="338"/>
      <c r="DK58" s="338"/>
      <c r="DQ58" s="338"/>
      <c r="EB58" s="338"/>
      <c r="EC58" s="214"/>
      <c r="ED58" s="539"/>
      <c r="EE58" s="539"/>
      <c r="EF58" s="677"/>
      <c r="EG58" s="677"/>
      <c r="EH58" s="677"/>
      <c r="EI58" s="677"/>
      <c r="EJ58" s="677"/>
      <c r="EK58" s="677"/>
      <c r="EL58" s="677"/>
      <c r="EM58" s="677"/>
      <c r="EN58" s="677"/>
      <c r="EO58" s="677"/>
      <c r="EP58" s="677"/>
      <c r="EQ58" s="677"/>
      <c r="ER58" s="677"/>
      <c r="ES58" s="677"/>
      <c r="ET58" s="677"/>
      <c r="EU58" s="677"/>
      <c r="EV58" s="677"/>
      <c r="EW58" s="677"/>
      <c r="EX58" s="677"/>
      <c r="EY58" s="677"/>
      <c r="EZ58" s="677"/>
      <c r="FA58" s="677"/>
      <c r="FB58" s="677"/>
      <c r="FC58" s="677"/>
      <c r="FD58" s="677"/>
      <c r="FE58" s="677"/>
      <c r="FF58" s="677"/>
      <c r="FG58" s="677"/>
      <c r="FH58" s="677"/>
      <c r="FI58" s="677"/>
      <c r="FJ58" s="677"/>
      <c r="FK58" s="677"/>
      <c r="FL58" s="677"/>
      <c r="FM58" s="677"/>
      <c r="FN58" s="677"/>
      <c r="FO58" s="677"/>
      <c r="FP58" s="677"/>
      <c r="FQ58" s="677"/>
      <c r="FR58" s="677"/>
      <c r="FS58" s="677"/>
      <c r="FT58" s="539"/>
      <c r="FU58" s="539"/>
      <c r="FV58" s="539"/>
      <c r="FW58" s="539"/>
      <c r="FX58" s="539"/>
      <c r="FY58" s="539"/>
      <c r="FZ58" s="539"/>
      <c r="GA58" s="539"/>
      <c r="GB58" s="539"/>
      <c r="GC58" s="539"/>
      <c r="GD58" s="539"/>
    </row>
    <row r="59" spans="4:186" s="323" customFormat="1" x14ac:dyDescent="0.2">
      <c r="D59" s="214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338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338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338"/>
      <c r="BB59" s="338"/>
      <c r="BM59" s="338"/>
      <c r="BY59" s="338"/>
      <c r="CL59" s="338"/>
      <c r="CS59" s="338"/>
      <c r="DA59" s="338"/>
      <c r="DK59" s="338"/>
      <c r="DQ59" s="338"/>
      <c r="EB59" s="338"/>
      <c r="EC59" s="214"/>
      <c r="ED59" s="539"/>
      <c r="EE59" s="539"/>
      <c r="EF59" s="677"/>
      <c r="EG59" s="677"/>
      <c r="EH59" s="677"/>
      <c r="EI59" s="677"/>
      <c r="EJ59" s="677"/>
      <c r="EK59" s="677"/>
      <c r="EL59" s="677"/>
      <c r="EM59" s="677"/>
      <c r="EN59" s="677"/>
      <c r="EO59" s="677"/>
      <c r="EP59" s="677"/>
      <c r="EQ59" s="677"/>
      <c r="ER59" s="677"/>
      <c r="ES59" s="677"/>
      <c r="ET59" s="677"/>
      <c r="EU59" s="677"/>
      <c r="EV59" s="677"/>
      <c r="EW59" s="677"/>
      <c r="EX59" s="677"/>
      <c r="EY59" s="677"/>
      <c r="EZ59" s="677"/>
      <c r="FA59" s="677"/>
      <c r="FB59" s="677"/>
      <c r="FC59" s="677"/>
      <c r="FD59" s="677"/>
      <c r="FE59" s="677"/>
      <c r="FF59" s="677"/>
      <c r="FG59" s="677"/>
      <c r="FH59" s="677"/>
      <c r="FI59" s="677"/>
      <c r="FJ59" s="677"/>
      <c r="FK59" s="677"/>
      <c r="FL59" s="677"/>
      <c r="FM59" s="677"/>
      <c r="FN59" s="677"/>
      <c r="FO59" s="677"/>
      <c r="FP59" s="677"/>
      <c r="FQ59" s="677"/>
      <c r="FR59" s="677"/>
      <c r="FS59" s="677"/>
      <c r="FT59" s="539"/>
      <c r="FU59" s="539"/>
      <c r="FV59" s="539"/>
      <c r="FW59" s="539"/>
      <c r="FX59" s="539"/>
      <c r="FY59" s="539"/>
      <c r="FZ59" s="539"/>
      <c r="GA59" s="539"/>
      <c r="GB59" s="539"/>
      <c r="GC59" s="539"/>
      <c r="GD59" s="539"/>
    </row>
    <row r="60" spans="4:186" s="323" customFormat="1" x14ac:dyDescent="0.2">
      <c r="D60" s="214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338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338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338"/>
      <c r="BB60" s="338"/>
      <c r="BM60" s="338"/>
      <c r="BY60" s="338"/>
      <c r="CL60" s="338"/>
      <c r="CS60" s="338"/>
      <c r="DA60" s="338"/>
      <c r="DK60" s="338"/>
      <c r="DQ60" s="338"/>
      <c r="EB60" s="338"/>
      <c r="EC60" s="214"/>
      <c r="ED60" s="539"/>
      <c r="EE60" s="539"/>
      <c r="EF60" s="677"/>
      <c r="EG60" s="677"/>
      <c r="EH60" s="677"/>
      <c r="EI60" s="677"/>
      <c r="EJ60" s="677"/>
      <c r="EK60" s="677"/>
      <c r="EL60" s="677"/>
      <c r="EM60" s="677"/>
      <c r="EN60" s="677"/>
      <c r="EO60" s="677"/>
      <c r="EP60" s="677"/>
      <c r="EQ60" s="677"/>
      <c r="ER60" s="677"/>
      <c r="ES60" s="677"/>
      <c r="ET60" s="677"/>
      <c r="EU60" s="677"/>
      <c r="EV60" s="677"/>
      <c r="EW60" s="677"/>
      <c r="EX60" s="677"/>
      <c r="EY60" s="677"/>
      <c r="EZ60" s="677"/>
      <c r="FA60" s="677"/>
      <c r="FB60" s="677"/>
      <c r="FC60" s="677"/>
      <c r="FD60" s="677"/>
      <c r="FE60" s="677"/>
      <c r="FF60" s="677"/>
      <c r="FG60" s="677"/>
      <c r="FH60" s="677"/>
      <c r="FI60" s="677"/>
      <c r="FJ60" s="677"/>
      <c r="FK60" s="677"/>
      <c r="FL60" s="677"/>
      <c r="FM60" s="677"/>
      <c r="FN60" s="677"/>
      <c r="FO60" s="677"/>
      <c r="FP60" s="677"/>
      <c r="FQ60" s="677"/>
      <c r="FR60" s="677"/>
      <c r="FS60" s="677"/>
      <c r="FT60" s="539"/>
      <c r="FU60" s="539"/>
      <c r="FV60" s="539"/>
      <c r="FW60" s="539"/>
      <c r="FX60" s="539"/>
      <c r="FY60" s="539"/>
      <c r="FZ60" s="539"/>
      <c r="GA60" s="539"/>
      <c r="GB60" s="539"/>
      <c r="GC60" s="539"/>
      <c r="GD60" s="539"/>
    </row>
    <row r="61" spans="4:186" s="323" customFormat="1" x14ac:dyDescent="0.2">
      <c r="D61" s="214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338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338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338"/>
      <c r="BB61" s="338"/>
      <c r="BM61" s="338"/>
      <c r="BY61" s="338"/>
      <c r="CL61" s="338"/>
      <c r="CS61" s="338"/>
      <c r="DA61" s="338"/>
      <c r="DK61" s="338"/>
      <c r="DQ61" s="338"/>
      <c r="EB61" s="338"/>
      <c r="EC61" s="214"/>
      <c r="ED61" s="539"/>
      <c r="EE61" s="539"/>
      <c r="EF61" s="677"/>
      <c r="EG61" s="677"/>
      <c r="EH61" s="677"/>
      <c r="EI61" s="677"/>
      <c r="EJ61" s="677"/>
      <c r="EK61" s="677"/>
      <c r="EL61" s="677"/>
      <c r="EM61" s="677"/>
      <c r="EN61" s="677"/>
      <c r="EO61" s="677"/>
      <c r="EP61" s="677"/>
      <c r="EQ61" s="677"/>
      <c r="ER61" s="677"/>
      <c r="ES61" s="677"/>
      <c r="ET61" s="677"/>
      <c r="EU61" s="677"/>
      <c r="EV61" s="677"/>
      <c r="EW61" s="677"/>
      <c r="EX61" s="677"/>
      <c r="EY61" s="677"/>
      <c r="EZ61" s="677"/>
      <c r="FA61" s="677"/>
      <c r="FB61" s="677"/>
      <c r="FC61" s="677"/>
      <c r="FD61" s="677"/>
      <c r="FE61" s="677"/>
      <c r="FF61" s="677"/>
      <c r="FG61" s="677"/>
      <c r="FH61" s="677"/>
      <c r="FI61" s="677"/>
      <c r="FJ61" s="677"/>
      <c r="FK61" s="677"/>
      <c r="FL61" s="677"/>
      <c r="FM61" s="677"/>
      <c r="FN61" s="677"/>
      <c r="FO61" s="677"/>
      <c r="FP61" s="677"/>
      <c r="FQ61" s="677"/>
      <c r="FR61" s="677"/>
      <c r="FS61" s="677"/>
      <c r="FT61" s="539"/>
      <c r="FU61" s="539"/>
      <c r="FV61" s="539"/>
      <c r="FW61" s="539"/>
      <c r="FX61" s="539"/>
      <c r="FY61" s="539"/>
      <c r="FZ61" s="539"/>
      <c r="GA61" s="539"/>
      <c r="GB61" s="539"/>
      <c r="GC61" s="539"/>
      <c r="GD61" s="539"/>
    </row>
    <row r="62" spans="4:186" s="323" customFormat="1" x14ac:dyDescent="0.2">
      <c r="D62" s="214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338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338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338"/>
      <c r="BB62" s="338"/>
      <c r="BM62" s="338"/>
      <c r="BY62" s="338"/>
      <c r="CL62" s="338"/>
      <c r="CS62" s="338"/>
      <c r="DA62" s="338"/>
      <c r="DK62" s="338"/>
      <c r="DQ62" s="338"/>
      <c r="EB62" s="338"/>
      <c r="EC62" s="214"/>
      <c r="ED62" s="539"/>
      <c r="EE62" s="539"/>
      <c r="EF62" s="677"/>
      <c r="EG62" s="677"/>
      <c r="EH62" s="677"/>
      <c r="EI62" s="677"/>
      <c r="EJ62" s="677"/>
      <c r="EK62" s="677"/>
      <c r="EL62" s="677"/>
      <c r="EM62" s="677"/>
      <c r="EN62" s="677"/>
      <c r="EO62" s="677"/>
      <c r="EP62" s="677"/>
      <c r="EQ62" s="677"/>
      <c r="ER62" s="677"/>
      <c r="ES62" s="677"/>
      <c r="ET62" s="677"/>
      <c r="EU62" s="677"/>
      <c r="EV62" s="677"/>
      <c r="EW62" s="677"/>
      <c r="EX62" s="677"/>
      <c r="EY62" s="677"/>
      <c r="EZ62" s="677"/>
      <c r="FA62" s="677"/>
      <c r="FB62" s="677"/>
      <c r="FC62" s="677"/>
      <c r="FD62" s="677"/>
      <c r="FE62" s="677"/>
      <c r="FF62" s="677"/>
      <c r="FG62" s="677"/>
      <c r="FH62" s="677"/>
      <c r="FI62" s="677"/>
      <c r="FJ62" s="677"/>
      <c r="FK62" s="677"/>
      <c r="FL62" s="677"/>
      <c r="FM62" s="677"/>
      <c r="FN62" s="677"/>
      <c r="FO62" s="677"/>
      <c r="FP62" s="677"/>
      <c r="FQ62" s="677"/>
      <c r="FR62" s="677"/>
      <c r="FS62" s="677"/>
      <c r="FT62" s="539"/>
      <c r="FU62" s="539"/>
      <c r="FV62" s="539"/>
      <c r="FW62" s="539"/>
      <c r="FX62" s="539"/>
      <c r="FY62" s="539"/>
      <c r="FZ62" s="539"/>
      <c r="GA62" s="539"/>
      <c r="GB62" s="539"/>
      <c r="GC62" s="539"/>
      <c r="GD62" s="539"/>
    </row>
    <row r="63" spans="4:186" s="323" customFormat="1" x14ac:dyDescent="0.2">
      <c r="D63" s="214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338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338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338"/>
      <c r="BB63" s="338"/>
      <c r="BM63" s="338"/>
      <c r="BY63" s="338"/>
      <c r="CL63" s="338"/>
      <c r="CS63" s="338"/>
      <c r="DA63" s="338"/>
      <c r="DK63" s="338"/>
      <c r="DQ63" s="338"/>
      <c r="EB63" s="338"/>
      <c r="EC63" s="214"/>
      <c r="ED63" s="539"/>
      <c r="EE63" s="539"/>
      <c r="EF63" s="677"/>
      <c r="EG63" s="677"/>
      <c r="EH63" s="677"/>
      <c r="EI63" s="677"/>
      <c r="EJ63" s="677"/>
      <c r="EK63" s="677"/>
      <c r="EL63" s="677"/>
      <c r="EM63" s="677"/>
      <c r="EN63" s="677"/>
      <c r="EO63" s="677"/>
      <c r="EP63" s="677"/>
      <c r="EQ63" s="677"/>
      <c r="ER63" s="677"/>
      <c r="ES63" s="677"/>
      <c r="ET63" s="677"/>
      <c r="EU63" s="677"/>
      <c r="EV63" s="677"/>
      <c r="EW63" s="677"/>
      <c r="EX63" s="677"/>
      <c r="EY63" s="677"/>
      <c r="EZ63" s="677"/>
      <c r="FA63" s="677"/>
      <c r="FB63" s="677"/>
      <c r="FC63" s="677"/>
      <c r="FD63" s="677"/>
      <c r="FE63" s="677"/>
      <c r="FF63" s="677"/>
      <c r="FG63" s="677"/>
      <c r="FH63" s="677"/>
      <c r="FI63" s="677"/>
      <c r="FJ63" s="677"/>
      <c r="FK63" s="677"/>
      <c r="FL63" s="677"/>
      <c r="FM63" s="677"/>
      <c r="FN63" s="677"/>
      <c r="FO63" s="677"/>
      <c r="FP63" s="677"/>
      <c r="FQ63" s="677"/>
      <c r="FR63" s="677"/>
      <c r="FS63" s="677"/>
      <c r="FT63" s="539"/>
      <c r="FU63" s="539"/>
      <c r="FV63" s="539"/>
      <c r="FW63" s="539"/>
      <c r="FX63" s="539"/>
      <c r="FY63" s="539"/>
      <c r="FZ63" s="539"/>
      <c r="GA63" s="539"/>
      <c r="GB63" s="539"/>
      <c r="GC63" s="539"/>
      <c r="GD63" s="539"/>
    </row>
    <row r="64" spans="4:186" s="323" customFormat="1" x14ac:dyDescent="0.2">
      <c r="D64" s="214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338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338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338"/>
      <c r="BB64" s="338"/>
      <c r="BM64" s="338"/>
      <c r="BY64" s="338"/>
      <c r="CL64" s="338"/>
      <c r="CS64" s="338"/>
      <c r="DA64" s="338"/>
      <c r="DK64" s="338"/>
      <c r="DQ64" s="338"/>
      <c r="EB64" s="338"/>
      <c r="EC64" s="214"/>
      <c r="ED64" s="539"/>
      <c r="EE64" s="539"/>
      <c r="EF64" s="677"/>
      <c r="EG64" s="677"/>
      <c r="EH64" s="677"/>
      <c r="EI64" s="677"/>
      <c r="EJ64" s="677"/>
      <c r="EK64" s="677"/>
      <c r="EL64" s="677"/>
      <c r="EM64" s="677"/>
      <c r="EN64" s="677"/>
      <c r="EO64" s="677"/>
      <c r="EP64" s="677"/>
      <c r="EQ64" s="677"/>
      <c r="ER64" s="677"/>
      <c r="ES64" s="677"/>
      <c r="ET64" s="677"/>
      <c r="EU64" s="677"/>
      <c r="EV64" s="677"/>
      <c r="EW64" s="677"/>
      <c r="EX64" s="677"/>
      <c r="EY64" s="677"/>
      <c r="EZ64" s="677"/>
      <c r="FA64" s="677"/>
      <c r="FB64" s="677"/>
      <c r="FC64" s="677"/>
      <c r="FD64" s="677"/>
      <c r="FE64" s="677"/>
      <c r="FF64" s="677"/>
      <c r="FG64" s="677"/>
      <c r="FH64" s="677"/>
      <c r="FI64" s="677"/>
      <c r="FJ64" s="677"/>
      <c r="FK64" s="677"/>
      <c r="FL64" s="677"/>
      <c r="FM64" s="677"/>
      <c r="FN64" s="677"/>
      <c r="FO64" s="677"/>
      <c r="FP64" s="677"/>
      <c r="FQ64" s="677"/>
      <c r="FR64" s="677"/>
      <c r="FS64" s="677"/>
      <c r="FT64" s="539"/>
      <c r="FU64" s="539"/>
      <c r="FV64" s="539"/>
      <c r="FW64" s="539"/>
      <c r="FX64" s="539"/>
      <c r="FY64" s="539"/>
      <c r="FZ64" s="539"/>
      <c r="GA64" s="539"/>
      <c r="GB64" s="539"/>
      <c r="GC64" s="539"/>
      <c r="GD64" s="539"/>
    </row>
    <row r="65" spans="4:186" s="323" customFormat="1" x14ac:dyDescent="0.2">
      <c r="D65" s="214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338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338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338"/>
      <c r="BB65" s="338"/>
      <c r="BM65" s="338"/>
      <c r="BY65" s="338"/>
      <c r="CL65" s="338"/>
      <c r="CS65" s="338"/>
      <c r="DA65" s="338"/>
      <c r="DK65" s="338"/>
      <c r="DQ65" s="338"/>
      <c r="EB65" s="338"/>
      <c r="EC65" s="214"/>
      <c r="ED65" s="539"/>
      <c r="EE65" s="539"/>
      <c r="EF65" s="677"/>
      <c r="EG65" s="677"/>
      <c r="EH65" s="677"/>
      <c r="EI65" s="677"/>
      <c r="EJ65" s="677"/>
      <c r="EK65" s="677"/>
      <c r="EL65" s="677"/>
      <c r="EM65" s="677"/>
      <c r="EN65" s="677"/>
      <c r="EO65" s="677"/>
      <c r="EP65" s="677"/>
      <c r="EQ65" s="677"/>
      <c r="ER65" s="677"/>
      <c r="ES65" s="677"/>
      <c r="ET65" s="677"/>
      <c r="EU65" s="677"/>
      <c r="EV65" s="677"/>
      <c r="EW65" s="677"/>
      <c r="EX65" s="677"/>
      <c r="EY65" s="677"/>
      <c r="EZ65" s="677"/>
      <c r="FA65" s="677"/>
      <c r="FB65" s="677"/>
      <c r="FC65" s="677"/>
      <c r="FD65" s="677"/>
      <c r="FE65" s="677"/>
      <c r="FF65" s="677"/>
      <c r="FG65" s="677"/>
      <c r="FH65" s="677"/>
      <c r="FI65" s="677"/>
      <c r="FJ65" s="677"/>
      <c r="FK65" s="677"/>
      <c r="FL65" s="677"/>
      <c r="FM65" s="677"/>
      <c r="FN65" s="677"/>
      <c r="FO65" s="677"/>
      <c r="FP65" s="677"/>
      <c r="FQ65" s="677"/>
      <c r="FR65" s="677"/>
      <c r="FS65" s="677"/>
      <c r="FT65" s="539"/>
      <c r="FU65" s="539"/>
      <c r="FV65" s="539"/>
      <c r="FW65" s="539"/>
      <c r="FX65" s="539"/>
      <c r="FY65" s="539"/>
      <c r="FZ65" s="539"/>
      <c r="GA65" s="539"/>
      <c r="GB65" s="539"/>
      <c r="GC65" s="539"/>
      <c r="GD65" s="539"/>
    </row>
    <row r="66" spans="4:186" s="323" customFormat="1" x14ac:dyDescent="0.2">
      <c r="D66" s="214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338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338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338"/>
      <c r="BB66" s="338"/>
      <c r="BM66" s="338"/>
      <c r="BY66" s="338"/>
      <c r="CL66" s="338"/>
      <c r="CS66" s="338"/>
      <c r="DA66" s="338"/>
      <c r="DK66" s="338"/>
      <c r="DQ66" s="338"/>
      <c r="EB66" s="338"/>
      <c r="EC66" s="214"/>
      <c r="ED66" s="539"/>
      <c r="EE66" s="539"/>
      <c r="EF66" s="677"/>
      <c r="EG66" s="677"/>
      <c r="EH66" s="677"/>
      <c r="EI66" s="677"/>
      <c r="EJ66" s="677"/>
      <c r="EK66" s="677"/>
      <c r="EL66" s="677"/>
      <c r="EM66" s="677"/>
      <c r="EN66" s="677"/>
      <c r="EO66" s="677"/>
      <c r="EP66" s="677"/>
      <c r="EQ66" s="677"/>
      <c r="ER66" s="677"/>
      <c r="ES66" s="677"/>
      <c r="ET66" s="677"/>
      <c r="EU66" s="677"/>
      <c r="EV66" s="677"/>
      <c r="EW66" s="677"/>
      <c r="EX66" s="677"/>
      <c r="EY66" s="677"/>
      <c r="EZ66" s="677"/>
      <c r="FA66" s="677"/>
      <c r="FB66" s="677"/>
      <c r="FC66" s="677"/>
      <c r="FD66" s="677"/>
      <c r="FE66" s="677"/>
      <c r="FF66" s="677"/>
      <c r="FG66" s="677"/>
      <c r="FH66" s="677"/>
      <c r="FI66" s="677"/>
      <c r="FJ66" s="677"/>
      <c r="FK66" s="677"/>
      <c r="FL66" s="677"/>
      <c r="FM66" s="677"/>
      <c r="FN66" s="677"/>
      <c r="FO66" s="677"/>
      <c r="FP66" s="677"/>
      <c r="FQ66" s="677"/>
      <c r="FR66" s="677"/>
      <c r="FS66" s="677"/>
      <c r="FT66" s="539"/>
      <c r="FU66" s="539"/>
      <c r="FV66" s="539"/>
      <c r="FW66" s="539"/>
      <c r="FX66" s="539"/>
      <c r="FY66" s="539"/>
      <c r="FZ66" s="539"/>
      <c r="GA66" s="539"/>
      <c r="GB66" s="539"/>
      <c r="GC66" s="539"/>
      <c r="GD66" s="539"/>
    </row>
    <row r="67" spans="4:186" s="323" customFormat="1" x14ac:dyDescent="0.2">
      <c r="D67" s="214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338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338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338"/>
      <c r="BB67" s="338"/>
      <c r="BM67" s="338"/>
      <c r="BY67" s="338"/>
      <c r="CL67" s="338"/>
      <c r="CS67" s="338"/>
      <c r="DA67" s="338"/>
      <c r="DK67" s="338"/>
      <c r="DQ67" s="338"/>
      <c r="EB67" s="338"/>
      <c r="EC67" s="214"/>
      <c r="ED67" s="539"/>
      <c r="EE67" s="539"/>
      <c r="EF67" s="677"/>
      <c r="EG67" s="677"/>
      <c r="EH67" s="677"/>
      <c r="EI67" s="677"/>
      <c r="EJ67" s="677"/>
      <c r="EK67" s="677"/>
      <c r="EL67" s="677"/>
      <c r="EM67" s="677"/>
      <c r="EN67" s="677"/>
      <c r="EO67" s="677"/>
      <c r="EP67" s="677"/>
      <c r="EQ67" s="677"/>
      <c r="ER67" s="677"/>
      <c r="ES67" s="677"/>
      <c r="ET67" s="677"/>
      <c r="EU67" s="677"/>
      <c r="EV67" s="677"/>
      <c r="EW67" s="677"/>
      <c r="EX67" s="677"/>
      <c r="EY67" s="677"/>
      <c r="EZ67" s="677"/>
      <c r="FA67" s="677"/>
      <c r="FB67" s="677"/>
      <c r="FC67" s="677"/>
      <c r="FD67" s="677"/>
      <c r="FE67" s="677"/>
      <c r="FF67" s="677"/>
      <c r="FG67" s="677"/>
      <c r="FH67" s="677"/>
      <c r="FI67" s="677"/>
      <c r="FJ67" s="677"/>
      <c r="FK67" s="677"/>
      <c r="FL67" s="677"/>
      <c r="FM67" s="677"/>
      <c r="FN67" s="677"/>
      <c r="FO67" s="677"/>
      <c r="FP67" s="677"/>
      <c r="FQ67" s="677"/>
      <c r="FR67" s="677"/>
      <c r="FS67" s="677"/>
      <c r="FT67" s="539"/>
      <c r="FU67" s="539"/>
      <c r="FV67" s="539"/>
      <c r="FW67" s="539"/>
      <c r="FX67" s="539"/>
      <c r="FY67" s="539"/>
      <c r="FZ67" s="539"/>
      <c r="GA67" s="539"/>
      <c r="GB67" s="539"/>
      <c r="GC67" s="539"/>
      <c r="GD67" s="539"/>
    </row>
    <row r="68" spans="4:186" s="323" customFormat="1" x14ac:dyDescent="0.2">
      <c r="D68" s="214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338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338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338"/>
      <c r="BB68" s="338"/>
      <c r="BM68" s="338"/>
      <c r="BY68" s="338"/>
      <c r="CL68" s="338"/>
      <c r="CS68" s="338"/>
      <c r="DA68" s="338"/>
      <c r="DK68" s="338"/>
      <c r="DQ68" s="338"/>
      <c r="EB68" s="338"/>
      <c r="EC68" s="214"/>
      <c r="ED68" s="539"/>
      <c r="EE68" s="539"/>
      <c r="EF68" s="677"/>
      <c r="EG68" s="677"/>
      <c r="EH68" s="677"/>
      <c r="EI68" s="677"/>
      <c r="EJ68" s="677"/>
      <c r="EK68" s="677"/>
      <c r="EL68" s="677"/>
      <c r="EM68" s="677"/>
      <c r="EN68" s="677"/>
      <c r="EO68" s="677"/>
      <c r="EP68" s="677"/>
      <c r="EQ68" s="677"/>
      <c r="ER68" s="677"/>
      <c r="ES68" s="677"/>
      <c r="ET68" s="677"/>
      <c r="EU68" s="677"/>
      <c r="EV68" s="677"/>
      <c r="EW68" s="677"/>
      <c r="EX68" s="677"/>
      <c r="EY68" s="677"/>
      <c r="EZ68" s="677"/>
      <c r="FA68" s="677"/>
      <c r="FB68" s="677"/>
      <c r="FC68" s="677"/>
      <c r="FD68" s="677"/>
      <c r="FE68" s="677"/>
      <c r="FF68" s="677"/>
      <c r="FG68" s="677"/>
      <c r="FH68" s="677"/>
      <c r="FI68" s="677"/>
      <c r="FJ68" s="677"/>
      <c r="FK68" s="677"/>
      <c r="FL68" s="677"/>
      <c r="FM68" s="677"/>
      <c r="FN68" s="677"/>
      <c r="FO68" s="677"/>
      <c r="FP68" s="677"/>
      <c r="FQ68" s="677"/>
      <c r="FR68" s="677"/>
      <c r="FS68" s="677"/>
      <c r="FT68" s="539"/>
      <c r="FU68" s="539"/>
      <c r="FV68" s="539"/>
      <c r="FW68" s="539"/>
      <c r="FX68" s="539"/>
      <c r="FY68" s="539"/>
      <c r="FZ68" s="539"/>
      <c r="GA68" s="539"/>
      <c r="GB68" s="539"/>
      <c r="GC68" s="539"/>
      <c r="GD68" s="539"/>
    </row>
    <row r="69" spans="4:186" s="323" customFormat="1" x14ac:dyDescent="0.2">
      <c r="D69" s="214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338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338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338"/>
      <c r="BB69" s="338"/>
      <c r="BM69" s="338"/>
      <c r="BY69" s="338"/>
      <c r="CL69" s="338"/>
      <c r="CS69" s="338"/>
      <c r="DA69" s="338"/>
      <c r="DK69" s="338"/>
      <c r="DQ69" s="338"/>
      <c r="EB69" s="338"/>
      <c r="EC69" s="214"/>
      <c r="ED69" s="539"/>
      <c r="EE69" s="539"/>
      <c r="EF69" s="677"/>
      <c r="EG69" s="677"/>
      <c r="EH69" s="677"/>
      <c r="EI69" s="677"/>
      <c r="EJ69" s="677"/>
      <c r="EK69" s="677"/>
      <c r="EL69" s="677"/>
      <c r="EM69" s="677"/>
      <c r="EN69" s="677"/>
      <c r="EO69" s="677"/>
      <c r="EP69" s="677"/>
      <c r="EQ69" s="677"/>
      <c r="ER69" s="677"/>
      <c r="ES69" s="677"/>
      <c r="ET69" s="677"/>
      <c r="EU69" s="677"/>
      <c r="EV69" s="677"/>
      <c r="EW69" s="677"/>
      <c r="EX69" s="677"/>
      <c r="EY69" s="677"/>
      <c r="EZ69" s="677"/>
      <c r="FA69" s="677"/>
      <c r="FB69" s="677"/>
      <c r="FC69" s="677"/>
      <c r="FD69" s="677"/>
      <c r="FE69" s="677"/>
      <c r="FF69" s="677"/>
      <c r="FG69" s="677"/>
      <c r="FH69" s="677"/>
      <c r="FI69" s="677"/>
      <c r="FJ69" s="677"/>
      <c r="FK69" s="677"/>
      <c r="FL69" s="677"/>
      <c r="FM69" s="677"/>
      <c r="FN69" s="677"/>
      <c r="FO69" s="677"/>
      <c r="FP69" s="677"/>
      <c r="FQ69" s="677"/>
      <c r="FR69" s="677"/>
      <c r="FS69" s="677"/>
      <c r="FT69" s="539"/>
      <c r="FU69" s="539"/>
      <c r="FV69" s="539"/>
      <c r="FW69" s="539"/>
      <c r="FX69" s="539"/>
      <c r="FY69" s="539"/>
      <c r="FZ69" s="539"/>
      <c r="GA69" s="539"/>
      <c r="GB69" s="539"/>
      <c r="GC69" s="539"/>
      <c r="GD69" s="539"/>
    </row>
    <row r="70" spans="4:186" s="323" customFormat="1" x14ac:dyDescent="0.2">
      <c r="D70" s="214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338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338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338"/>
      <c r="BB70" s="338"/>
      <c r="BM70" s="338"/>
      <c r="BY70" s="338"/>
      <c r="CL70" s="338"/>
      <c r="CS70" s="338"/>
      <c r="DA70" s="338"/>
      <c r="DK70" s="338"/>
      <c r="DQ70" s="338"/>
      <c r="EB70" s="338"/>
      <c r="EC70" s="214"/>
      <c r="ED70" s="539"/>
      <c r="EE70" s="539"/>
      <c r="EF70" s="677"/>
      <c r="EG70" s="677"/>
      <c r="EH70" s="677"/>
      <c r="EI70" s="677"/>
      <c r="EJ70" s="677"/>
      <c r="EK70" s="677"/>
      <c r="EL70" s="677"/>
      <c r="EM70" s="677"/>
      <c r="EN70" s="677"/>
      <c r="EO70" s="677"/>
      <c r="EP70" s="677"/>
      <c r="EQ70" s="677"/>
      <c r="ER70" s="677"/>
      <c r="ES70" s="677"/>
      <c r="ET70" s="677"/>
      <c r="EU70" s="677"/>
      <c r="EV70" s="677"/>
      <c r="EW70" s="677"/>
      <c r="EX70" s="677"/>
      <c r="EY70" s="677"/>
      <c r="EZ70" s="677"/>
      <c r="FA70" s="677"/>
      <c r="FB70" s="677"/>
      <c r="FC70" s="677"/>
      <c r="FD70" s="677"/>
      <c r="FE70" s="677"/>
      <c r="FF70" s="677"/>
      <c r="FG70" s="677"/>
      <c r="FH70" s="677"/>
      <c r="FI70" s="677"/>
      <c r="FJ70" s="677"/>
      <c r="FK70" s="677"/>
      <c r="FL70" s="677"/>
      <c r="FM70" s="677"/>
      <c r="FN70" s="677"/>
      <c r="FO70" s="677"/>
      <c r="FP70" s="677"/>
      <c r="FQ70" s="677"/>
      <c r="FR70" s="677"/>
      <c r="FS70" s="677"/>
      <c r="FT70" s="539"/>
      <c r="FU70" s="539"/>
      <c r="FV70" s="539"/>
      <c r="FW70" s="539"/>
      <c r="FX70" s="539"/>
      <c r="FY70" s="539"/>
      <c r="FZ70" s="539"/>
      <c r="GA70" s="539"/>
      <c r="GB70" s="539"/>
      <c r="GC70" s="539"/>
      <c r="GD70" s="539"/>
    </row>
    <row r="71" spans="4:186" s="323" customFormat="1" x14ac:dyDescent="0.2">
      <c r="D71" s="214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338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338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338"/>
      <c r="BB71" s="338"/>
      <c r="BM71" s="338"/>
      <c r="BY71" s="338"/>
      <c r="CL71" s="338"/>
      <c r="CS71" s="338"/>
      <c r="DA71" s="338"/>
      <c r="DK71" s="338"/>
      <c r="DQ71" s="338"/>
      <c r="EB71" s="338"/>
      <c r="EC71" s="214"/>
      <c r="ED71" s="539"/>
      <c r="EE71" s="539"/>
      <c r="EF71" s="677"/>
      <c r="EG71" s="677"/>
      <c r="EH71" s="677"/>
      <c r="EI71" s="677"/>
      <c r="EJ71" s="677"/>
      <c r="EK71" s="677"/>
      <c r="EL71" s="677"/>
      <c r="EM71" s="677"/>
      <c r="EN71" s="677"/>
      <c r="EO71" s="677"/>
      <c r="EP71" s="677"/>
      <c r="EQ71" s="677"/>
      <c r="ER71" s="677"/>
      <c r="ES71" s="677"/>
      <c r="ET71" s="677"/>
      <c r="EU71" s="677"/>
      <c r="EV71" s="677"/>
      <c r="EW71" s="677"/>
      <c r="EX71" s="677"/>
      <c r="EY71" s="677"/>
      <c r="EZ71" s="677"/>
      <c r="FA71" s="677"/>
      <c r="FB71" s="677"/>
      <c r="FC71" s="677"/>
      <c r="FD71" s="677"/>
      <c r="FE71" s="677"/>
      <c r="FF71" s="677"/>
      <c r="FG71" s="677"/>
      <c r="FH71" s="677"/>
      <c r="FI71" s="677"/>
      <c r="FJ71" s="677"/>
      <c r="FK71" s="677"/>
      <c r="FL71" s="677"/>
      <c r="FM71" s="677"/>
      <c r="FN71" s="677"/>
      <c r="FO71" s="677"/>
      <c r="FP71" s="677"/>
      <c r="FQ71" s="677"/>
      <c r="FR71" s="677"/>
      <c r="FS71" s="677"/>
      <c r="FT71" s="539"/>
      <c r="FU71" s="539"/>
      <c r="FV71" s="539"/>
      <c r="FW71" s="539"/>
      <c r="FX71" s="539"/>
      <c r="FY71" s="539"/>
      <c r="FZ71" s="539"/>
      <c r="GA71" s="539"/>
      <c r="GB71" s="539"/>
      <c r="GC71" s="539"/>
      <c r="GD71" s="539"/>
    </row>
    <row r="72" spans="4:186" s="323" customFormat="1" x14ac:dyDescent="0.2">
      <c r="D72" s="214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338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338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338"/>
      <c r="BB72" s="338"/>
      <c r="BM72" s="338"/>
      <c r="BY72" s="338"/>
      <c r="CL72" s="338"/>
      <c r="CS72" s="338"/>
      <c r="DA72" s="338"/>
      <c r="DK72" s="338"/>
      <c r="DQ72" s="338"/>
      <c r="EB72" s="338"/>
      <c r="EC72" s="214"/>
      <c r="ED72" s="539"/>
      <c r="EE72" s="539"/>
      <c r="EF72" s="677"/>
      <c r="EG72" s="677"/>
      <c r="EH72" s="677"/>
      <c r="EI72" s="677"/>
      <c r="EJ72" s="677"/>
      <c r="EK72" s="677"/>
      <c r="EL72" s="677"/>
      <c r="EM72" s="677"/>
      <c r="EN72" s="677"/>
      <c r="EO72" s="677"/>
      <c r="EP72" s="677"/>
      <c r="EQ72" s="677"/>
      <c r="ER72" s="677"/>
      <c r="ES72" s="677"/>
      <c r="ET72" s="677"/>
      <c r="EU72" s="677"/>
      <c r="EV72" s="677"/>
      <c r="EW72" s="677"/>
      <c r="EX72" s="677"/>
      <c r="EY72" s="677"/>
      <c r="EZ72" s="677"/>
      <c r="FA72" s="677"/>
      <c r="FB72" s="677"/>
      <c r="FC72" s="677"/>
      <c r="FD72" s="677"/>
      <c r="FE72" s="677"/>
      <c r="FF72" s="677"/>
      <c r="FG72" s="677"/>
      <c r="FH72" s="677"/>
      <c r="FI72" s="677"/>
      <c r="FJ72" s="677"/>
      <c r="FK72" s="677"/>
      <c r="FL72" s="677"/>
      <c r="FM72" s="677"/>
      <c r="FN72" s="677"/>
      <c r="FO72" s="677"/>
      <c r="FP72" s="677"/>
      <c r="FQ72" s="677"/>
      <c r="FR72" s="677"/>
      <c r="FS72" s="677"/>
      <c r="FT72" s="539"/>
      <c r="FU72" s="539"/>
      <c r="FV72" s="539"/>
      <c r="FW72" s="539"/>
      <c r="FX72" s="539"/>
      <c r="FY72" s="539"/>
      <c r="FZ72" s="539"/>
      <c r="GA72" s="539"/>
      <c r="GB72" s="539"/>
      <c r="GC72" s="539"/>
      <c r="GD72" s="539"/>
    </row>
    <row r="73" spans="4:186" s="323" customFormat="1" x14ac:dyDescent="0.2">
      <c r="D73" s="214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338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338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338"/>
      <c r="BB73" s="338"/>
      <c r="BM73" s="338"/>
      <c r="BY73" s="338"/>
      <c r="CL73" s="338"/>
      <c r="CS73" s="338"/>
      <c r="DA73" s="338"/>
      <c r="DK73" s="338"/>
      <c r="DQ73" s="338"/>
      <c r="EB73" s="338"/>
      <c r="EC73" s="214"/>
      <c r="ED73" s="539"/>
      <c r="EE73" s="539"/>
      <c r="EF73" s="677"/>
      <c r="EG73" s="677"/>
      <c r="EH73" s="677"/>
      <c r="EI73" s="677"/>
      <c r="EJ73" s="677"/>
      <c r="EK73" s="677"/>
      <c r="EL73" s="677"/>
      <c r="EM73" s="677"/>
      <c r="EN73" s="677"/>
      <c r="EO73" s="677"/>
      <c r="EP73" s="677"/>
      <c r="EQ73" s="677"/>
      <c r="ER73" s="677"/>
      <c r="ES73" s="677"/>
      <c r="ET73" s="677"/>
      <c r="EU73" s="677"/>
      <c r="EV73" s="677"/>
      <c r="EW73" s="677"/>
      <c r="EX73" s="677"/>
      <c r="EY73" s="677"/>
      <c r="EZ73" s="677"/>
      <c r="FA73" s="677"/>
      <c r="FB73" s="677"/>
      <c r="FC73" s="677"/>
      <c r="FD73" s="677"/>
      <c r="FE73" s="677"/>
      <c r="FF73" s="677"/>
      <c r="FG73" s="677"/>
      <c r="FH73" s="677"/>
      <c r="FI73" s="677"/>
      <c r="FJ73" s="677"/>
      <c r="FK73" s="677"/>
      <c r="FL73" s="677"/>
      <c r="FM73" s="677"/>
      <c r="FN73" s="677"/>
      <c r="FO73" s="677"/>
      <c r="FP73" s="677"/>
      <c r="FQ73" s="677"/>
      <c r="FR73" s="677"/>
      <c r="FS73" s="677"/>
      <c r="FT73" s="539"/>
      <c r="FU73" s="539"/>
      <c r="FV73" s="539"/>
      <c r="FW73" s="539"/>
      <c r="FX73" s="539"/>
      <c r="FY73" s="539"/>
      <c r="FZ73" s="539"/>
      <c r="GA73" s="539"/>
      <c r="GB73" s="539"/>
      <c r="GC73" s="539"/>
      <c r="GD73" s="539"/>
    </row>
    <row r="74" spans="4:186" s="323" customFormat="1" x14ac:dyDescent="0.2">
      <c r="D74" s="214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338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338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338"/>
      <c r="BB74" s="338"/>
      <c r="BM74" s="338"/>
      <c r="BY74" s="338"/>
      <c r="CL74" s="338"/>
      <c r="CS74" s="338"/>
      <c r="DA74" s="338"/>
      <c r="DK74" s="338"/>
      <c r="DQ74" s="338"/>
      <c r="EB74" s="338"/>
      <c r="EC74" s="214"/>
      <c r="ED74" s="539"/>
      <c r="EE74" s="539"/>
      <c r="EF74" s="677"/>
      <c r="EG74" s="677"/>
      <c r="EH74" s="677"/>
      <c r="EI74" s="677"/>
      <c r="EJ74" s="677"/>
      <c r="EK74" s="677"/>
      <c r="EL74" s="677"/>
      <c r="EM74" s="677"/>
      <c r="EN74" s="677"/>
      <c r="EO74" s="677"/>
      <c r="EP74" s="677"/>
      <c r="EQ74" s="677"/>
      <c r="ER74" s="677"/>
      <c r="ES74" s="677"/>
      <c r="ET74" s="677"/>
      <c r="EU74" s="677"/>
      <c r="EV74" s="677"/>
      <c r="EW74" s="677"/>
      <c r="EX74" s="677"/>
      <c r="EY74" s="677"/>
      <c r="EZ74" s="677"/>
      <c r="FA74" s="677"/>
      <c r="FB74" s="677"/>
      <c r="FC74" s="677"/>
      <c r="FD74" s="677"/>
      <c r="FE74" s="677"/>
      <c r="FF74" s="677"/>
      <c r="FG74" s="677"/>
      <c r="FH74" s="677"/>
      <c r="FI74" s="677"/>
      <c r="FJ74" s="677"/>
      <c r="FK74" s="677"/>
      <c r="FL74" s="677"/>
      <c r="FM74" s="677"/>
      <c r="FN74" s="677"/>
      <c r="FO74" s="677"/>
      <c r="FP74" s="677"/>
      <c r="FQ74" s="677"/>
      <c r="FR74" s="677"/>
      <c r="FS74" s="677"/>
      <c r="FT74" s="539"/>
      <c r="FU74" s="539"/>
      <c r="FV74" s="539"/>
      <c r="FW74" s="539"/>
      <c r="FX74" s="539"/>
      <c r="FY74" s="539"/>
      <c r="FZ74" s="539"/>
      <c r="GA74" s="539"/>
      <c r="GB74" s="539"/>
      <c r="GC74" s="539"/>
      <c r="GD74" s="539"/>
    </row>
    <row r="75" spans="4:186" s="323" customFormat="1" x14ac:dyDescent="0.2">
      <c r="D75" s="214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338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338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338"/>
      <c r="BB75" s="338"/>
      <c r="BM75" s="338"/>
      <c r="BY75" s="338"/>
      <c r="CL75" s="338"/>
      <c r="CS75" s="338"/>
      <c r="DA75" s="338"/>
      <c r="DK75" s="338"/>
      <c r="DQ75" s="338"/>
      <c r="EB75" s="338"/>
      <c r="EC75" s="214"/>
      <c r="ED75" s="539"/>
      <c r="EE75" s="539"/>
      <c r="EF75" s="677"/>
      <c r="EG75" s="677"/>
      <c r="EH75" s="677"/>
      <c r="EI75" s="677"/>
      <c r="EJ75" s="677"/>
      <c r="EK75" s="677"/>
      <c r="EL75" s="677"/>
      <c r="EM75" s="677"/>
      <c r="EN75" s="677"/>
      <c r="EO75" s="677"/>
      <c r="EP75" s="677"/>
      <c r="EQ75" s="677"/>
      <c r="ER75" s="677"/>
      <c r="ES75" s="677"/>
      <c r="ET75" s="677"/>
      <c r="EU75" s="677"/>
      <c r="EV75" s="677"/>
      <c r="EW75" s="677"/>
      <c r="EX75" s="677"/>
      <c r="EY75" s="677"/>
      <c r="EZ75" s="677"/>
      <c r="FA75" s="677"/>
      <c r="FB75" s="677"/>
      <c r="FC75" s="677"/>
      <c r="FD75" s="677"/>
      <c r="FE75" s="677"/>
      <c r="FF75" s="677"/>
      <c r="FG75" s="677"/>
      <c r="FH75" s="677"/>
      <c r="FI75" s="677"/>
      <c r="FJ75" s="677"/>
      <c r="FK75" s="677"/>
      <c r="FL75" s="677"/>
      <c r="FM75" s="677"/>
      <c r="FN75" s="677"/>
      <c r="FO75" s="677"/>
      <c r="FP75" s="677"/>
      <c r="FQ75" s="677"/>
      <c r="FR75" s="677"/>
      <c r="FS75" s="677"/>
      <c r="FT75" s="539"/>
      <c r="FU75" s="539"/>
      <c r="FV75" s="539"/>
      <c r="FW75" s="539"/>
      <c r="FX75" s="539"/>
      <c r="FY75" s="539"/>
      <c r="FZ75" s="539"/>
      <c r="GA75" s="539"/>
      <c r="GB75" s="539"/>
      <c r="GC75" s="539"/>
      <c r="GD75" s="539"/>
    </row>
    <row r="76" spans="4:186" s="323" customFormat="1" x14ac:dyDescent="0.2">
      <c r="D76" s="214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338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338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338"/>
      <c r="BB76" s="338"/>
      <c r="BM76" s="338"/>
      <c r="BY76" s="338"/>
      <c r="CL76" s="338"/>
      <c r="CS76" s="338"/>
      <c r="DA76" s="338"/>
      <c r="DK76" s="338"/>
      <c r="DQ76" s="338"/>
      <c r="EB76" s="338"/>
      <c r="EC76" s="214"/>
      <c r="ED76" s="539"/>
      <c r="EE76" s="539"/>
      <c r="EF76" s="677"/>
      <c r="EG76" s="677"/>
      <c r="EH76" s="677"/>
      <c r="EI76" s="677"/>
      <c r="EJ76" s="677"/>
      <c r="EK76" s="677"/>
      <c r="EL76" s="677"/>
      <c r="EM76" s="677"/>
      <c r="EN76" s="677"/>
      <c r="EO76" s="677"/>
      <c r="EP76" s="677"/>
      <c r="EQ76" s="677"/>
      <c r="ER76" s="677"/>
      <c r="ES76" s="677"/>
      <c r="ET76" s="677"/>
      <c r="EU76" s="677"/>
      <c r="EV76" s="677"/>
      <c r="EW76" s="677"/>
      <c r="EX76" s="677"/>
      <c r="EY76" s="677"/>
      <c r="EZ76" s="677"/>
      <c r="FA76" s="677"/>
      <c r="FB76" s="677"/>
      <c r="FC76" s="677"/>
      <c r="FD76" s="677"/>
      <c r="FE76" s="677"/>
      <c r="FF76" s="677"/>
      <c r="FG76" s="677"/>
      <c r="FH76" s="677"/>
      <c r="FI76" s="677"/>
      <c r="FJ76" s="677"/>
      <c r="FK76" s="677"/>
      <c r="FL76" s="677"/>
      <c r="FM76" s="677"/>
      <c r="FN76" s="677"/>
      <c r="FO76" s="677"/>
      <c r="FP76" s="677"/>
      <c r="FQ76" s="677"/>
      <c r="FR76" s="677"/>
      <c r="FS76" s="677"/>
      <c r="FT76" s="539"/>
      <c r="FU76" s="539"/>
      <c r="FV76" s="539"/>
      <c r="FW76" s="539"/>
      <c r="FX76" s="539"/>
      <c r="FY76" s="539"/>
      <c r="FZ76" s="539"/>
      <c r="GA76" s="539"/>
      <c r="GB76" s="539"/>
      <c r="GC76" s="539"/>
      <c r="GD76" s="539"/>
    </row>
    <row r="77" spans="4:186" s="323" customFormat="1" x14ac:dyDescent="0.2">
      <c r="D77" s="214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338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338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338"/>
      <c r="BB77" s="338"/>
      <c r="BM77" s="338"/>
      <c r="BY77" s="338"/>
      <c r="CL77" s="338"/>
      <c r="CS77" s="338"/>
      <c r="DA77" s="338"/>
      <c r="DK77" s="338"/>
      <c r="DQ77" s="338"/>
      <c r="EB77" s="338"/>
      <c r="EC77" s="214"/>
      <c r="ED77" s="539"/>
      <c r="EE77" s="539"/>
      <c r="EF77" s="677"/>
      <c r="EG77" s="677"/>
      <c r="EH77" s="677"/>
      <c r="EI77" s="677"/>
      <c r="EJ77" s="677"/>
      <c r="EK77" s="677"/>
      <c r="EL77" s="677"/>
      <c r="EM77" s="677"/>
      <c r="EN77" s="677"/>
      <c r="EO77" s="677"/>
      <c r="EP77" s="677"/>
      <c r="EQ77" s="677"/>
      <c r="ER77" s="677"/>
      <c r="ES77" s="677"/>
      <c r="ET77" s="677"/>
      <c r="EU77" s="677"/>
      <c r="EV77" s="677"/>
      <c r="EW77" s="677"/>
      <c r="EX77" s="677"/>
      <c r="EY77" s="677"/>
      <c r="EZ77" s="677"/>
      <c r="FA77" s="677"/>
      <c r="FB77" s="677"/>
      <c r="FC77" s="677"/>
      <c r="FD77" s="677"/>
      <c r="FE77" s="677"/>
      <c r="FF77" s="677"/>
      <c r="FG77" s="677"/>
      <c r="FH77" s="677"/>
      <c r="FI77" s="677"/>
      <c r="FJ77" s="677"/>
      <c r="FK77" s="677"/>
      <c r="FL77" s="677"/>
      <c r="FM77" s="677"/>
      <c r="FN77" s="677"/>
      <c r="FO77" s="677"/>
      <c r="FP77" s="677"/>
      <c r="FQ77" s="677"/>
      <c r="FR77" s="677"/>
      <c r="FS77" s="677"/>
      <c r="FT77" s="539"/>
      <c r="FU77" s="539"/>
      <c r="FV77" s="539"/>
      <c r="FW77" s="539"/>
      <c r="FX77" s="539"/>
      <c r="FY77" s="539"/>
      <c r="FZ77" s="539"/>
      <c r="GA77" s="539"/>
      <c r="GB77" s="539"/>
      <c r="GC77" s="539"/>
      <c r="GD77" s="539"/>
    </row>
    <row r="78" spans="4:186" s="323" customFormat="1" x14ac:dyDescent="0.2">
      <c r="D78" s="214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338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338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338"/>
      <c r="BB78" s="338"/>
      <c r="BM78" s="338"/>
      <c r="BY78" s="338"/>
      <c r="CL78" s="338"/>
      <c r="CS78" s="338"/>
      <c r="DA78" s="338"/>
      <c r="DK78" s="338"/>
      <c r="DQ78" s="338"/>
      <c r="EB78" s="338"/>
      <c r="EC78" s="214"/>
      <c r="ED78" s="539"/>
      <c r="EE78" s="539"/>
      <c r="EF78" s="677"/>
      <c r="EG78" s="677"/>
      <c r="EH78" s="677"/>
      <c r="EI78" s="677"/>
      <c r="EJ78" s="677"/>
      <c r="EK78" s="677"/>
      <c r="EL78" s="677"/>
      <c r="EM78" s="677"/>
      <c r="EN78" s="677"/>
      <c r="EO78" s="677"/>
      <c r="EP78" s="677"/>
      <c r="EQ78" s="677"/>
      <c r="ER78" s="677"/>
      <c r="ES78" s="677"/>
      <c r="ET78" s="677"/>
      <c r="EU78" s="677"/>
      <c r="EV78" s="677"/>
      <c r="EW78" s="677"/>
      <c r="EX78" s="677"/>
      <c r="EY78" s="677"/>
      <c r="EZ78" s="677"/>
      <c r="FA78" s="677"/>
      <c r="FB78" s="677"/>
      <c r="FC78" s="677"/>
      <c r="FD78" s="677"/>
      <c r="FE78" s="677"/>
      <c r="FF78" s="677"/>
      <c r="FG78" s="677"/>
      <c r="FH78" s="677"/>
      <c r="FI78" s="677"/>
      <c r="FJ78" s="677"/>
      <c r="FK78" s="677"/>
      <c r="FL78" s="677"/>
      <c r="FM78" s="677"/>
      <c r="FN78" s="677"/>
      <c r="FO78" s="677"/>
      <c r="FP78" s="677"/>
      <c r="FQ78" s="677"/>
      <c r="FR78" s="677"/>
      <c r="FS78" s="677"/>
      <c r="FT78" s="539"/>
      <c r="FU78" s="539"/>
      <c r="FV78" s="539"/>
      <c r="FW78" s="539"/>
      <c r="FX78" s="539"/>
      <c r="FY78" s="539"/>
      <c r="FZ78" s="539"/>
      <c r="GA78" s="539"/>
      <c r="GB78" s="539"/>
      <c r="GC78" s="539"/>
      <c r="GD78" s="539"/>
    </row>
    <row r="79" spans="4:186" s="323" customFormat="1" x14ac:dyDescent="0.2">
      <c r="D79" s="214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338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338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338"/>
      <c r="BB79" s="338"/>
      <c r="BM79" s="338"/>
      <c r="BY79" s="338"/>
      <c r="CL79" s="338"/>
      <c r="CS79" s="338"/>
      <c r="DA79" s="338"/>
      <c r="DK79" s="338"/>
      <c r="DQ79" s="338"/>
      <c r="EB79" s="338"/>
      <c r="EC79" s="214"/>
      <c r="ED79" s="539"/>
      <c r="EE79" s="539"/>
      <c r="EF79" s="677"/>
      <c r="EG79" s="677"/>
      <c r="EH79" s="677"/>
      <c r="EI79" s="677"/>
      <c r="EJ79" s="677"/>
      <c r="EK79" s="677"/>
      <c r="EL79" s="677"/>
      <c r="EM79" s="677"/>
      <c r="EN79" s="677"/>
      <c r="EO79" s="677"/>
      <c r="EP79" s="677"/>
      <c r="EQ79" s="677"/>
      <c r="ER79" s="677"/>
      <c r="ES79" s="677"/>
      <c r="ET79" s="677"/>
      <c r="EU79" s="677"/>
      <c r="EV79" s="677"/>
      <c r="EW79" s="677"/>
      <c r="EX79" s="677"/>
      <c r="EY79" s="677"/>
      <c r="EZ79" s="677"/>
      <c r="FA79" s="677"/>
      <c r="FB79" s="677"/>
      <c r="FC79" s="677"/>
      <c r="FD79" s="677"/>
      <c r="FE79" s="677"/>
      <c r="FF79" s="677"/>
      <c r="FG79" s="677"/>
      <c r="FH79" s="677"/>
      <c r="FI79" s="677"/>
      <c r="FJ79" s="677"/>
      <c r="FK79" s="677"/>
      <c r="FL79" s="677"/>
      <c r="FM79" s="677"/>
      <c r="FN79" s="677"/>
      <c r="FO79" s="677"/>
      <c r="FP79" s="677"/>
      <c r="FQ79" s="677"/>
      <c r="FR79" s="677"/>
      <c r="FS79" s="677"/>
      <c r="FT79" s="539"/>
      <c r="FU79" s="539"/>
      <c r="FV79" s="539"/>
      <c r="FW79" s="539"/>
      <c r="FX79" s="539"/>
      <c r="FY79" s="539"/>
      <c r="FZ79" s="539"/>
      <c r="GA79" s="539"/>
      <c r="GB79" s="539"/>
      <c r="GC79" s="539"/>
      <c r="GD79" s="539"/>
    </row>
    <row r="80" spans="4:186" s="323" customFormat="1" x14ac:dyDescent="0.2">
      <c r="D80" s="214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338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338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338"/>
      <c r="BB80" s="338"/>
      <c r="BM80" s="338"/>
      <c r="BY80" s="338"/>
      <c r="CL80" s="338"/>
      <c r="CS80" s="338"/>
      <c r="DA80" s="338"/>
      <c r="DK80" s="338"/>
      <c r="DQ80" s="338"/>
      <c r="EB80" s="338"/>
      <c r="EC80" s="214"/>
      <c r="ED80" s="539"/>
      <c r="EE80" s="539"/>
      <c r="EF80" s="677"/>
      <c r="EG80" s="677"/>
      <c r="EH80" s="677"/>
      <c r="EI80" s="677"/>
      <c r="EJ80" s="677"/>
      <c r="EK80" s="677"/>
      <c r="EL80" s="677"/>
      <c r="EM80" s="677"/>
      <c r="EN80" s="677"/>
      <c r="EO80" s="677"/>
      <c r="EP80" s="677"/>
      <c r="EQ80" s="677"/>
      <c r="ER80" s="677"/>
      <c r="ES80" s="677"/>
      <c r="ET80" s="677"/>
      <c r="EU80" s="677"/>
      <c r="EV80" s="677"/>
      <c r="EW80" s="677"/>
      <c r="EX80" s="677"/>
      <c r="EY80" s="677"/>
      <c r="EZ80" s="677"/>
      <c r="FA80" s="677"/>
      <c r="FB80" s="677"/>
      <c r="FC80" s="677"/>
      <c r="FD80" s="677"/>
      <c r="FE80" s="677"/>
      <c r="FF80" s="677"/>
      <c r="FG80" s="677"/>
      <c r="FH80" s="677"/>
      <c r="FI80" s="677"/>
      <c r="FJ80" s="677"/>
      <c r="FK80" s="677"/>
      <c r="FL80" s="677"/>
      <c r="FM80" s="677"/>
      <c r="FN80" s="677"/>
      <c r="FO80" s="677"/>
      <c r="FP80" s="677"/>
      <c r="FQ80" s="677"/>
      <c r="FR80" s="677"/>
      <c r="FS80" s="677"/>
      <c r="FT80" s="539"/>
      <c r="FU80" s="539"/>
      <c r="FV80" s="539"/>
      <c r="FW80" s="539"/>
      <c r="FX80" s="539"/>
      <c r="FY80" s="539"/>
      <c r="FZ80" s="539"/>
      <c r="GA80" s="539"/>
      <c r="GB80" s="539"/>
      <c r="GC80" s="539"/>
      <c r="GD80" s="539"/>
    </row>
    <row r="81" spans="4:186" s="323" customFormat="1" x14ac:dyDescent="0.2">
      <c r="D81" s="214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338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338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338"/>
      <c r="BB81" s="338"/>
      <c r="BM81" s="338"/>
      <c r="BY81" s="338"/>
      <c r="CL81" s="338"/>
      <c r="CS81" s="338"/>
      <c r="DA81" s="338"/>
      <c r="DK81" s="338"/>
      <c r="DQ81" s="338"/>
      <c r="EB81" s="338"/>
      <c r="EC81" s="214"/>
      <c r="ED81" s="539"/>
      <c r="EE81" s="539"/>
      <c r="EF81" s="677"/>
      <c r="EG81" s="677"/>
      <c r="EH81" s="677"/>
      <c r="EI81" s="677"/>
      <c r="EJ81" s="677"/>
      <c r="EK81" s="677"/>
      <c r="EL81" s="677"/>
      <c r="EM81" s="677"/>
      <c r="EN81" s="677"/>
      <c r="EO81" s="677"/>
      <c r="EP81" s="677"/>
      <c r="EQ81" s="677"/>
      <c r="ER81" s="677"/>
      <c r="ES81" s="677"/>
      <c r="ET81" s="677"/>
      <c r="EU81" s="677"/>
      <c r="EV81" s="677"/>
      <c r="EW81" s="677"/>
      <c r="EX81" s="677"/>
      <c r="EY81" s="677"/>
      <c r="EZ81" s="677"/>
      <c r="FA81" s="677"/>
      <c r="FB81" s="677"/>
      <c r="FC81" s="677"/>
      <c r="FD81" s="677"/>
      <c r="FE81" s="677"/>
      <c r="FF81" s="677"/>
      <c r="FG81" s="677"/>
      <c r="FH81" s="677"/>
      <c r="FI81" s="677"/>
      <c r="FJ81" s="677"/>
      <c r="FK81" s="677"/>
      <c r="FL81" s="677"/>
      <c r="FM81" s="677"/>
      <c r="FN81" s="677"/>
      <c r="FO81" s="677"/>
      <c r="FP81" s="677"/>
      <c r="FQ81" s="677"/>
      <c r="FR81" s="677"/>
      <c r="FS81" s="677"/>
      <c r="FT81" s="539"/>
      <c r="FU81" s="539"/>
      <c r="FV81" s="539"/>
      <c r="FW81" s="539"/>
      <c r="FX81" s="539"/>
      <c r="FY81" s="539"/>
      <c r="FZ81" s="539"/>
      <c r="GA81" s="539"/>
      <c r="GB81" s="539"/>
      <c r="GC81" s="539"/>
      <c r="GD81" s="539"/>
    </row>
    <row r="82" spans="4:186" s="323" customFormat="1" x14ac:dyDescent="0.2">
      <c r="D82" s="214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338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338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338"/>
      <c r="BB82" s="338"/>
      <c r="BM82" s="338"/>
      <c r="BY82" s="338"/>
      <c r="CL82" s="338"/>
      <c r="CS82" s="338"/>
      <c r="DA82" s="338"/>
      <c r="DK82" s="338"/>
      <c r="DQ82" s="338"/>
      <c r="EB82" s="338"/>
      <c r="EC82" s="214"/>
      <c r="ED82" s="539"/>
      <c r="EE82" s="539"/>
      <c r="EF82" s="677"/>
      <c r="EG82" s="677"/>
      <c r="EH82" s="677"/>
      <c r="EI82" s="677"/>
      <c r="EJ82" s="677"/>
      <c r="EK82" s="677"/>
      <c r="EL82" s="677"/>
      <c r="EM82" s="677"/>
      <c r="EN82" s="677"/>
      <c r="EO82" s="677"/>
      <c r="EP82" s="677"/>
      <c r="EQ82" s="677"/>
      <c r="ER82" s="677"/>
      <c r="ES82" s="677"/>
      <c r="ET82" s="677"/>
      <c r="EU82" s="677"/>
      <c r="EV82" s="677"/>
      <c r="EW82" s="677"/>
      <c r="EX82" s="677"/>
      <c r="EY82" s="677"/>
      <c r="EZ82" s="677"/>
      <c r="FA82" s="677"/>
      <c r="FB82" s="677"/>
      <c r="FC82" s="677"/>
      <c r="FD82" s="677"/>
      <c r="FE82" s="677"/>
      <c r="FF82" s="677"/>
      <c r="FG82" s="677"/>
      <c r="FH82" s="677"/>
      <c r="FI82" s="677"/>
      <c r="FJ82" s="677"/>
      <c r="FK82" s="677"/>
      <c r="FL82" s="677"/>
      <c r="FM82" s="677"/>
      <c r="FN82" s="677"/>
      <c r="FO82" s="677"/>
      <c r="FP82" s="677"/>
      <c r="FQ82" s="677"/>
      <c r="FR82" s="677"/>
      <c r="FS82" s="677"/>
      <c r="FT82" s="539"/>
      <c r="FU82" s="539"/>
      <c r="FV82" s="539"/>
      <c r="FW82" s="539"/>
      <c r="FX82" s="539"/>
      <c r="FY82" s="539"/>
      <c r="FZ82" s="539"/>
      <c r="GA82" s="539"/>
      <c r="GB82" s="539"/>
      <c r="GC82" s="539"/>
      <c r="GD82" s="539"/>
    </row>
    <row r="83" spans="4:186" s="323" customFormat="1" x14ac:dyDescent="0.2">
      <c r="D83" s="214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338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338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338"/>
      <c r="BB83" s="338"/>
      <c r="BM83" s="338"/>
      <c r="BY83" s="338"/>
      <c r="CL83" s="338"/>
      <c r="CS83" s="338"/>
      <c r="DA83" s="338"/>
      <c r="DK83" s="338"/>
      <c r="DQ83" s="338"/>
      <c r="EB83" s="338"/>
      <c r="EC83" s="214"/>
      <c r="ED83" s="539"/>
      <c r="EE83" s="539"/>
      <c r="EF83" s="677"/>
      <c r="EG83" s="677"/>
      <c r="EH83" s="677"/>
      <c r="EI83" s="677"/>
      <c r="EJ83" s="677"/>
      <c r="EK83" s="677"/>
      <c r="EL83" s="677"/>
      <c r="EM83" s="677"/>
      <c r="EN83" s="677"/>
      <c r="EO83" s="677"/>
      <c r="EP83" s="677"/>
      <c r="EQ83" s="677"/>
      <c r="ER83" s="677"/>
      <c r="ES83" s="677"/>
      <c r="ET83" s="677"/>
      <c r="EU83" s="677"/>
      <c r="EV83" s="677"/>
      <c r="EW83" s="677"/>
      <c r="EX83" s="677"/>
      <c r="EY83" s="677"/>
      <c r="EZ83" s="677"/>
      <c r="FA83" s="677"/>
      <c r="FB83" s="677"/>
      <c r="FC83" s="677"/>
      <c r="FD83" s="677"/>
      <c r="FE83" s="677"/>
      <c r="FF83" s="677"/>
      <c r="FG83" s="677"/>
      <c r="FH83" s="677"/>
      <c r="FI83" s="677"/>
      <c r="FJ83" s="677"/>
      <c r="FK83" s="677"/>
      <c r="FL83" s="677"/>
      <c r="FM83" s="677"/>
      <c r="FN83" s="677"/>
      <c r="FO83" s="677"/>
      <c r="FP83" s="677"/>
      <c r="FQ83" s="677"/>
      <c r="FR83" s="677"/>
      <c r="FS83" s="677"/>
      <c r="FT83" s="539"/>
      <c r="FU83" s="539"/>
      <c r="FV83" s="539"/>
      <c r="FW83" s="539"/>
      <c r="FX83" s="539"/>
      <c r="FY83" s="539"/>
      <c r="FZ83" s="539"/>
      <c r="GA83" s="539"/>
      <c r="GB83" s="539"/>
      <c r="GC83" s="539"/>
      <c r="GD83" s="539"/>
    </row>
    <row r="84" spans="4:186" s="323" customFormat="1" x14ac:dyDescent="0.2">
      <c r="D84" s="214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338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338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338"/>
      <c r="BB84" s="338"/>
      <c r="BM84" s="338"/>
      <c r="BY84" s="338"/>
      <c r="CL84" s="338"/>
      <c r="CS84" s="338"/>
      <c r="DA84" s="338"/>
      <c r="DK84" s="338"/>
      <c r="DQ84" s="338"/>
      <c r="EB84" s="338"/>
      <c r="EC84" s="214"/>
      <c r="ED84" s="539"/>
      <c r="EE84" s="539"/>
      <c r="EF84" s="677"/>
      <c r="EG84" s="677"/>
      <c r="EH84" s="677"/>
      <c r="EI84" s="677"/>
      <c r="EJ84" s="677"/>
      <c r="EK84" s="677"/>
      <c r="EL84" s="677"/>
      <c r="EM84" s="677"/>
      <c r="EN84" s="677"/>
      <c r="EO84" s="677"/>
      <c r="EP84" s="677"/>
      <c r="EQ84" s="677"/>
      <c r="ER84" s="677"/>
      <c r="ES84" s="677"/>
      <c r="ET84" s="677"/>
      <c r="EU84" s="677"/>
      <c r="EV84" s="677"/>
      <c r="EW84" s="677"/>
      <c r="EX84" s="677"/>
      <c r="EY84" s="677"/>
      <c r="EZ84" s="677"/>
      <c r="FA84" s="677"/>
      <c r="FB84" s="677"/>
      <c r="FC84" s="677"/>
      <c r="FD84" s="677"/>
      <c r="FE84" s="677"/>
      <c r="FF84" s="677"/>
      <c r="FG84" s="677"/>
      <c r="FH84" s="677"/>
      <c r="FI84" s="677"/>
      <c r="FJ84" s="677"/>
      <c r="FK84" s="677"/>
      <c r="FL84" s="677"/>
      <c r="FM84" s="677"/>
      <c r="FN84" s="677"/>
      <c r="FO84" s="677"/>
      <c r="FP84" s="677"/>
      <c r="FQ84" s="677"/>
      <c r="FR84" s="677"/>
      <c r="FS84" s="677"/>
      <c r="FT84" s="539"/>
      <c r="FU84" s="539"/>
      <c r="FV84" s="539"/>
      <c r="FW84" s="539"/>
      <c r="FX84" s="539"/>
      <c r="FY84" s="539"/>
      <c r="FZ84" s="539"/>
      <c r="GA84" s="539"/>
      <c r="GB84" s="539"/>
      <c r="GC84" s="539"/>
      <c r="GD84" s="539"/>
    </row>
    <row r="85" spans="4:186" s="323" customFormat="1" x14ac:dyDescent="0.2">
      <c r="D85" s="214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338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338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338"/>
      <c r="BB85" s="338"/>
      <c r="BM85" s="338"/>
      <c r="BY85" s="338"/>
      <c r="CL85" s="338"/>
      <c r="CS85" s="338"/>
      <c r="DA85" s="338"/>
      <c r="DK85" s="338"/>
      <c r="DQ85" s="338"/>
      <c r="EB85" s="338"/>
      <c r="EC85" s="214"/>
      <c r="ED85" s="539"/>
      <c r="EE85" s="539"/>
      <c r="EF85" s="677"/>
      <c r="EG85" s="677"/>
      <c r="EH85" s="677"/>
      <c r="EI85" s="677"/>
      <c r="EJ85" s="677"/>
      <c r="EK85" s="677"/>
      <c r="EL85" s="677"/>
      <c r="EM85" s="677"/>
      <c r="EN85" s="677"/>
      <c r="EO85" s="677"/>
      <c r="EP85" s="677"/>
      <c r="EQ85" s="677"/>
      <c r="ER85" s="677"/>
      <c r="ES85" s="677"/>
      <c r="ET85" s="677"/>
      <c r="EU85" s="677"/>
      <c r="EV85" s="677"/>
      <c r="EW85" s="677"/>
      <c r="EX85" s="677"/>
      <c r="EY85" s="677"/>
      <c r="EZ85" s="677"/>
      <c r="FA85" s="677"/>
      <c r="FB85" s="677"/>
      <c r="FC85" s="677"/>
      <c r="FD85" s="677"/>
      <c r="FE85" s="677"/>
      <c r="FF85" s="677"/>
      <c r="FG85" s="677"/>
      <c r="FH85" s="677"/>
      <c r="FI85" s="677"/>
      <c r="FJ85" s="677"/>
      <c r="FK85" s="677"/>
      <c r="FL85" s="677"/>
      <c r="FM85" s="677"/>
      <c r="FN85" s="677"/>
      <c r="FO85" s="677"/>
      <c r="FP85" s="677"/>
      <c r="FQ85" s="677"/>
      <c r="FR85" s="677"/>
      <c r="FS85" s="677"/>
      <c r="FT85" s="539"/>
      <c r="FU85" s="539"/>
      <c r="FV85" s="539"/>
      <c r="FW85" s="539"/>
      <c r="FX85" s="539"/>
      <c r="FY85" s="539"/>
      <c r="FZ85" s="539"/>
      <c r="GA85" s="539"/>
      <c r="GB85" s="539"/>
      <c r="GC85" s="539"/>
      <c r="GD85" s="539"/>
    </row>
    <row r="86" spans="4:186" s="323" customFormat="1" x14ac:dyDescent="0.2">
      <c r="D86" s="214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338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338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338"/>
      <c r="BB86" s="338"/>
      <c r="BM86" s="338"/>
      <c r="BY86" s="338"/>
      <c r="CL86" s="338"/>
      <c r="CS86" s="338"/>
      <c r="DA86" s="338"/>
      <c r="DK86" s="338"/>
      <c r="DQ86" s="338"/>
      <c r="EB86" s="338"/>
      <c r="EC86" s="214"/>
      <c r="ED86" s="539"/>
      <c r="EE86" s="539"/>
      <c r="EF86" s="677"/>
      <c r="EG86" s="677"/>
      <c r="EH86" s="677"/>
      <c r="EI86" s="677"/>
      <c r="EJ86" s="677"/>
      <c r="EK86" s="677"/>
      <c r="EL86" s="677"/>
      <c r="EM86" s="677"/>
      <c r="EN86" s="677"/>
      <c r="EO86" s="677"/>
      <c r="EP86" s="677"/>
      <c r="EQ86" s="677"/>
      <c r="ER86" s="677"/>
      <c r="ES86" s="677"/>
      <c r="ET86" s="677"/>
      <c r="EU86" s="677"/>
      <c r="EV86" s="677"/>
      <c r="EW86" s="677"/>
      <c r="EX86" s="677"/>
      <c r="EY86" s="677"/>
      <c r="EZ86" s="677"/>
      <c r="FA86" s="677"/>
      <c r="FB86" s="677"/>
      <c r="FC86" s="677"/>
      <c r="FD86" s="677"/>
      <c r="FE86" s="677"/>
      <c r="FF86" s="677"/>
      <c r="FG86" s="677"/>
      <c r="FH86" s="677"/>
      <c r="FI86" s="677"/>
      <c r="FJ86" s="677"/>
      <c r="FK86" s="677"/>
      <c r="FL86" s="677"/>
      <c r="FM86" s="677"/>
      <c r="FN86" s="677"/>
      <c r="FO86" s="677"/>
      <c r="FP86" s="677"/>
      <c r="FQ86" s="677"/>
      <c r="FR86" s="677"/>
      <c r="FS86" s="677"/>
      <c r="FT86" s="539"/>
      <c r="FU86" s="539"/>
      <c r="FV86" s="539"/>
      <c r="FW86" s="539"/>
      <c r="FX86" s="539"/>
      <c r="FY86" s="539"/>
      <c r="FZ86" s="539"/>
      <c r="GA86" s="539"/>
      <c r="GB86" s="539"/>
      <c r="GC86" s="539"/>
      <c r="GD86" s="539"/>
    </row>
    <row r="87" spans="4:186" s="323" customFormat="1" x14ac:dyDescent="0.2">
      <c r="D87" s="214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338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338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338"/>
      <c r="BB87" s="338"/>
      <c r="BM87" s="338"/>
      <c r="BY87" s="338"/>
      <c r="CL87" s="338"/>
      <c r="CS87" s="338"/>
      <c r="DA87" s="338"/>
      <c r="DK87" s="338"/>
      <c r="DQ87" s="338"/>
      <c r="EB87" s="338"/>
      <c r="EC87" s="214"/>
      <c r="ED87" s="539"/>
      <c r="EE87" s="539"/>
      <c r="EF87" s="677"/>
      <c r="EG87" s="677"/>
      <c r="EH87" s="677"/>
      <c r="EI87" s="677"/>
      <c r="EJ87" s="677"/>
      <c r="EK87" s="677"/>
      <c r="EL87" s="677"/>
      <c r="EM87" s="677"/>
      <c r="EN87" s="677"/>
      <c r="EO87" s="677"/>
      <c r="EP87" s="677"/>
      <c r="EQ87" s="677"/>
      <c r="ER87" s="677"/>
      <c r="ES87" s="677"/>
      <c r="ET87" s="677"/>
      <c r="EU87" s="677"/>
      <c r="EV87" s="677"/>
      <c r="EW87" s="677"/>
      <c r="EX87" s="677"/>
      <c r="EY87" s="677"/>
      <c r="EZ87" s="677"/>
      <c r="FA87" s="677"/>
      <c r="FB87" s="677"/>
      <c r="FC87" s="677"/>
      <c r="FD87" s="677"/>
      <c r="FE87" s="677"/>
      <c r="FF87" s="677"/>
      <c r="FG87" s="677"/>
      <c r="FH87" s="677"/>
      <c r="FI87" s="677"/>
      <c r="FJ87" s="677"/>
      <c r="FK87" s="677"/>
      <c r="FL87" s="677"/>
      <c r="FM87" s="677"/>
      <c r="FN87" s="677"/>
      <c r="FO87" s="677"/>
      <c r="FP87" s="677"/>
      <c r="FQ87" s="677"/>
      <c r="FR87" s="677"/>
      <c r="FS87" s="677"/>
      <c r="FT87" s="539"/>
      <c r="FU87" s="539"/>
      <c r="FV87" s="539"/>
      <c r="FW87" s="539"/>
      <c r="FX87" s="539"/>
      <c r="FY87" s="539"/>
      <c r="FZ87" s="539"/>
      <c r="GA87" s="539"/>
      <c r="GB87" s="539"/>
      <c r="GC87" s="539"/>
      <c r="GD87" s="539"/>
    </row>
    <row r="88" spans="4:186" s="323" customFormat="1" x14ac:dyDescent="0.2"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338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338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338"/>
      <c r="BB88" s="338"/>
      <c r="BM88" s="338"/>
      <c r="BY88" s="338"/>
      <c r="CL88" s="338"/>
      <c r="CS88" s="338"/>
      <c r="DA88" s="338"/>
      <c r="DK88" s="338"/>
      <c r="DQ88" s="338"/>
      <c r="EB88" s="338"/>
      <c r="EC88" s="214"/>
      <c r="ED88" s="539"/>
      <c r="EE88" s="539"/>
      <c r="EF88" s="677"/>
      <c r="EG88" s="677"/>
      <c r="EH88" s="677"/>
      <c r="EI88" s="677"/>
      <c r="EJ88" s="677"/>
      <c r="EK88" s="677"/>
      <c r="EL88" s="677"/>
      <c r="EM88" s="677"/>
      <c r="EN88" s="677"/>
      <c r="EO88" s="677"/>
      <c r="EP88" s="677"/>
      <c r="EQ88" s="677"/>
      <c r="ER88" s="677"/>
      <c r="ES88" s="677"/>
      <c r="ET88" s="677"/>
      <c r="EU88" s="677"/>
      <c r="EV88" s="677"/>
      <c r="EW88" s="677"/>
      <c r="EX88" s="677"/>
      <c r="EY88" s="677"/>
      <c r="EZ88" s="677"/>
      <c r="FA88" s="677"/>
      <c r="FB88" s="677"/>
      <c r="FC88" s="677"/>
      <c r="FD88" s="677"/>
      <c r="FE88" s="677"/>
      <c r="FF88" s="677"/>
      <c r="FG88" s="677"/>
      <c r="FH88" s="677"/>
      <c r="FI88" s="677"/>
      <c r="FJ88" s="677"/>
      <c r="FK88" s="677"/>
      <c r="FL88" s="677"/>
      <c r="FM88" s="677"/>
      <c r="FN88" s="677"/>
      <c r="FO88" s="677"/>
      <c r="FP88" s="677"/>
      <c r="FQ88" s="677"/>
      <c r="FR88" s="677"/>
      <c r="FS88" s="677"/>
      <c r="FT88" s="539"/>
      <c r="FU88" s="539"/>
      <c r="FV88" s="539"/>
      <c r="FW88" s="539"/>
      <c r="FX88" s="539"/>
      <c r="FY88" s="539"/>
      <c r="FZ88" s="539"/>
      <c r="GA88" s="539"/>
      <c r="GB88" s="539"/>
      <c r="GC88" s="539"/>
      <c r="GD88" s="539"/>
    </row>
    <row r="89" spans="4:186" s="323" customFormat="1" x14ac:dyDescent="0.2">
      <c r="D89" s="214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338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338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338"/>
      <c r="BB89" s="338"/>
      <c r="BM89" s="338"/>
      <c r="BY89" s="338"/>
      <c r="CL89" s="338"/>
      <c r="CS89" s="338"/>
      <c r="DA89" s="338"/>
      <c r="DK89" s="338"/>
      <c r="DQ89" s="338"/>
      <c r="EB89" s="338"/>
      <c r="EC89" s="214"/>
      <c r="ED89" s="539"/>
      <c r="EE89" s="539"/>
      <c r="EF89" s="677"/>
      <c r="EG89" s="677"/>
      <c r="EH89" s="677"/>
      <c r="EI89" s="677"/>
      <c r="EJ89" s="677"/>
      <c r="EK89" s="677"/>
      <c r="EL89" s="677"/>
      <c r="EM89" s="677"/>
      <c r="EN89" s="677"/>
      <c r="EO89" s="677"/>
      <c r="EP89" s="677"/>
      <c r="EQ89" s="677"/>
      <c r="ER89" s="677"/>
      <c r="ES89" s="677"/>
      <c r="ET89" s="677"/>
      <c r="EU89" s="677"/>
      <c r="EV89" s="677"/>
      <c r="EW89" s="677"/>
      <c r="EX89" s="677"/>
      <c r="EY89" s="677"/>
      <c r="EZ89" s="677"/>
      <c r="FA89" s="677"/>
      <c r="FB89" s="677"/>
      <c r="FC89" s="677"/>
      <c r="FD89" s="677"/>
      <c r="FE89" s="677"/>
      <c r="FF89" s="677"/>
      <c r="FG89" s="677"/>
      <c r="FH89" s="677"/>
      <c r="FI89" s="677"/>
      <c r="FJ89" s="677"/>
      <c r="FK89" s="677"/>
      <c r="FL89" s="677"/>
      <c r="FM89" s="677"/>
      <c r="FN89" s="677"/>
      <c r="FO89" s="677"/>
      <c r="FP89" s="677"/>
      <c r="FQ89" s="677"/>
      <c r="FR89" s="677"/>
      <c r="FS89" s="677"/>
      <c r="FT89" s="539"/>
      <c r="FU89" s="539"/>
      <c r="FV89" s="539"/>
      <c r="FW89" s="539"/>
      <c r="FX89" s="539"/>
      <c r="FY89" s="539"/>
      <c r="FZ89" s="539"/>
      <c r="GA89" s="539"/>
      <c r="GB89" s="539"/>
      <c r="GC89" s="539"/>
      <c r="GD89" s="539"/>
    </row>
    <row r="90" spans="4:186" s="323" customFormat="1" x14ac:dyDescent="0.2">
      <c r="D90" s="214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338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338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338"/>
      <c r="BB90" s="338"/>
      <c r="BM90" s="338"/>
      <c r="BY90" s="338"/>
      <c r="CL90" s="338"/>
      <c r="CS90" s="338"/>
      <c r="DA90" s="338"/>
      <c r="DK90" s="338"/>
      <c r="DQ90" s="338"/>
      <c r="EB90" s="338"/>
      <c r="EC90" s="214"/>
      <c r="ED90" s="539"/>
      <c r="EE90" s="539"/>
      <c r="EF90" s="677"/>
      <c r="EG90" s="677"/>
      <c r="EH90" s="677"/>
      <c r="EI90" s="677"/>
      <c r="EJ90" s="677"/>
      <c r="EK90" s="677"/>
      <c r="EL90" s="677"/>
      <c r="EM90" s="677"/>
      <c r="EN90" s="677"/>
      <c r="EO90" s="677"/>
      <c r="EP90" s="677"/>
      <c r="EQ90" s="677"/>
      <c r="ER90" s="677"/>
      <c r="ES90" s="677"/>
      <c r="ET90" s="677"/>
      <c r="EU90" s="677"/>
      <c r="EV90" s="677"/>
      <c r="EW90" s="677"/>
      <c r="EX90" s="677"/>
      <c r="EY90" s="677"/>
      <c r="EZ90" s="677"/>
      <c r="FA90" s="677"/>
      <c r="FB90" s="677"/>
      <c r="FC90" s="677"/>
      <c r="FD90" s="677"/>
      <c r="FE90" s="677"/>
      <c r="FF90" s="677"/>
      <c r="FG90" s="677"/>
      <c r="FH90" s="677"/>
      <c r="FI90" s="677"/>
      <c r="FJ90" s="677"/>
      <c r="FK90" s="677"/>
      <c r="FL90" s="677"/>
      <c r="FM90" s="677"/>
      <c r="FN90" s="677"/>
      <c r="FO90" s="677"/>
      <c r="FP90" s="677"/>
      <c r="FQ90" s="677"/>
      <c r="FR90" s="677"/>
      <c r="FS90" s="677"/>
      <c r="FT90" s="539"/>
      <c r="FU90" s="539"/>
      <c r="FV90" s="539"/>
      <c r="FW90" s="539"/>
      <c r="FX90" s="539"/>
      <c r="FY90" s="539"/>
      <c r="FZ90" s="539"/>
      <c r="GA90" s="539"/>
      <c r="GB90" s="539"/>
      <c r="GC90" s="539"/>
      <c r="GD90" s="539"/>
    </row>
    <row r="91" spans="4:186" s="323" customFormat="1" x14ac:dyDescent="0.2">
      <c r="D91" s="214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338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338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338"/>
      <c r="BB91" s="338"/>
      <c r="BM91" s="338"/>
      <c r="BY91" s="338"/>
      <c r="CL91" s="338"/>
      <c r="CS91" s="338"/>
      <c r="DA91" s="338"/>
      <c r="DK91" s="338"/>
      <c r="DQ91" s="338"/>
      <c r="EB91" s="338"/>
      <c r="EC91" s="214"/>
      <c r="ED91" s="539"/>
      <c r="EE91" s="539"/>
      <c r="EF91" s="677"/>
      <c r="EG91" s="677"/>
      <c r="EH91" s="677"/>
      <c r="EI91" s="677"/>
      <c r="EJ91" s="677"/>
      <c r="EK91" s="677"/>
      <c r="EL91" s="677"/>
      <c r="EM91" s="677"/>
      <c r="EN91" s="677"/>
      <c r="EO91" s="677"/>
      <c r="EP91" s="677"/>
      <c r="EQ91" s="677"/>
      <c r="ER91" s="677"/>
      <c r="ES91" s="677"/>
      <c r="ET91" s="677"/>
      <c r="EU91" s="677"/>
      <c r="EV91" s="677"/>
      <c r="EW91" s="677"/>
      <c r="EX91" s="677"/>
      <c r="EY91" s="677"/>
      <c r="EZ91" s="677"/>
      <c r="FA91" s="677"/>
      <c r="FB91" s="677"/>
      <c r="FC91" s="677"/>
      <c r="FD91" s="677"/>
      <c r="FE91" s="677"/>
      <c r="FF91" s="677"/>
      <c r="FG91" s="677"/>
      <c r="FH91" s="677"/>
      <c r="FI91" s="677"/>
      <c r="FJ91" s="677"/>
      <c r="FK91" s="677"/>
      <c r="FL91" s="677"/>
      <c r="FM91" s="677"/>
      <c r="FN91" s="677"/>
      <c r="FO91" s="677"/>
      <c r="FP91" s="677"/>
      <c r="FQ91" s="677"/>
      <c r="FR91" s="677"/>
      <c r="FS91" s="677"/>
      <c r="FT91" s="539"/>
      <c r="FU91" s="539"/>
      <c r="FV91" s="539"/>
      <c r="FW91" s="539"/>
      <c r="FX91" s="539"/>
      <c r="FY91" s="539"/>
      <c r="FZ91" s="539"/>
      <c r="GA91" s="539"/>
      <c r="GB91" s="539"/>
      <c r="GC91" s="539"/>
      <c r="GD91" s="539"/>
    </row>
    <row r="92" spans="4:186" s="323" customFormat="1" x14ac:dyDescent="0.2">
      <c r="D92" s="214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338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338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338"/>
      <c r="BB92" s="338"/>
      <c r="BM92" s="338"/>
      <c r="BY92" s="338"/>
      <c r="CL92" s="338"/>
      <c r="CS92" s="338"/>
      <c r="DA92" s="338"/>
      <c r="DK92" s="338"/>
      <c r="DQ92" s="338"/>
      <c r="EB92" s="338"/>
      <c r="EC92" s="214"/>
      <c r="ED92" s="539"/>
      <c r="EE92" s="539"/>
      <c r="EF92" s="677"/>
      <c r="EG92" s="677"/>
      <c r="EH92" s="677"/>
      <c r="EI92" s="677"/>
      <c r="EJ92" s="677"/>
      <c r="EK92" s="677"/>
      <c r="EL92" s="677"/>
      <c r="EM92" s="677"/>
      <c r="EN92" s="677"/>
      <c r="EO92" s="677"/>
      <c r="EP92" s="677"/>
      <c r="EQ92" s="677"/>
      <c r="ER92" s="677"/>
      <c r="ES92" s="677"/>
      <c r="ET92" s="677"/>
      <c r="EU92" s="677"/>
      <c r="EV92" s="677"/>
      <c r="EW92" s="677"/>
      <c r="EX92" s="677"/>
      <c r="EY92" s="677"/>
      <c r="EZ92" s="677"/>
      <c r="FA92" s="677"/>
      <c r="FB92" s="677"/>
      <c r="FC92" s="677"/>
      <c r="FD92" s="677"/>
      <c r="FE92" s="677"/>
      <c r="FF92" s="677"/>
      <c r="FG92" s="677"/>
      <c r="FH92" s="677"/>
      <c r="FI92" s="677"/>
      <c r="FJ92" s="677"/>
      <c r="FK92" s="677"/>
      <c r="FL92" s="677"/>
      <c r="FM92" s="677"/>
      <c r="FN92" s="677"/>
      <c r="FO92" s="677"/>
      <c r="FP92" s="677"/>
      <c r="FQ92" s="677"/>
      <c r="FR92" s="677"/>
      <c r="FS92" s="677"/>
      <c r="FT92" s="539"/>
      <c r="FU92" s="539"/>
      <c r="FV92" s="539"/>
      <c r="FW92" s="539"/>
      <c r="FX92" s="539"/>
      <c r="FY92" s="539"/>
      <c r="FZ92" s="539"/>
      <c r="GA92" s="539"/>
      <c r="GB92" s="539"/>
      <c r="GC92" s="539"/>
      <c r="GD92" s="539"/>
    </row>
    <row r="93" spans="4:186" s="323" customFormat="1" x14ac:dyDescent="0.2">
      <c r="D93" s="214"/>
      <c r="E93" s="214"/>
      <c r="F93" s="214"/>
      <c r="G93" s="214"/>
      <c r="H93" s="214"/>
      <c r="I93" s="214"/>
      <c r="J93" s="214"/>
      <c r="K93" s="214"/>
      <c r="L93" s="214"/>
      <c r="M93" s="214"/>
      <c r="N93" s="214"/>
      <c r="O93" s="338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338"/>
      <c r="AE93" s="214"/>
      <c r="AF93" s="214"/>
      <c r="AG93" s="214"/>
      <c r="AH93" s="214"/>
      <c r="AI93" s="214"/>
      <c r="AJ93" s="214"/>
      <c r="AK93" s="214"/>
      <c r="AL93" s="214"/>
      <c r="AM93" s="214"/>
      <c r="AN93" s="214"/>
      <c r="AO93" s="214"/>
      <c r="AP93" s="338"/>
      <c r="BB93" s="338"/>
      <c r="BM93" s="338"/>
      <c r="BY93" s="338"/>
      <c r="CL93" s="338"/>
      <c r="CS93" s="338"/>
      <c r="DA93" s="338"/>
      <c r="DK93" s="338"/>
      <c r="DQ93" s="338"/>
      <c r="EB93" s="338"/>
      <c r="EC93" s="214"/>
      <c r="ED93" s="539"/>
      <c r="EE93" s="539"/>
      <c r="EF93" s="677"/>
      <c r="EG93" s="677"/>
      <c r="EH93" s="677"/>
      <c r="EI93" s="677"/>
      <c r="EJ93" s="677"/>
      <c r="EK93" s="677"/>
      <c r="EL93" s="677"/>
      <c r="EM93" s="677"/>
      <c r="EN93" s="677"/>
      <c r="EO93" s="677"/>
      <c r="EP93" s="677"/>
      <c r="EQ93" s="677"/>
      <c r="ER93" s="677"/>
      <c r="ES93" s="677"/>
      <c r="ET93" s="677"/>
      <c r="EU93" s="677"/>
      <c r="EV93" s="677"/>
      <c r="EW93" s="677"/>
      <c r="EX93" s="677"/>
      <c r="EY93" s="677"/>
      <c r="EZ93" s="677"/>
      <c r="FA93" s="677"/>
      <c r="FB93" s="677"/>
      <c r="FC93" s="677"/>
      <c r="FD93" s="677"/>
      <c r="FE93" s="677"/>
      <c r="FF93" s="677"/>
      <c r="FG93" s="677"/>
      <c r="FH93" s="677"/>
      <c r="FI93" s="677"/>
      <c r="FJ93" s="677"/>
      <c r="FK93" s="677"/>
      <c r="FL93" s="677"/>
      <c r="FM93" s="677"/>
      <c r="FN93" s="677"/>
      <c r="FO93" s="677"/>
      <c r="FP93" s="677"/>
      <c r="FQ93" s="677"/>
      <c r="FR93" s="677"/>
      <c r="FS93" s="677"/>
      <c r="FT93" s="539"/>
      <c r="FU93" s="539"/>
      <c r="FV93" s="539"/>
      <c r="FW93" s="539"/>
      <c r="FX93" s="539"/>
      <c r="FY93" s="539"/>
      <c r="FZ93" s="539"/>
      <c r="GA93" s="539"/>
      <c r="GB93" s="539"/>
      <c r="GC93" s="539"/>
      <c r="GD93" s="539"/>
    </row>
    <row r="94" spans="4:186" s="323" customFormat="1" x14ac:dyDescent="0.2">
      <c r="D94" s="214"/>
      <c r="E94" s="214"/>
      <c r="F94" s="214"/>
      <c r="G94" s="214"/>
      <c r="H94" s="214"/>
      <c r="I94" s="214"/>
      <c r="J94" s="214"/>
      <c r="K94" s="214"/>
      <c r="L94" s="214"/>
      <c r="M94" s="214"/>
      <c r="N94" s="214"/>
      <c r="O94" s="338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338"/>
      <c r="AE94" s="214"/>
      <c r="AF94" s="214"/>
      <c r="AG94" s="214"/>
      <c r="AH94" s="214"/>
      <c r="AI94" s="214"/>
      <c r="AJ94" s="214"/>
      <c r="AK94" s="214"/>
      <c r="AL94" s="214"/>
      <c r="AM94" s="214"/>
      <c r="AN94" s="214"/>
      <c r="AO94" s="214"/>
      <c r="AP94" s="338"/>
      <c r="BB94" s="338"/>
      <c r="BM94" s="338"/>
      <c r="BY94" s="338"/>
      <c r="CL94" s="338"/>
      <c r="CS94" s="338"/>
      <c r="DA94" s="338"/>
      <c r="DK94" s="338"/>
      <c r="DQ94" s="338"/>
      <c r="EB94" s="338"/>
      <c r="EC94" s="214"/>
      <c r="ED94" s="539"/>
      <c r="EE94" s="539"/>
      <c r="EF94" s="677"/>
      <c r="EG94" s="677"/>
      <c r="EH94" s="677"/>
      <c r="EI94" s="677"/>
      <c r="EJ94" s="677"/>
      <c r="EK94" s="677"/>
      <c r="EL94" s="677"/>
      <c r="EM94" s="677"/>
      <c r="EN94" s="677"/>
      <c r="EO94" s="677"/>
      <c r="EP94" s="677"/>
      <c r="EQ94" s="677"/>
      <c r="ER94" s="677"/>
      <c r="ES94" s="677"/>
      <c r="ET94" s="677"/>
      <c r="EU94" s="677"/>
      <c r="EV94" s="677"/>
      <c r="EW94" s="677"/>
      <c r="EX94" s="677"/>
      <c r="EY94" s="677"/>
      <c r="EZ94" s="677"/>
      <c r="FA94" s="677"/>
      <c r="FB94" s="677"/>
      <c r="FC94" s="677"/>
      <c r="FD94" s="677"/>
      <c r="FE94" s="677"/>
      <c r="FF94" s="677"/>
      <c r="FG94" s="677"/>
      <c r="FH94" s="677"/>
      <c r="FI94" s="677"/>
      <c r="FJ94" s="677"/>
      <c r="FK94" s="677"/>
      <c r="FL94" s="677"/>
      <c r="FM94" s="677"/>
      <c r="FN94" s="677"/>
      <c r="FO94" s="677"/>
      <c r="FP94" s="677"/>
      <c r="FQ94" s="677"/>
      <c r="FR94" s="677"/>
      <c r="FS94" s="677"/>
      <c r="FT94" s="539"/>
      <c r="FU94" s="539"/>
      <c r="FV94" s="539"/>
      <c r="FW94" s="539"/>
      <c r="FX94" s="539"/>
      <c r="FY94" s="539"/>
      <c r="FZ94" s="539"/>
      <c r="GA94" s="539"/>
      <c r="GB94" s="539"/>
      <c r="GC94" s="539"/>
      <c r="GD94" s="539"/>
    </row>
    <row r="95" spans="4:186" s="323" customFormat="1" x14ac:dyDescent="0.2">
      <c r="D95" s="214"/>
      <c r="E95" s="214"/>
      <c r="F95" s="214"/>
      <c r="G95" s="214"/>
      <c r="H95" s="214"/>
      <c r="I95" s="214"/>
      <c r="J95" s="214"/>
      <c r="K95" s="214"/>
      <c r="L95" s="214"/>
      <c r="M95" s="214"/>
      <c r="N95" s="214"/>
      <c r="O95" s="338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4"/>
      <c r="AA95" s="214"/>
      <c r="AB95" s="214"/>
      <c r="AC95" s="214"/>
      <c r="AD95" s="338"/>
      <c r="AE95" s="214"/>
      <c r="AF95" s="214"/>
      <c r="AG95" s="214"/>
      <c r="AH95" s="214"/>
      <c r="AI95" s="214"/>
      <c r="AJ95" s="214"/>
      <c r="AK95" s="214"/>
      <c r="AL95" s="214"/>
      <c r="AM95" s="214"/>
      <c r="AN95" s="214"/>
      <c r="AO95" s="214"/>
      <c r="AP95" s="338"/>
      <c r="BB95" s="338"/>
      <c r="BM95" s="338"/>
      <c r="BY95" s="338"/>
      <c r="CL95" s="338"/>
      <c r="CS95" s="338"/>
      <c r="DA95" s="338"/>
      <c r="DK95" s="338"/>
      <c r="DQ95" s="338"/>
      <c r="EB95" s="338"/>
      <c r="EC95" s="214"/>
      <c r="ED95" s="539"/>
      <c r="EE95" s="539"/>
      <c r="EF95" s="677"/>
      <c r="EG95" s="677"/>
      <c r="EH95" s="677"/>
      <c r="EI95" s="677"/>
      <c r="EJ95" s="677"/>
      <c r="EK95" s="677"/>
      <c r="EL95" s="677"/>
      <c r="EM95" s="677"/>
      <c r="EN95" s="677"/>
      <c r="EO95" s="677"/>
      <c r="EP95" s="677"/>
      <c r="EQ95" s="677"/>
      <c r="ER95" s="677"/>
      <c r="ES95" s="677"/>
      <c r="ET95" s="677"/>
      <c r="EU95" s="677"/>
      <c r="EV95" s="677"/>
      <c r="EW95" s="677"/>
      <c r="EX95" s="677"/>
      <c r="EY95" s="677"/>
      <c r="EZ95" s="677"/>
      <c r="FA95" s="677"/>
      <c r="FB95" s="677"/>
      <c r="FC95" s="677"/>
      <c r="FD95" s="677"/>
      <c r="FE95" s="677"/>
      <c r="FF95" s="677"/>
      <c r="FG95" s="677"/>
      <c r="FH95" s="677"/>
      <c r="FI95" s="677"/>
      <c r="FJ95" s="677"/>
      <c r="FK95" s="677"/>
      <c r="FL95" s="677"/>
      <c r="FM95" s="677"/>
      <c r="FN95" s="677"/>
      <c r="FO95" s="677"/>
      <c r="FP95" s="677"/>
      <c r="FQ95" s="677"/>
      <c r="FR95" s="677"/>
      <c r="FS95" s="677"/>
      <c r="FT95" s="539"/>
      <c r="FU95" s="539"/>
      <c r="FV95" s="539"/>
      <c r="FW95" s="539"/>
      <c r="FX95" s="539"/>
      <c r="FY95" s="539"/>
      <c r="FZ95" s="539"/>
      <c r="GA95" s="539"/>
      <c r="GB95" s="539"/>
      <c r="GC95" s="539"/>
      <c r="GD95" s="539"/>
    </row>
    <row r="96" spans="4:186" s="323" customFormat="1" x14ac:dyDescent="0.2"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338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338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338"/>
      <c r="BB96" s="338"/>
      <c r="BM96" s="338"/>
      <c r="BY96" s="338"/>
      <c r="CL96" s="338"/>
      <c r="CS96" s="338"/>
      <c r="DA96" s="338"/>
      <c r="DK96" s="338"/>
      <c r="DQ96" s="338"/>
      <c r="EB96" s="338"/>
      <c r="EC96" s="214"/>
      <c r="ED96" s="539"/>
      <c r="EE96" s="539"/>
      <c r="EF96" s="677"/>
      <c r="EG96" s="677"/>
      <c r="EH96" s="677"/>
      <c r="EI96" s="677"/>
      <c r="EJ96" s="677"/>
      <c r="EK96" s="677"/>
      <c r="EL96" s="677"/>
      <c r="EM96" s="677"/>
      <c r="EN96" s="677"/>
      <c r="EO96" s="677"/>
      <c r="EP96" s="677"/>
      <c r="EQ96" s="677"/>
      <c r="ER96" s="677"/>
      <c r="ES96" s="677"/>
      <c r="ET96" s="677"/>
      <c r="EU96" s="677"/>
      <c r="EV96" s="677"/>
      <c r="EW96" s="677"/>
      <c r="EX96" s="677"/>
      <c r="EY96" s="677"/>
      <c r="EZ96" s="677"/>
      <c r="FA96" s="677"/>
      <c r="FB96" s="677"/>
      <c r="FC96" s="677"/>
      <c r="FD96" s="677"/>
      <c r="FE96" s="677"/>
      <c r="FF96" s="677"/>
      <c r="FG96" s="677"/>
      <c r="FH96" s="677"/>
      <c r="FI96" s="677"/>
      <c r="FJ96" s="677"/>
      <c r="FK96" s="677"/>
      <c r="FL96" s="677"/>
      <c r="FM96" s="677"/>
      <c r="FN96" s="677"/>
      <c r="FO96" s="677"/>
      <c r="FP96" s="677"/>
      <c r="FQ96" s="677"/>
      <c r="FR96" s="677"/>
      <c r="FS96" s="677"/>
      <c r="FT96" s="539"/>
      <c r="FU96" s="539"/>
      <c r="FV96" s="539"/>
      <c r="FW96" s="539"/>
      <c r="FX96" s="539"/>
      <c r="FY96" s="539"/>
      <c r="FZ96" s="539"/>
      <c r="GA96" s="539"/>
      <c r="GB96" s="539"/>
      <c r="GC96" s="539"/>
      <c r="GD96" s="539"/>
    </row>
    <row r="97" spans="4:186" s="323" customFormat="1" x14ac:dyDescent="0.2">
      <c r="D97" s="214"/>
      <c r="E97" s="214"/>
      <c r="F97" s="214"/>
      <c r="G97" s="214"/>
      <c r="H97" s="214"/>
      <c r="I97" s="214"/>
      <c r="J97" s="214"/>
      <c r="K97" s="214"/>
      <c r="L97" s="214"/>
      <c r="M97" s="214"/>
      <c r="N97" s="214"/>
      <c r="O97" s="338"/>
      <c r="P97" s="214"/>
      <c r="Q97" s="214"/>
      <c r="R97" s="214"/>
      <c r="S97" s="214"/>
      <c r="T97" s="214"/>
      <c r="U97" s="214"/>
      <c r="V97" s="214"/>
      <c r="W97" s="214"/>
      <c r="X97" s="214"/>
      <c r="Y97" s="214"/>
      <c r="Z97" s="214"/>
      <c r="AA97" s="214"/>
      <c r="AB97" s="214"/>
      <c r="AC97" s="214"/>
      <c r="AD97" s="338"/>
      <c r="AE97" s="214"/>
      <c r="AF97" s="214"/>
      <c r="AG97" s="214"/>
      <c r="AH97" s="214"/>
      <c r="AI97" s="214"/>
      <c r="AJ97" s="214"/>
      <c r="AK97" s="214"/>
      <c r="AL97" s="214"/>
      <c r="AM97" s="214"/>
      <c r="AN97" s="214"/>
      <c r="AO97" s="214"/>
      <c r="AP97" s="338"/>
      <c r="BB97" s="338"/>
      <c r="BM97" s="338"/>
      <c r="BY97" s="338"/>
      <c r="CL97" s="338"/>
      <c r="CS97" s="338"/>
      <c r="DA97" s="338"/>
      <c r="DK97" s="338"/>
      <c r="DQ97" s="338"/>
      <c r="EB97" s="338"/>
      <c r="EC97" s="214"/>
      <c r="ED97" s="539"/>
      <c r="EE97" s="539"/>
      <c r="EF97" s="677"/>
      <c r="EG97" s="677"/>
      <c r="EH97" s="677"/>
      <c r="EI97" s="677"/>
      <c r="EJ97" s="677"/>
      <c r="EK97" s="677"/>
      <c r="EL97" s="677"/>
      <c r="EM97" s="677"/>
      <c r="EN97" s="677"/>
      <c r="EO97" s="677"/>
      <c r="EP97" s="677"/>
      <c r="EQ97" s="677"/>
      <c r="ER97" s="677"/>
      <c r="ES97" s="677"/>
      <c r="ET97" s="677"/>
      <c r="EU97" s="677"/>
      <c r="EV97" s="677"/>
      <c r="EW97" s="677"/>
      <c r="EX97" s="677"/>
      <c r="EY97" s="677"/>
      <c r="EZ97" s="677"/>
      <c r="FA97" s="677"/>
      <c r="FB97" s="677"/>
      <c r="FC97" s="677"/>
      <c r="FD97" s="677"/>
      <c r="FE97" s="677"/>
      <c r="FF97" s="677"/>
      <c r="FG97" s="677"/>
      <c r="FH97" s="677"/>
      <c r="FI97" s="677"/>
      <c r="FJ97" s="677"/>
      <c r="FK97" s="677"/>
      <c r="FL97" s="677"/>
      <c r="FM97" s="677"/>
      <c r="FN97" s="677"/>
      <c r="FO97" s="677"/>
      <c r="FP97" s="677"/>
      <c r="FQ97" s="677"/>
      <c r="FR97" s="677"/>
      <c r="FS97" s="677"/>
      <c r="FT97" s="539"/>
      <c r="FU97" s="539"/>
      <c r="FV97" s="539"/>
      <c r="FW97" s="539"/>
      <c r="FX97" s="539"/>
      <c r="FY97" s="539"/>
      <c r="FZ97" s="539"/>
      <c r="GA97" s="539"/>
      <c r="GB97" s="539"/>
      <c r="GC97" s="539"/>
      <c r="GD97" s="539"/>
    </row>
    <row r="98" spans="4:186" s="323" customFormat="1" x14ac:dyDescent="0.2">
      <c r="D98" s="214"/>
      <c r="E98" s="214"/>
      <c r="F98" s="214"/>
      <c r="G98" s="214"/>
      <c r="H98" s="214"/>
      <c r="I98" s="214"/>
      <c r="J98" s="214"/>
      <c r="K98" s="214"/>
      <c r="L98" s="214"/>
      <c r="M98" s="214"/>
      <c r="N98" s="214"/>
      <c r="O98" s="338"/>
      <c r="P98" s="214"/>
      <c r="Q98" s="214"/>
      <c r="R98" s="214"/>
      <c r="S98" s="214"/>
      <c r="T98" s="214"/>
      <c r="U98" s="214"/>
      <c r="V98" s="214"/>
      <c r="W98" s="214"/>
      <c r="X98" s="214"/>
      <c r="Y98" s="214"/>
      <c r="Z98" s="214"/>
      <c r="AA98" s="214"/>
      <c r="AB98" s="214"/>
      <c r="AC98" s="214"/>
      <c r="AD98" s="338"/>
      <c r="AE98" s="214"/>
      <c r="AF98" s="214"/>
      <c r="AG98" s="214"/>
      <c r="AH98" s="214"/>
      <c r="AI98" s="214"/>
      <c r="AJ98" s="214"/>
      <c r="AK98" s="214"/>
      <c r="AL98" s="214"/>
      <c r="AM98" s="214"/>
      <c r="AN98" s="214"/>
      <c r="AO98" s="214"/>
      <c r="AP98" s="338"/>
      <c r="BB98" s="338"/>
      <c r="BM98" s="338"/>
      <c r="BY98" s="338"/>
      <c r="CL98" s="338"/>
      <c r="CS98" s="338"/>
      <c r="DA98" s="338"/>
      <c r="DK98" s="338"/>
      <c r="DQ98" s="338"/>
      <c r="EB98" s="338"/>
      <c r="EC98" s="214"/>
      <c r="ED98" s="539"/>
      <c r="EE98" s="539"/>
      <c r="EF98" s="677"/>
      <c r="EG98" s="677"/>
      <c r="EH98" s="677"/>
      <c r="EI98" s="677"/>
      <c r="EJ98" s="677"/>
      <c r="EK98" s="677"/>
      <c r="EL98" s="677"/>
      <c r="EM98" s="677"/>
      <c r="EN98" s="677"/>
      <c r="EO98" s="677"/>
      <c r="EP98" s="677"/>
      <c r="EQ98" s="677"/>
      <c r="ER98" s="677"/>
      <c r="ES98" s="677"/>
      <c r="ET98" s="677"/>
      <c r="EU98" s="677"/>
      <c r="EV98" s="677"/>
      <c r="EW98" s="677"/>
      <c r="EX98" s="677"/>
      <c r="EY98" s="677"/>
      <c r="EZ98" s="677"/>
      <c r="FA98" s="677"/>
      <c r="FB98" s="677"/>
      <c r="FC98" s="677"/>
      <c r="FD98" s="677"/>
      <c r="FE98" s="677"/>
      <c r="FF98" s="677"/>
      <c r="FG98" s="677"/>
      <c r="FH98" s="677"/>
      <c r="FI98" s="677"/>
      <c r="FJ98" s="677"/>
      <c r="FK98" s="677"/>
      <c r="FL98" s="677"/>
      <c r="FM98" s="677"/>
      <c r="FN98" s="677"/>
      <c r="FO98" s="677"/>
      <c r="FP98" s="677"/>
      <c r="FQ98" s="677"/>
      <c r="FR98" s="677"/>
      <c r="FS98" s="677"/>
      <c r="FT98" s="539"/>
      <c r="FU98" s="539"/>
      <c r="FV98" s="539"/>
      <c r="FW98" s="539"/>
      <c r="FX98" s="539"/>
      <c r="FY98" s="539"/>
      <c r="FZ98" s="539"/>
      <c r="GA98" s="539"/>
      <c r="GB98" s="539"/>
      <c r="GC98" s="539"/>
      <c r="GD98" s="539"/>
    </row>
    <row r="99" spans="4:186" s="323" customFormat="1" x14ac:dyDescent="0.2">
      <c r="D99" s="214"/>
      <c r="E99" s="214"/>
      <c r="F99" s="214"/>
      <c r="G99" s="214"/>
      <c r="H99" s="214"/>
      <c r="I99" s="214"/>
      <c r="J99" s="214"/>
      <c r="K99" s="214"/>
      <c r="L99" s="214"/>
      <c r="M99" s="214"/>
      <c r="N99" s="214"/>
      <c r="O99" s="338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338"/>
      <c r="AE99" s="214"/>
      <c r="AF99" s="214"/>
      <c r="AG99" s="214"/>
      <c r="AH99" s="214"/>
      <c r="AI99" s="214"/>
      <c r="AJ99" s="214"/>
      <c r="AK99" s="214"/>
      <c r="AL99" s="214"/>
      <c r="AM99" s="214"/>
      <c r="AN99" s="214"/>
      <c r="AO99" s="214"/>
      <c r="AP99" s="338"/>
      <c r="BB99" s="338"/>
      <c r="BM99" s="338"/>
      <c r="BY99" s="338"/>
      <c r="CL99" s="338"/>
      <c r="CS99" s="338"/>
      <c r="DA99" s="338"/>
      <c r="DK99" s="338"/>
      <c r="DQ99" s="338"/>
      <c r="EB99" s="338"/>
      <c r="EC99" s="214"/>
      <c r="ED99" s="539"/>
      <c r="EE99" s="539"/>
      <c r="EF99" s="677"/>
      <c r="EG99" s="677"/>
      <c r="EH99" s="677"/>
      <c r="EI99" s="677"/>
      <c r="EJ99" s="677"/>
      <c r="EK99" s="677"/>
      <c r="EL99" s="677"/>
      <c r="EM99" s="677"/>
      <c r="EN99" s="677"/>
      <c r="EO99" s="677"/>
      <c r="EP99" s="677"/>
      <c r="EQ99" s="677"/>
      <c r="ER99" s="677"/>
      <c r="ES99" s="677"/>
      <c r="ET99" s="677"/>
      <c r="EU99" s="677"/>
      <c r="EV99" s="677"/>
      <c r="EW99" s="677"/>
      <c r="EX99" s="677"/>
      <c r="EY99" s="677"/>
      <c r="EZ99" s="677"/>
      <c r="FA99" s="677"/>
      <c r="FB99" s="677"/>
      <c r="FC99" s="677"/>
      <c r="FD99" s="677"/>
      <c r="FE99" s="677"/>
      <c r="FF99" s="677"/>
      <c r="FG99" s="677"/>
      <c r="FH99" s="677"/>
      <c r="FI99" s="677"/>
      <c r="FJ99" s="677"/>
      <c r="FK99" s="677"/>
      <c r="FL99" s="677"/>
      <c r="FM99" s="677"/>
      <c r="FN99" s="677"/>
      <c r="FO99" s="677"/>
      <c r="FP99" s="677"/>
      <c r="FQ99" s="677"/>
      <c r="FR99" s="677"/>
      <c r="FS99" s="677"/>
      <c r="FT99" s="539"/>
      <c r="FU99" s="539"/>
      <c r="FV99" s="539"/>
      <c r="FW99" s="539"/>
      <c r="FX99" s="539"/>
      <c r="FY99" s="539"/>
      <c r="FZ99" s="539"/>
      <c r="GA99" s="539"/>
      <c r="GB99" s="539"/>
      <c r="GC99" s="539"/>
      <c r="GD99" s="539"/>
    </row>
    <row r="100" spans="4:186" s="323" customFormat="1" x14ac:dyDescent="0.2">
      <c r="D100" s="214"/>
      <c r="E100" s="214"/>
      <c r="F100" s="214"/>
      <c r="G100" s="214"/>
      <c r="H100" s="214"/>
      <c r="I100" s="214"/>
      <c r="J100" s="214"/>
      <c r="K100" s="214"/>
      <c r="L100" s="214"/>
      <c r="M100" s="214"/>
      <c r="N100" s="214"/>
      <c r="O100" s="338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/>
      <c r="Z100" s="214"/>
      <c r="AA100" s="214"/>
      <c r="AB100" s="214"/>
      <c r="AC100" s="214"/>
      <c r="AD100" s="338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338"/>
      <c r="BB100" s="338"/>
      <c r="BM100" s="338"/>
      <c r="BY100" s="338"/>
      <c r="CL100" s="338"/>
      <c r="CS100" s="338"/>
      <c r="DA100" s="338"/>
      <c r="DK100" s="338"/>
      <c r="DQ100" s="338"/>
      <c r="EB100" s="338"/>
      <c r="EC100" s="214"/>
      <c r="ED100" s="539"/>
      <c r="EE100" s="539"/>
      <c r="EF100" s="677"/>
      <c r="EG100" s="677"/>
      <c r="EH100" s="677"/>
      <c r="EI100" s="677"/>
      <c r="EJ100" s="677"/>
      <c r="EK100" s="677"/>
      <c r="EL100" s="677"/>
      <c r="EM100" s="677"/>
      <c r="EN100" s="677"/>
      <c r="EO100" s="677"/>
      <c r="EP100" s="677"/>
      <c r="EQ100" s="677"/>
      <c r="ER100" s="677"/>
      <c r="ES100" s="677"/>
      <c r="ET100" s="677"/>
      <c r="EU100" s="677"/>
      <c r="EV100" s="677"/>
      <c r="EW100" s="677"/>
      <c r="EX100" s="677"/>
      <c r="EY100" s="677"/>
      <c r="EZ100" s="677"/>
      <c r="FA100" s="677"/>
      <c r="FB100" s="677"/>
      <c r="FC100" s="677"/>
      <c r="FD100" s="677"/>
      <c r="FE100" s="677"/>
      <c r="FF100" s="677"/>
      <c r="FG100" s="677"/>
      <c r="FH100" s="677"/>
      <c r="FI100" s="677"/>
      <c r="FJ100" s="677"/>
      <c r="FK100" s="677"/>
      <c r="FL100" s="677"/>
      <c r="FM100" s="677"/>
      <c r="FN100" s="677"/>
      <c r="FO100" s="677"/>
      <c r="FP100" s="677"/>
      <c r="FQ100" s="677"/>
      <c r="FR100" s="677"/>
      <c r="FS100" s="677"/>
      <c r="FT100" s="539"/>
      <c r="FU100" s="539"/>
      <c r="FV100" s="539"/>
      <c r="FW100" s="539"/>
      <c r="FX100" s="539"/>
      <c r="FY100" s="539"/>
      <c r="FZ100" s="539"/>
      <c r="GA100" s="539"/>
      <c r="GB100" s="539"/>
      <c r="GC100" s="539"/>
      <c r="GD100" s="539"/>
    </row>
    <row r="101" spans="4:186" s="323" customFormat="1" x14ac:dyDescent="0.2">
      <c r="D101" s="214"/>
      <c r="E101" s="214"/>
      <c r="F101" s="214"/>
      <c r="G101" s="214"/>
      <c r="H101" s="214"/>
      <c r="I101" s="214"/>
      <c r="J101" s="214"/>
      <c r="K101" s="214"/>
      <c r="L101" s="214"/>
      <c r="M101" s="214"/>
      <c r="N101" s="214"/>
      <c r="O101" s="338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4"/>
      <c r="AA101" s="214"/>
      <c r="AB101" s="214"/>
      <c r="AC101" s="214"/>
      <c r="AD101" s="338"/>
      <c r="AE101" s="214"/>
      <c r="AF101" s="214"/>
      <c r="AG101" s="214"/>
      <c r="AH101" s="214"/>
      <c r="AI101" s="214"/>
      <c r="AJ101" s="214"/>
      <c r="AK101" s="214"/>
      <c r="AL101" s="214"/>
      <c r="AM101" s="214"/>
      <c r="AN101" s="214"/>
      <c r="AO101" s="214"/>
      <c r="AP101" s="338"/>
      <c r="BB101" s="338"/>
      <c r="BM101" s="338"/>
      <c r="BY101" s="338"/>
      <c r="CL101" s="338"/>
      <c r="CS101" s="338"/>
      <c r="DA101" s="338"/>
      <c r="DK101" s="338"/>
      <c r="DQ101" s="338"/>
      <c r="EB101" s="338"/>
      <c r="EC101" s="214"/>
      <c r="ED101" s="539"/>
      <c r="EE101" s="539"/>
      <c r="EF101" s="677"/>
      <c r="EG101" s="677"/>
      <c r="EH101" s="677"/>
      <c r="EI101" s="677"/>
      <c r="EJ101" s="677"/>
      <c r="EK101" s="677"/>
      <c r="EL101" s="677"/>
      <c r="EM101" s="677"/>
      <c r="EN101" s="677"/>
      <c r="EO101" s="677"/>
      <c r="EP101" s="677"/>
      <c r="EQ101" s="677"/>
      <c r="ER101" s="677"/>
      <c r="ES101" s="677"/>
      <c r="ET101" s="677"/>
      <c r="EU101" s="677"/>
      <c r="EV101" s="677"/>
      <c r="EW101" s="677"/>
      <c r="EX101" s="677"/>
      <c r="EY101" s="677"/>
      <c r="EZ101" s="677"/>
      <c r="FA101" s="677"/>
      <c r="FB101" s="677"/>
      <c r="FC101" s="677"/>
      <c r="FD101" s="677"/>
      <c r="FE101" s="677"/>
      <c r="FF101" s="677"/>
      <c r="FG101" s="677"/>
      <c r="FH101" s="677"/>
      <c r="FI101" s="677"/>
      <c r="FJ101" s="677"/>
      <c r="FK101" s="677"/>
      <c r="FL101" s="677"/>
      <c r="FM101" s="677"/>
      <c r="FN101" s="677"/>
      <c r="FO101" s="677"/>
      <c r="FP101" s="677"/>
      <c r="FQ101" s="677"/>
      <c r="FR101" s="677"/>
      <c r="FS101" s="677"/>
      <c r="FT101" s="539"/>
      <c r="FU101" s="539"/>
      <c r="FV101" s="539"/>
      <c r="FW101" s="539"/>
      <c r="FX101" s="539"/>
      <c r="FY101" s="539"/>
      <c r="FZ101" s="539"/>
      <c r="GA101" s="539"/>
      <c r="GB101" s="539"/>
      <c r="GC101" s="539"/>
      <c r="GD101" s="539"/>
    </row>
    <row r="102" spans="4:186" s="323" customFormat="1" x14ac:dyDescent="0.2">
      <c r="D102" s="214"/>
      <c r="E102" s="214"/>
      <c r="F102" s="214"/>
      <c r="G102" s="214"/>
      <c r="H102" s="214"/>
      <c r="I102" s="214"/>
      <c r="J102" s="214"/>
      <c r="K102" s="214"/>
      <c r="L102" s="214"/>
      <c r="M102" s="214"/>
      <c r="N102" s="214"/>
      <c r="O102" s="338"/>
      <c r="P102" s="214"/>
      <c r="Q102" s="214"/>
      <c r="R102" s="214"/>
      <c r="S102" s="214"/>
      <c r="T102" s="214"/>
      <c r="U102" s="214"/>
      <c r="V102" s="214"/>
      <c r="W102" s="214"/>
      <c r="X102" s="214"/>
      <c r="Y102" s="214"/>
      <c r="Z102" s="214"/>
      <c r="AA102" s="214"/>
      <c r="AB102" s="214"/>
      <c r="AC102" s="214"/>
      <c r="AD102" s="338"/>
      <c r="AE102" s="214"/>
      <c r="AF102" s="214"/>
      <c r="AG102" s="214"/>
      <c r="AH102" s="214"/>
      <c r="AI102" s="214"/>
      <c r="AJ102" s="214"/>
      <c r="AK102" s="214"/>
      <c r="AL102" s="214"/>
      <c r="AM102" s="214"/>
      <c r="AN102" s="214"/>
      <c r="AO102" s="214"/>
      <c r="AP102" s="338"/>
      <c r="BB102" s="338"/>
      <c r="BM102" s="338"/>
      <c r="BY102" s="338"/>
      <c r="CL102" s="338"/>
      <c r="CS102" s="338"/>
      <c r="DA102" s="338"/>
      <c r="DK102" s="338"/>
      <c r="DQ102" s="338"/>
      <c r="EB102" s="338"/>
      <c r="EC102" s="214"/>
      <c r="ED102" s="539"/>
      <c r="EE102" s="539"/>
      <c r="EF102" s="677"/>
      <c r="EG102" s="677"/>
      <c r="EH102" s="677"/>
      <c r="EI102" s="677"/>
      <c r="EJ102" s="677"/>
      <c r="EK102" s="677"/>
      <c r="EL102" s="677"/>
      <c r="EM102" s="677"/>
      <c r="EN102" s="677"/>
      <c r="EO102" s="677"/>
      <c r="EP102" s="677"/>
      <c r="EQ102" s="677"/>
      <c r="ER102" s="677"/>
      <c r="ES102" s="677"/>
      <c r="ET102" s="677"/>
      <c r="EU102" s="677"/>
      <c r="EV102" s="677"/>
      <c r="EW102" s="677"/>
      <c r="EX102" s="677"/>
      <c r="EY102" s="677"/>
      <c r="EZ102" s="677"/>
      <c r="FA102" s="677"/>
      <c r="FB102" s="677"/>
      <c r="FC102" s="677"/>
      <c r="FD102" s="677"/>
      <c r="FE102" s="677"/>
      <c r="FF102" s="677"/>
      <c r="FG102" s="677"/>
      <c r="FH102" s="677"/>
      <c r="FI102" s="677"/>
      <c r="FJ102" s="677"/>
      <c r="FK102" s="677"/>
      <c r="FL102" s="677"/>
      <c r="FM102" s="677"/>
      <c r="FN102" s="677"/>
      <c r="FO102" s="677"/>
      <c r="FP102" s="677"/>
      <c r="FQ102" s="677"/>
      <c r="FR102" s="677"/>
      <c r="FS102" s="677"/>
      <c r="FT102" s="539"/>
      <c r="FU102" s="539"/>
      <c r="FV102" s="539"/>
      <c r="FW102" s="539"/>
      <c r="FX102" s="539"/>
      <c r="FY102" s="539"/>
      <c r="FZ102" s="539"/>
      <c r="GA102" s="539"/>
      <c r="GB102" s="539"/>
      <c r="GC102" s="539"/>
      <c r="GD102" s="539"/>
    </row>
    <row r="103" spans="4:186" s="323" customFormat="1" x14ac:dyDescent="0.2">
      <c r="D103" s="214"/>
      <c r="E103" s="214"/>
      <c r="F103" s="214"/>
      <c r="G103" s="214"/>
      <c r="H103" s="214"/>
      <c r="I103" s="214"/>
      <c r="J103" s="214"/>
      <c r="K103" s="214"/>
      <c r="L103" s="214"/>
      <c r="M103" s="214"/>
      <c r="N103" s="214"/>
      <c r="O103" s="338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4"/>
      <c r="AA103" s="214"/>
      <c r="AB103" s="214"/>
      <c r="AC103" s="214"/>
      <c r="AD103" s="338"/>
      <c r="AE103" s="214"/>
      <c r="AF103" s="214"/>
      <c r="AG103" s="214"/>
      <c r="AH103" s="214"/>
      <c r="AI103" s="214"/>
      <c r="AJ103" s="214"/>
      <c r="AK103" s="214"/>
      <c r="AL103" s="214"/>
      <c r="AM103" s="214"/>
      <c r="AN103" s="214"/>
      <c r="AO103" s="214"/>
      <c r="AP103" s="338"/>
      <c r="BB103" s="338"/>
      <c r="BM103" s="338"/>
      <c r="BY103" s="338"/>
      <c r="CL103" s="338"/>
      <c r="CS103" s="338"/>
      <c r="DA103" s="338"/>
      <c r="DK103" s="338"/>
      <c r="DQ103" s="338"/>
      <c r="EB103" s="338"/>
      <c r="EC103" s="214"/>
      <c r="ED103" s="539"/>
      <c r="EE103" s="539"/>
      <c r="EF103" s="677"/>
      <c r="EG103" s="677"/>
      <c r="EH103" s="677"/>
      <c r="EI103" s="677"/>
      <c r="EJ103" s="677"/>
      <c r="EK103" s="677"/>
      <c r="EL103" s="677"/>
      <c r="EM103" s="677"/>
      <c r="EN103" s="677"/>
      <c r="EO103" s="677"/>
      <c r="EP103" s="677"/>
      <c r="EQ103" s="677"/>
      <c r="ER103" s="677"/>
      <c r="ES103" s="677"/>
      <c r="ET103" s="677"/>
      <c r="EU103" s="677"/>
      <c r="EV103" s="677"/>
      <c r="EW103" s="677"/>
      <c r="EX103" s="677"/>
      <c r="EY103" s="677"/>
      <c r="EZ103" s="677"/>
      <c r="FA103" s="677"/>
      <c r="FB103" s="677"/>
      <c r="FC103" s="677"/>
      <c r="FD103" s="677"/>
      <c r="FE103" s="677"/>
      <c r="FF103" s="677"/>
      <c r="FG103" s="677"/>
      <c r="FH103" s="677"/>
      <c r="FI103" s="677"/>
      <c r="FJ103" s="677"/>
      <c r="FK103" s="677"/>
      <c r="FL103" s="677"/>
      <c r="FM103" s="677"/>
      <c r="FN103" s="677"/>
      <c r="FO103" s="677"/>
      <c r="FP103" s="677"/>
      <c r="FQ103" s="677"/>
      <c r="FR103" s="677"/>
      <c r="FS103" s="677"/>
      <c r="FT103" s="539"/>
      <c r="FU103" s="539"/>
      <c r="FV103" s="539"/>
      <c r="FW103" s="539"/>
      <c r="FX103" s="539"/>
      <c r="FY103" s="539"/>
      <c r="FZ103" s="539"/>
      <c r="GA103" s="539"/>
      <c r="GB103" s="539"/>
      <c r="GC103" s="539"/>
      <c r="GD103" s="539"/>
    </row>
    <row r="104" spans="4:186" s="323" customFormat="1" x14ac:dyDescent="0.2">
      <c r="D104" s="214"/>
      <c r="E104" s="214"/>
      <c r="F104" s="214"/>
      <c r="G104" s="214"/>
      <c r="H104" s="214"/>
      <c r="I104" s="214"/>
      <c r="J104" s="214"/>
      <c r="K104" s="214"/>
      <c r="L104" s="214"/>
      <c r="M104" s="214"/>
      <c r="N104" s="214"/>
      <c r="O104" s="338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338"/>
      <c r="AE104" s="214"/>
      <c r="AF104" s="214"/>
      <c r="AG104" s="214"/>
      <c r="AH104" s="214"/>
      <c r="AI104" s="214"/>
      <c r="AJ104" s="214"/>
      <c r="AK104" s="214"/>
      <c r="AL104" s="214"/>
      <c r="AM104" s="214"/>
      <c r="AN104" s="214"/>
      <c r="AO104" s="214"/>
      <c r="AP104" s="338"/>
      <c r="BB104" s="338"/>
      <c r="BM104" s="338"/>
      <c r="BY104" s="338"/>
      <c r="CL104" s="338"/>
      <c r="CS104" s="338"/>
      <c r="DA104" s="338"/>
      <c r="DK104" s="338"/>
      <c r="DQ104" s="338"/>
      <c r="EB104" s="338"/>
      <c r="EC104" s="214"/>
      <c r="ED104" s="539"/>
      <c r="EE104" s="539"/>
      <c r="EF104" s="677"/>
      <c r="EG104" s="677"/>
      <c r="EH104" s="677"/>
      <c r="EI104" s="677"/>
      <c r="EJ104" s="677"/>
      <c r="EK104" s="677"/>
      <c r="EL104" s="677"/>
      <c r="EM104" s="677"/>
      <c r="EN104" s="677"/>
      <c r="EO104" s="677"/>
      <c r="EP104" s="677"/>
      <c r="EQ104" s="677"/>
      <c r="ER104" s="677"/>
      <c r="ES104" s="677"/>
      <c r="ET104" s="677"/>
      <c r="EU104" s="677"/>
      <c r="EV104" s="677"/>
      <c r="EW104" s="677"/>
      <c r="EX104" s="677"/>
      <c r="EY104" s="677"/>
      <c r="EZ104" s="677"/>
      <c r="FA104" s="677"/>
      <c r="FB104" s="677"/>
      <c r="FC104" s="677"/>
      <c r="FD104" s="677"/>
      <c r="FE104" s="677"/>
      <c r="FF104" s="677"/>
      <c r="FG104" s="677"/>
      <c r="FH104" s="677"/>
      <c r="FI104" s="677"/>
      <c r="FJ104" s="677"/>
      <c r="FK104" s="677"/>
      <c r="FL104" s="677"/>
      <c r="FM104" s="677"/>
      <c r="FN104" s="677"/>
      <c r="FO104" s="677"/>
      <c r="FP104" s="677"/>
      <c r="FQ104" s="677"/>
      <c r="FR104" s="677"/>
      <c r="FS104" s="677"/>
      <c r="FT104" s="539"/>
      <c r="FU104" s="539"/>
      <c r="FV104" s="539"/>
      <c r="FW104" s="539"/>
      <c r="FX104" s="539"/>
      <c r="FY104" s="539"/>
      <c r="FZ104" s="539"/>
      <c r="GA104" s="539"/>
      <c r="GB104" s="539"/>
      <c r="GC104" s="539"/>
      <c r="GD104" s="539"/>
    </row>
    <row r="105" spans="4:186" s="323" customFormat="1" x14ac:dyDescent="0.2">
      <c r="D105" s="214"/>
      <c r="E105" s="214"/>
      <c r="F105" s="214"/>
      <c r="G105" s="214"/>
      <c r="H105" s="214"/>
      <c r="I105" s="214"/>
      <c r="J105" s="214"/>
      <c r="K105" s="214"/>
      <c r="L105" s="214"/>
      <c r="M105" s="214"/>
      <c r="N105" s="214"/>
      <c r="O105" s="338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338"/>
      <c r="AE105" s="214"/>
      <c r="AF105" s="214"/>
      <c r="AG105" s="214"/>
      <c r="AH105" s="214"/>
      <c r="AI105" s="214"/>
      <c r="AJ105" s="214"/>
      <c r="AK105" s="214"/>
      <c r="AL105" s="214"/>
      <c r="AM105" s="214"/>
      <c r="AN105" s="214"/>
      <c r="AO105" s="214"/>
      <c r="AP105" s="338"/>
      <c r="BB105" s="338"/>
      <c r="BM105" s="338"/>
      <c r="BY105" s="338"/>
      <c r="CL105" s="338"/>
      <c r="CS105" s="338"/>
      <c r="DA105" s="338"/>
      <c r="DK105" s="338"/>
      <c r="DQ105" s="338"/>
      <c r="EB105" s="338"/>
      <c r="EC105" s="214"/>
      <c r="ED105" s="539"/>
      <c r="EE105" s="539"/>
      <c r="EF105" s="677"/>
      <c r="EG105" s="677"/>
      <c r="EH105" s="677"/>
      <c r="EI105" s="677"/>
      <c r="EJ105" s="677"/>
      <c r="EK105" s="677"/>
      <c r="EL105" s="677"/>
      <c r="EM105" s="677"/>
      <c r="EN105" s="677"/>
      <c r="EO105" s="677"/>
      <c r="EP105" s="677"/>
      <c r="EQ105" s="677"/>
      <c r="ER105" s="677"/>
      <c r="ES105" s="677"/>
      <c r="ET105" s="677"/>
      <c r="EU105" s="677"/>
      <c r="EV105" s="677"/>
      <c r="EW105" s="677"/>
      <c r="EX105" s="677"/>
      <c r="EY105" s="677"/>
      <c r="EZ105" s="677"/>
      <c r="FA105" s="677"/>
      <c r="FB105" s="677"/>
      <c r="FC105" s="677"/>
      <c r="FD105" s="677"/>
      <c r="FE105" s="677"/>
      <c r="FF105" s="677"/>
      <c r="FG105" s="677"/>
      <c r="FH105" s="677"/>
      <c r="FI105" s="677"/>
      <c r="FJ105" s="677"/>
      <c r="FK105" s="677"/>
      <c r="FL105" s="677"/>
      <c r="FM105" s="677"/>
      <c r="FN105" s="677"/>
      <c r="FO105" s="677"/>
      <c r="FP105" s="677"/>
      <c r="FQ105" s="677"/>
      <c r="FR105" s="677"/>
      <c r="FS105" s="677"/>
      <c r="FT105" s="539"/>
      <c r="FU105" s="539"/>
      <c r="FV105" s="539"/>
      <c r="FW105" s="539"/>
      <c r="FX105" s="539"/>
      <c r="FY105" s="539"/>
      <c r="FZ105" s="539"/>
      <c r="GA105" s="539"/>
      <c r="GB105" s="539"/>
      <c r="GC105" s="539"/>
      <c r="GD105" s="539"/>
    </row>
    <row r="106" spans="4:186" s="323" customFormat="1" x14ac:dyDescent="0.2">
      <c r="D106" s="214"/>
      <c r="E106" s="214"/>
      <c r="F106" s="214"/>
      <c r="G106" s="214"/>
      <c r="H106" s="214"/>
      <c r="I106" s="214"/>
      <c r="J106" s="214"/>
      <c r="K106" s="214"/>
      <c r="L106" s="214"/>
      <c r="M106" s="214"/>
      <c r="N106" s="214"/>
      <c r="O106" s="338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338"/>
      <c r="AE106" s="214"/>
      <c r="AF106" s="214"/>
      <c r="AG106" s="214"/>
      <c r="AH106" s="214"/>
      <c r="AI106" s="214"/>
      <c r="AJ106" s="214"/>
      <c r="AK106" s="214"/>
      <c r="AL106" s="214"/>
      <c r="AM106" s="214"/>
      <c r="AN106" s="214"/>
      <c r="AO106" s="214"/>
      <c r="AP106" s="338"/>
      <c r="BB106" s="338"/>
      <c r="BM106" s="338"/>
      <c r="BY106" s="338"/>
      <c r="CL106" s="338"/>
      <c r="CS106" s="338"/>
      <c r="DA106" s="338"/>
      <c r="DK106" s="338"/>
      <c r="DQ106" s="338"/>
      <c r="EB106" s="338"/>
      <c r="EC106" s="214"/>
      <c r="ED106" s="539"/>
      <c r="EE106" s="539"/>
      <c r="EF106" s="677"/>
      <c r="EG106" s="677"/>
      <c r="EH106" s="677"/>
      <c r="EI106" s="677"/>
      <c r="EJ106" s="677"/>
      <c r="EK106" s="677"/>
      <c r="EL106" s="677"/>
      <c r="EM106" s="677"/>
      <c r="EN106" s="677"/>
      <c r="EO106" s="677"/>
      <c r="EP106" s="677"/>
      <c r="EQ106" s="677"/>
      <c r="ER106" s="677"/>
      <c r="ES106" s="677"/>
      <c r="ET106" s="677"/>
      <c r="EU106" s="677"/>
      <c r="EV106" s="677"/>
      <c r="EW106" s="677"/>
      <c r="EX106" s="677"/>
      <c r="EY106" s="677"/>
      <c r="EZ106" s="677"/>
      <c r="FA106" s="677"/>
      <c r="FB106" s="677"/>
      <c r="FC106" s="677"/>
      <c r="FD106" s="677"/>
      <c r="FE106" s="677"/>
      <c r="FF106" s="677"/>
      <c r="FG106" s="677"/>
      <c r="FH106" s="677"/>
      <c r="FI106" s="677"/>
      <c r="FJ106" s="677"/>
      <c r="FK106" s="677"/>
      <c r="FL106" s="677"/>
      <c r="FM106" s="677"/>
      <c r="FN106" s="677"/>
      <c r="FO106" s="677"/>
      <c r="FP106" s="677"/>
      <c r="FQ106" s="677"/>
      <c r="FR106" s="677"/>
      <c r="FS106" s="677"/>
      <c r="FT106" s="539"/>
      <c r="FU106" s="539"/>
      <c r="FV106" s="539"/>
      <c r="FW106" s="539"/>
      <c r="FX106" s="539"/>
      <c r="FY106" s="539"/>
      <c r="FZ106" s="539"/>
      <c r="GA106" s="539"/>
      <c r="GB106" s="539"/>
      <c r="GC106" s="539"/>
      <c r="GD106" s="539"/>
    </row>
    <row r="107" spans="4:186" s="323" customFormat="1" x14ac:dyDescent="0.2">
      <c r="D107" s="214"/>
      <c r="E107" s="214"/>
      <c r="F107" s="214"/>
      <c r="G107" s="214"/>
      <c r="H107" s="214"/>
      <c r="I107" s="214"/>
      <c r="J107" s="214"/>
      <c r="K107" s="214"/>
      <c r="L107" s="214"/>
      <c r="M107" s="214"/>
      <c r="N107" s="214"/>
      <c r="O107" s="338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338"/>
      <c r="AE107" s="214"/>
      <c r="AF107" s="214"/>
      <c r="AG107" s="214"/>
      <c r="AH107" s="214"/>
      <c r="AI107" s="214"/>
      <c r="AJ107" s="214"/>
      <c r="AK107" s="214"/>
      <c r="AL107" s="214"/>
      <c r="AM107" s="214"/>
      <c r="AN107" s="214"/>
      <c r="AO107" s="214"/>
      <c r="AP107" s="338"/>
      <c r="BB107" s="338"/>
      <c r="BM107" s="338"/>
      <c r="BY107" s="338"/>
      <c r="CL107" s="338"/>
      <c r="CS107" s="338"/>
      <c r="DA107" s="338"/>
      <c r="DK107" s="338"/>
      <c r="DQ107" s="338"/>
      <c r="EB107" s="338"/>
      <c r="EC107" s="214"/>
      <c r="ED107" s="539"/>
      <c r="EE107" s="539"/>
      <c r="EF107" s="677"/>
      <c r="EG107" s="677"/>
      <c r="EH107" s="677"/>
      <c r="EI107" s="677"/>
      <c r="EJ107" s="677"/>
      <c r="EK107" s="677"/>
      <c r="EL107" s="677"/>
      <c r="EM107" s="677"/>
      <c r="EN107" s="677"/>
      <c r="EO107" s="677"/>
      <c r="EP107" s="677"/>
      <c r="EQ107" s="677"/>
      <c r="ER107" s="677"/>
      <c r="ES107" s="677"/>
      <c r="ET107" s="677"/>
      <c r="EU107" s="677"/>
      <c r="EV107" s="677"/>
      <c r="EW107" s="677"/>
      <c r="EX107" s="677"/>
      <c r="EY107" s="677"/>
      <c r="EZ107" s="677"/>
      <c r="FA107" s="677"/>
      <c r="FB107" s="677"/>
      <c r="FC107" s="677"/>
      <c r="FD107" s="677"/>
      <c r="FE107" s="677"/>
      <c r="FF107" s="677"/>
      <c r="FG107" s="677"/>
      <c r="FH107" s="677"/>
      <c r="FI107" s="677"/>
      <c r="FJ107" s="677"/>
      <c r="FK107" s="677"/>
      <c r="FL107" s="677"/>
      <c r="FM107" s="677"/>
      <c r="FN107" s="677"/>
      <c r="FO107" s="677"/>
      <c r="FP107" s="677"/>
      <c r="FQ107" s="677"/>
      <c r="FR107" s="677"/>
      <c r="FS107" s="677"/>
      <c r="FT107" s="539"/>
      <c r="FU107" s="539"/>
      <c r="FV107" s="539"/>
      <c r="FW107" s="539"/>
      <c r="FX107" s="539"/>
      <c r="FY107" s="539"/>
      <c r="FZ107" s="539"/>
      <c r="GA107" s="539"/>
      <c r="GB107" s="539"/>
      <c r="GC107" s="539"/>
      <c r="GD107" s="539"/>
    </row>
    <row r="108" spans="4:186" s="323" customFormat="1" x14ac:dyDescent="0.2">
      <c r="D108" s="214"/>
      <c r="E108" s="214"/>
      <c r="F108" s="214"/>
      <c r="G108" s="214"/>
      <c r="H108" s="214"/>
      <c r="I108" s="214"/>
      <c r="J108" s="214"/>
      <c r="K108" s="214"/>
      <c r="L108" s="214"/>
      <c r="M108" s="214"/>
      <c r="N108" s="214"/>
      <c r="O108" s="338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338"/>
      <c r="AE108" s="214"/>
      <c r="AF108" s="214"/>
      <c r="AG108" s="214"/>
      <c r="AH108" s="214"/>
      <c r="AI108" s="214"/>
      <c r="AJ108" s="214"/>
      <c r="AK108" s="214"/>
      <c r="AL108" s="214"/>
      <c r="AM108" s="214"/>
      <c r="AN108" s="214"/>
      <c r="AO108" s="214"/>
      <c r="AP108" s="338"/>
      <c r="BB108" s="338"/>
      <c r="BM108" s="338"/>
      <c r="BY108" s="338"/>
      <c r="CL108" s="338"/>
      <c r="CS108" s="338"/>
      <c r="DA108" s="338"/>
      <c r="DK108" s="338"/>
      <c r="DQ108" s="338"/>
      <c r="EB108" s="338"/>
      <c r="EC108" s="214"/>
      <c r="ED108" s="539"/>
      <c r="EE108" s="539"/>
      <c r="EF108" s="677"/>
      <c r="EG108" s="677"/>
      <c r="EH108" s="677"/>
      <c r="EI108" s="677"/>
      <c r="EJ108" s="677"/>
      <c r="EK108" s="677"/>
      <c r="EL108" s="677"/>
      <c r="EM108" s="677"/>
      <c r="EN108" s="677"/>
      <c r="EO108" s="677"/>
      <c r="EP108" s="677"/>
      <c r="EQ108" s="677"/>
      <c r="ER108" s="677"/>
      <c r="ES108" s="677"/>
      <c r="ET108" s="677"/>
      <c r="EU108" s="677"/>
      <c r="EV108" s="677"/>
      <c r="EW108" s="677"/>
      <c r="EX108" s="677"/>
      <c r="EY108" s="677"/>
      <c r="EZ108" s="677"/>
      <c r="FA108" s="677"/>
      <c r="FB108" s="677"/>
      <c r="FC108" s="677"/>
      <c r="FD108" s="677"/>
      <c r="FE108" s="677"/>
      <c r="FF108" s="677"/>
      <c r="FG108" s="677"/>
      <c r="FH108" s="677"/>
      <c r="FI108" s="677"/>
      <c r="FJ108" s="677"/>
      <c r="FK108" s="677"/>
      <c r="FL108" s="677"/>
      <c r="FM108" s="677"/>
      <c r="FN108" s="677"/>
      <c r="FO108" s="677"/>
      <c r="FP108" s="677"/>
      <c r="FQ108" s="677"/>
      <c r="FR108" s="677"/>
      <c r="FS108" s="677"/>
      <c r="FT108" s="539"/>
      <c r="FU108" s="539"/>
      <c r="FV108" s="539"/>
      <c r="FW108" s="539"/>
      <c r="FX108" s="539"/>
      <c r="FY108" s="539"/>
      <c r="FZ108" s="539"/>
      <c r="GA108" s="539"/>
      <c r="GB108" s="539"/>
      <c r="GC108" s="539"/>
      <c r="GD108" s="539"/>
    </row>
    <row r="109" spans="4:186" s="323" customFormat="1" x14ac:dyDescent="0.2">
      <c r="D109" s="214"/>
      <c r="E109" s="214"/>
      <c r="F109" s="214"/>
      <c r="G109" s="214"/>
      <c r="H109" s="214"/>
      <c r="I109" s="214"/>
      <c r="J109" s="214"/>
      <c r="K109" s="214"/>
      <c r="L109" s="214"/>
      <c r="M109" s="214"/>
      <c r="N109" s="214"/>
      <c r="O109" s="338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4"/>
      <c r="AA109" s="214"/>
      <c r="AB109" s="214"/>
      <c r="AC109" s="214"/>
      <c r="AD109" s="338"/>
      <c r="AE109" s="214"/>
      <c r="AF109" s="214"/>
      <c r="AG109" s="214"/>
      <c r="AH109" s="214"/>
      <c r="AI109" s="214"/>
      <c r="AJ109" s="214"/>
      <c r="AK109" s="214"/>
      <c r="AL109" s="214"/>
      <c r="AM109" s="214"/>
      <c r="AN109" s="214"/>
      <c r="AO109" s="214"/>
      <c r="AP109" s="338"/>
      <c r="BB109" s="338"/>
      <c r="BM109" s="338"/>
      <c r="BY109" s="338"/>
      <c r="CL109" s="338"/>
      <c r="CS109" s="338"/>
      <c r="DA109" s="338"/>
      <c r="DK109" s="338"/>
      <c r="DQ109" s="338"/>
      <c r="EB109" s="338"/>
      <c r="EC109" s="214"/>
      <c r="ED109" s="539"/>
      <c r="EE109" s="539"/>
      <c r="EF109" s="677"/>
      <c r="EG109" s="677"/>
      <c r="EH109" s="677"/>
      <c r="EI109" s="677"/>
      <c r="EJ109" s="677"/>
      <c r="EK109" s="677"/>
      <c r="EL109" s="677"/>
      <c r="EM109" s="677"/>
      <c r="EN109" s="677"/>
      <c r="EO109" s="677"/>
      <c r="EP109" s="677"/>
      <c r="EQ109" s="677"/>
      <c r="ER109" s="677"/>
      <c r="ES109" s="677"/>
      <c r="ET109" s="677"/>
      <c r="EU109" s="677"/>
      <c r="EV109" s="677"/>
      <c r="EW109" s="677"/>
      <c r="EX109" s="677"/>
      <c r="EY109" s="677"/>
      <c r="EZ109" s="677"/>
      <c r="FA109" s="677"/>
      <c r="FB109" s="677"/>
      <c r="FC109" s="677"/>
      <c r="FD109" s="677"/>
      <c r="FE109" s="677"/>
      <c r="FF109" s="677"/>
      <c r="FG109" s="677"/>
      <c r="FH109" s="677"/>
      <c r="FI109" s="677"/>
      <c r="FJ109" s="677"/>
      <c r="FK109" s="677"/>
      <c r="FL109" s="677"/>
      <c r="FM109" s="677"/>
      <c r="FN109" s="677"/>
      <c r="FO109" s="677"/>
      <c r="FP109" s="677"/>
      <c r="FQ109" s="677"/>
      <c r="FR109" s="677"/>
      <c r="FS109" s="677"/>
      <c r="FT109" s="539"/>
      <c r="FU109" s="539"/>
      <c r="FV109" s="539"/>
      <c r="FW109" s="539"/>
      <c r="FX109" s="539"/>
      <c r="FY109" s="539"/>
      <c r="FZ109" s="539"/>
      <c r="GA109" s="539"/>
      <c r="GB109" s="539"/>
      <c r="GC109" s="539"/>
      <c r="GD109" s="539"/>
    </row>
    <row r="110" spans="4:186" s="323" customFormat="1" x14ac:dyDescent="0.2">
      <c r="D110" s="214"/>
      <c r="E110" s="214"/>
      <c r="F110" s="214"/>
      <c r="G110" s="214"/>
      <c r="H110" s="214"/>
      <c r="I110" s="214"/>
      <c r="J110" s="214"/>
      <c r="K110" s="214"/>
      <c r="L110" s="214"/>
      <c r="M110" s="214"/>
      <c r="N110" s="214"/>
      <c r="O110" s="338"/>
      <c r="P110" s="214"/>
      <c r="Q110" s="214"/>
      <c r="R110" s="214"/>
      <c r="S110" s="214"/>
      <c r="T110" s="214"/>
      <c r="U110" s="214"/>
      <c r="V110" s="214"/>
      <c r="W110" s="214"/>
      <c r="X110" s="214"/>
      <c r="Y110" s="214"/>
      <c r="Z110" s="214"/>
      <c r="AA110" s="214"/>
      <c r="AB110" s="214"/>
      <c r="AC110" s="214"/>
      <c r="AD110" s="338"/>
      <c r="AE110" s="214"/>
      <c r="AF110" s="214"/>
      <c r="AG110" s="214"/>
      <c r="AH110" s="214"/>
      <c r="AI110" s="214"/>
      <c r="AJ110" s="214"/>
      <c r="AK110" s="214"/>
      <c r="AL110" s="214"/>
      <c r="AM110" s="214"/>
      <c r="AN110" s="214"/>
      <c r="AO110" s="214"/>
      <c r="AP110" s="338"/>
      <c r="BB110" s="338"/>
      <c r="BM110" s="338"/>
      <c r="BY110" s="338"/>
      <c r="CL110" s="338"/>
      <c r="CS110" s="338"/>
      <c r="DA110" s="338"/>
      <c r="DK110" s="338"/>
      <c r="DQ110" s="338"/>
      <c r="EB110" s="338"/>
      <c r="EC110" s="214"/>
      <c r="ED110" s="539"/>
      <c r="EE110" s="539"/>
      <c r="EF110" s="677"/>
      <c r="EG110" s="677"/>
      <c r="EH110" s="677"/>
      <c r="EI110" s="677"/>
      <c r="EJ110" s="677"/>
      <c r="EK110" s="677"/>
      <c r="EL110" s="677"/>
      <c r="EM110" s="677"/>
      <c r="EN110" s="677"/>
      <c r="EO110" s="677"/>
      <c r="EP110" s="677"/>
      <c r="EQ110" s="677"/>
      <c r="ER110" s="677"/>
      <c r="ES110" s="677"/>
      <c r="ET110" s="677"/>
      <c r="EU110" s="677"/>
      <c r="EV110" s="677"/>
      <c r="EW110" s="677"/>
      <c r="EX110" s="677"/>
      <c r="EY110" s="677"/>
      <c r="EZ110" s="677"/>
      <c r="FA110" s="677"/>
      <c r="FB110" s="677"/>
      <c r="FC110" s="677"/>
      <c r="FD110" s="677"/>
      <c r="FE110" s="677"/>
      <c r="FF110" s="677"/>
      <c r="FG110" s="677"/>
      <c r="FH110" s="677"/>
      <c r="FI110" s="677"/>
      <c r="FJ110" s="677"/>
      <c r="FK110" s="677"/>
      <c r="FL110" s="677"/>
      <c r="FM110" s="677"/>
      <c r="FN110" s="677"/>
      <c r="FO110" s="677"/>
      <c r="FP110" s="677"/>
      <c r="FQ110" s="677"/>
      <c r="FR110" s="677"/>
      <c r="FS110" s="677"/>
      <c r="FT110" s="539"/>
      <c r="FU110" s="539"/>
      <c r="FV110" s="539"/>
      <c r="FW110" s="539"/>
      <c r="FX110" s="539"/>
      <c r="FY110" s="539"/>
      <c r="FZ110" s="539"/>
      <c r="GA110" s="539"/>
      <c r="GB110" s="539"/>
      <c r="GC110" s="539"/>
      <c r="GD110" s="539"/>
    </row>
    <row r="111" spans="4:186" s="323" customFormat="1" x14ac:dyDescent="0.2">
      <c r="D111" s="214"/>
      <c r="E111" s="214"/>
      <c r="F111" s="214"/>
      <c r="G111" s="214"/>
      <c r="H111" s="214"/>
      <c r="I111" s="214"/>
      <c r="J111" s="214"/>
      <c r="K111" s="214"/>
      <c r="L111" s="214"/>
      <c r="M111" s="214"/>
      <c r="N111" s="214"/>
      <c r="O111" s="338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4"/>
      <c r="AA111" s="214"/>
      <c r="AB111" s="214"/>
      <c r="AC111" s="214"/>
      <c r="AD111" s="338"/>
      <c r="AE111" s="214"/>
      <c r="AF111" s="214"/>
      <c r="AG111" s="214"/>
      <c r="AH111" s="214"/>
      <c r="AI111" s="214"/>
      <c r="AJ111" s="214"/>
      <c r="AK111" s="214"/>
      <c r="AL111" s="214"/>
      <c r="AM111" s="214"/>
      <c r="AN111" s="214"/>
      <c r="AO111" s="214"/>
      <c r="AP111" s="338"/>
      <c r="BB111" s="338"/>
      <c r="BM111" s="338"/>
      <c r="BY111" s="338"/>
      <c r="CL111" s="338"/>
      <c r="CS111" s="338"/>
      <c r="DA111" s="338"/>
      <c r="DK111" s="338"/>
      <c r="DQ111" s="338"/>
      <c r="EB111" s="338"/>
      <c r="EC111" s="214"/>
      <c r="ED111" s="539"/>
      <c r="EE111" s="539"/>
      <c r="EF111" s="677"/>
      <c r="EG111" s="677"/>
      <c r="EH111" s="677"/>
      <c r="EI111" s="677"/>
      <c r="EJ111" s="677"/>
      <c r="EK111" s="677"/>
      <c r="EL111" s="677"/>
      <c r="EM111" s="677"/>
      <c r="EN111" s="677"/>
      <c r="EO111" s="677"/>
      <c r="EP111" s="677"/>
      <c r="EQ111" s="677"/>
      <c r="ER111" s="677"/>
      <c r="ES111" s="677"/>
      <c r="ET111" s="677"/>
      <c r="EU111" s="677"/>
      <c r="EV111" s="677"/>
      <c r="EW111" s="677"/>
      <c r="EX111" s="677"/>
      <c r="EY111" s="677"/>
      <c r="EZ111" s="677"/>
      <c r="FA111" s="677"/>
      <c r="FB111" s="677"/>
      <c r="FC111" s="677"/>
      <c r="FD111" s="677"/>
      <c r="FE111" s="677"/>
      <c r="FF111" s="677"/>
      <c r="FG111" s="677"/>
      <c r="FH111" s="677"/>
      <c r="FI111" s="677"/>
      <c r="FJ111" s="677"/>
      <c r="FK111" s="677"/>
      <c r="FL111" s="677"/>
      <c r="FM111" s="677"/>
      <c r="FN111" s="677"/>
      <c r="FO111" s="677"/>
      <c r="FP111" s="677"/>
      <c r="FQ111" s="677"/>
      <c r="FR111" s="677"/>
      <c r="FS111" s="677"/>
      <c r="FT111" s="539"/>
      <c r="FU111" s="539"/>
      <c r="FV111" s="539"/>
      <c r="FW111" s="539"/>
      <c r="FX111" s="539"/>
      <c r="FY111" s="539"/>
      <c r="FZ111" s="539"/>
      <c r="GA111" s="539"/>
      <c r="GB111" s="539"/>
      <c r="GC111" s="539"/>
      <c r="GD111" s="539"/>
    </row>
    <row r="112" spans="4:186" s="323" customFormat="1" x14ac:dyDescent="0.2">
      <c r="D112" s="214"/>
      <c r="E112" s="214"/>
      <c r="F112" s="214"/>
      <c r="G112" s="214"/>
      <c r="H112" s="214"/>
      <c r="I112" s="214"/>
      <c r="J112" s="214"/>
      <c r="K112" s="214"/>
      <c r="L112" s="214"/>
      <c r="M112" s="214"/>
      <c r="N112" s="214"/>
      <c r="O112" s="338"/>
      <c r="P112" s="214"/>
      <c r="Q112" s="214"/>
      <c r="R112" s="214"/>
      <c r="S112" s="214"/>
      <c r="T112" s="214"/>
      <c r="U112" s="214"/>
      <c r="V112" s="214"/>
      <c r="W112" s="214"/>
      <c r="X112" s="214"/>
      <c r="Y112" s="214"/>
      <c r="Z112" s="214"/>
      <c r="AA112" s="214"/>
      <c r="AB112" s="214"/>
      <c r="AC112" s="214"/>
      <c r="AD112" s="338"/>
      <c r="AE112" s="214"/>
      <c r="AF112" s="214"/>
      <c r="AG112" s="214"/>
      <c r="AH112" s="214"/>
      <c r="AI112" s="214"/>
      <c r="AJ112" s="214"/>
      <c r="AK112" s="214"/>
      <c r="AL112" s="214"/>
      <c r="AM112" s="214"/>
      <c r="AN112" s="214"/>
      <c r="AO112" s="214"/>
      <c r="AP112" s="338"/>
      <c r="BB112" s="338"/>
      <c r="BM112" s="338"/>
      <c r="BY112" s="338"/>
      <c r="CL112" s="338"/>
      <c r="CS112" s="338"/>
      <c r="DA112" s="338"/>
      <c r="DK112" s="338"/>
      <c r="DQ112" s="338"/>
      <c r="EB112" s="338"/>
      <c r="EC112" s="214"/>
      <c r="ED112" s="539"/>
      <c r="EE112" s="539"/>
      <c r="EF112" s="677"/>
      <c r="EG112" s="677"/>
      <c r="EH112" s="677"/>
      <c r="EI112" s="677"/>
      <c r="EJ112" s="677"/>
      <c r="EK112" s="677"/>
      <c r="EL112" s="677"/>
      <c r="EM112" s="677"/>
      <c r="EN112" s="677"/>
      <c r="EO112" s="677"/>
      <c r="EP112" s="677"/>
      <c r="EQ112" s="677"/>
      <c r="ER112" s="677"/>
      <c r="ES112" s="677"/>
      <c r="ET112" s="677"/>
      <c r="EU112" s="677"/>
      <c r="EV112" s="677"/>
      <c r="EW112" s="677"/>
      <c r="EX112" s="677"/>
      <c r="EY112" s="677"/>
      <c r="EZ112" s="677"/>
      <c r="FA112" s="677"/>
      <c r="FB112" s="677"/>
      <c r="FC112" s="677"/>
      <c r="FD112" s="677"/>
      <c r="FE112" s="677"/>
      <c r="FF112" s="677"/>
      <c r="FG112" s="677"/>
      <c r="FH112" s="677"/>
      <c r="FI112" s="677"/>
      <c r="FJ112" s="677"/>
      <c r="FK112" s="677"/>
      <c r="FL112" s="677"/>
      <c r="FM112" s="677"/>
      <c r="FN112" s="677"/>
      <c r="FO112" s="677"/>
      <c r="FP112" s="677"/>
      <c r="FQ112" s="677"/>
      <c r="FR112" s="677"/>
      <c r="FS112" s="677"/>
      <c r="FT112" s="539"/>
      <c r="FU112" s="539"/>
      <c r="FV112" s="539"/>
      <c r="FW112" s="539"/>
      <c r="FX112" s="539"/>
      <c r="FY112" s="539"/>
      <c r="FZ112" s="539"/>
      <c r="GA112" s="539"/>
      <c r="GB112" s="539"/>
      <c r="GC112" s="539"/>
      <c r="GD112" s="539"/>
    </row>
    <row r="113" spans="4:186" s="323" customFormat="1" x14ac:dyDescent="0.2">
      <c r="D113" s="214"/>
      <c r="E113" s="214"/>
      <c r="F113" s="214"/>
      <c r="G113" s="214"/>
      <c r="H113" s="214"/>
      <c r="I113" s="214"/>
      <c r="J113" s="214"/>
      <c r="K113" s="214"/>
      <c r="L113" s="214"/>
      <c r="M113" s="214"/>
      <c r="N113" s="214"/>
      <c r="O113" s="338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4"/>
      <c r="AA113" s="214"/>
      <c r="AB113" s="214"/>
      <c r="AC113" s="214"/>
      <c r="AD113" s="338"/>
      <c r="AE113" s="214"/>
      <c r="AF113" s="214"/>
      <c r="AG113" s="214"/>
      <c r="AH113" s="214"/>
      <c r="AI113" s="214"/>
      <c r="AJ113" s="214"/>
      <c r="AK113" s="214"/>
      <c r="AL113" s="214"/>
      <c r="AM113" s="214"/>
      <c r="AN113" s="214"/>
      <c r="AO113" s="214"/>
      <c r="AP113" s="338"/>
      <c r="BB113" s="338"/>
      <c r="BM113" s="338"/>
      <c r="BY113" s="338"/>
      <c r="CL113" s="338"/>
      <c r="CS113" s="338"/>
      <c r="DA113" s="338"/>
      <c r="DK113" s="338"/>
      <c r="DQ113" s="338"/>
      <c r="EB113" s="338"/>
      <c r="EC113" s="214"/>
      <c r="ED113" s="539"/>
      <c r="EE113" s="539"/>
      <c r="EF113" s="677"/>
      <c r="EG113" s="677"/>
      <c r="EH113" s="677"/>
      <c r="EI113" s="677"/>
      <c r="EJ113" s="677"/>
      <c r="EK113" s="677"/>
      <c r="EL113" s="677"/>
      <c r="EM113" s="677"/>
      <c r="EN113" s="677"/>
      <c r="EO113" s="677"/>
      <c r="EP113" s="677"/>
      <c r="EQ113" s="677"/>
      <c r="ER113" s="677"/>
      <c r="ES113" s="677"/>
      <c r="ET113" s="677"/>
      <c r="EU113" s="677"/>
      <c r="EV113" s="677"/>
      <c r="EW113" s="677"/>
      <c r="EX113" s="677"/>
      <c r="EY113" s="677"/>
      <c r="EZ113" s="677"/>
      <c r="FA113" s="677"/>
      <c r="FB113" s="677"/>
      <c r="FC113" s="677"/>
      <c r="FD113" s="677"/>
      <c r="FE113" s="677"/>
      <c r="FF113" s="677"/>
      <c r="FG113" s="677"/>
      <c r="FH113" s="677"/>
      <c r="FI113" s="677"/>
      <c r="FJ113" s="677"/>
      <c r="FK113" s="677"/>
      <c r="FL113" s="677"/>
      <c r="FM113" s="677"/>
      <c r="FN113" s="677"/>
      <c r="FO113" s="677"/>
      <c r="FP113" s="677"/>
      <c r="FQ113" s="677"/>
      <c r="FR113" s="677"/>
      <c r="FS113" s="677"/>
      <c r="FT113" s="539"/>
      <c r="FU113" s="539"/>
      <c r="FV113" s="539"/>
      <c r="FW113" s="539"/>
      <c r="FX113" s="539"/>
      <c r="FY113" s="539"/>
      <c r="FZ113" s="539"/>
      <c r="GA113" s="539"/>
      <c r="GB113" s="539"/>
      <c r="GC113" s="539"/>
      <c r="GD113" s="539"/>
    </row>
    <row r="114" spans="4:186" s="323" customFormat="1" x14ac:dyDescent="0.2">
      <c r="D114" s="214"/>
      <c r="E114" s="214"/>
      <c r="F114" s="214"/>
      <c r="G114" s="214"/>
      <c r="H114" s="214"/>
      <c r="I114" s="214"/>
      <c r="J114" s="214"/>
      <c r="K114" s="214"/>
      <c r="L114" s="214"/>
      <c r="M114" s="214"/>
      <c r="N114" s="214"/>
      <c r="O114" s="338"/>
      <c r="P114" s="214"/>
      <c r="Q114" s="214"/>
      <c r="R114" s="214"/>
      <c r="S114" s="214"/>
      <c r="T114" s="214"/>
      <c r="U114" s="214"/>
      <c r="V114" s="214"/>
      <c r="W114" s="214"/>
      <c r="X114" s="214"/>
      <c r="Y114" s="214"/>
      <c r="Z114" s="214"/>
      <c r="AA114" s="214"/>
      <c r="AB114" s="214"/>
      <c r="AC114" s="214"/>
      <c r="AD114" s="338"/>
      <c r="AE114" s="214"/>
      <c r="AF114" s="214"/>
      <c r="AG114" s="214"/>
      <c r="AH114" s="214"/>
      <c r="AI114" s="214"/>
      <c r="AJ114" s="214"/>
      <c r="AK114" s="214"/>
      <c r="AL114" s="214"/>
      <c r="AM114" s="214"/>
      <c r="AN114" s="214"/>
      <c r="AO114" s="214"/>
      <c r="AP114" s="338"/>
      <c r="BB114" s="338"/>
      <c r="BM114" s="338"/>
      <c r="BY114" s="338"/>
      <c r="CL114" s="338"/>
      <c r="CS114" s="338"/>
      <c r="DA114" s="338"/>
      <c r="DK114" s="338"/>
      <c r="DQ114" s="338"/>
      <c r="EB114" s="338"/>
      <c r="EC114" s="214"/>
      <c r="ED114" s="539"/>
      <c r="EE114" s="539"/>
      <c r="EF114" s="677"/>
      <c r="EG114" s="677"/>
      <c r="EH114" s="677"/>
      <c r="EI114" s="677"/>
      <c r="EJ114" s="677"/>
      <c r="EK114" s="677"/>
      <c r="EL114" s="677"/>
      <c r="EM114" s="677"/>
      <c r="EN114" s="677"/>
      <c r="EO114" s="677"/>
      <c r="EP114" s="677"/>
      <c r="EQ114" s="677"/>
      <c r="ER114" s="677"/>
      <c r="ES114" s="677"/>
      <c r="ET114" s="677"/>
      <c r="EU114" s="677"/>
      <c r="EV114" s="677"/>
      <c r="EW114" s="677"/>
      <c r="EX114" s="677"/>
      <c r="EY114" s="677"/>
      <c r="EZ114" s="677"/>
      <c r="FA114" s="677"/>
      <c r="FB114" s="677"/>
      <c r="FC114" s="677"/>
      <c r="FD114" s="677"/>
      <c r="FE114" s="677"/>
      <c r="FF114" s="677"/>
      <c r="FG114" s="677"/>
      <c r="FH114" s="677"/>
      <c r="FI114" s="677"/>
      <c r="FJ114" s="677"/>
      <c r="FK114" s="677"/>
      <c r="FL114" s="677"/>
      <c r="FM114" s="677"/>
      <c r="FN114" s="677"/>
      <c r="FO114" s="677"/>
      <c r="FP114" s="677"/>
      <c r="FQ114" s="677"/>
      <c r="FR114" s="677"/>
      <c r="FS114" s="677"/>
      <c r="FT114" s="539"/>
      <c r="FU114" s="539"/>
      <c r="FV114" s="539"/>
      <c r="FW114" s="539"/>
      <c r="FX114" s="539"/>
      <c r="FY114" s="539"/>
      <c r="FZ114" s="539"/>
      <c r="GA114" s="539"/>
      <c r="GB114" s="539"/>
      <c r="GC114" s="539"/>
      <c r="GD114" s="539"/>
    </row>
    <row r="115" spans="4:186" s="323" customFormat="1" x14ac:dyDescent="0.2">
      <c r="D115" s="214"/>
      <c r="E115" s="214"/>
      <c r="F115" s="214"/>
      <c r="G115" s="214"/>
      <c r="H115" s="214"/>
      <c r="I115" s="214"/>
      <c r="J115" s="214"/>
      <c r="K115" s="214"/>
      <c r="L115" s="214"/>
      <c r="M115" s="214"/>
      <c r="N115" s="214"/>
      <c r="O115" s="338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4"/>
      <c r="AA115" s="214"/>
      <c r="AB115" s="214"/>
      <c r="AC115" s="214"/>
      <c r="AD115" s="338"/>
      <c r="AE115" s="214"/>
      <c r="AF115" s="214"/>
      <c r="AG115" s="214"/>
      <c r="AH115" s="214"/>
      <c r="AI115" s="214"/>
      <c r="AJ115" s="214"/>
      <c r="AK115" s="214"/>
      <c r="AL115" s="214"/>
      <c r="AM115" s="214"/>
      <c r="AN115" s="214"/>
      <c r="AO115" s="214"/>
      <c r="AP115" s="338"/>
      <c r="BB115" s="338"/>
      <c r="BM115" s="338"/>
      <c r="BY115" s="338"/>
      <c r="CL115" s="338"/>
      <c r="CS115" s="338"/>
      <c r="DA115" s="338"/>
      <c r="DK115" s="338"/>
      <c r="DQ115" s="338"/>
      <c r="EB115" s="338"/>
      <c r="EC115" s="214"/>
      <c r="ED115" s="539"/>
      <c r="EE115" s="539"/>
      <c r="EF115" s="677"/>
      <c r="EG115" s="677"/>
      <c r="EH115" s="677"/>
      <c r="EI115" s="677"/>
      <c r="EJ115" s="677"/>
      <c r="EK115" s="677"/>
      <c r="EL115" s="677"/>
      <c r="EM115" s="677"/>
      <c r="EN115" s="677"/>
      <c r="EO115" s="677"/>
      <c r="EP115" s="677"/>
      <c r="EQ115" s="677"/>
      <c r="ER115" s="677"/>
      <c r="ES115" s="677"/>
      <c r="ET115" s="677"/>
      <c r="EU115" s="677"/>
      <c r="EV115" s="677"/>
      <c r="EW115" s="677"/>
      <c r="EX115" s="677"/>
      <c r="EY115" s="677"/>
      <c r="EZ115" s="677"/>
      <c r="FA115" s="677"/>
      <c r="FB115" s="677"/>
      <c r="FC115" s="677"/>
      <c r="FD115" s="677"/>
      <c r="FE115" s="677"/>
      <c r="FF115" s="677"/>
      <c r="FG115" s="677"/>
      <c r="FH115" s="677"/>
      <c r="FI115" s="677"/>
      <c r="FJ115" s="677"/>
      <c r="FK115" s="677"/>
      <c r="FL115" s="677"/>
      <c r="FM115" s="677"/>
      <c r="FN115" s="677"/>
      <c r="FO115" s="677"/>
      <c r="FP115" s="677"/>
      <c r="FQ115" s="677"/>
      <c r="FR115" s="677"/>
      <c r="FS115" s="677"/>
      <c r="FT115" s="539"/>
      <c r="FU115" s="539"/>
      <c r="FV115" s="539"/>
      <c r="FW115" s="539"/>
      <c r="FX115" s="539"/>
      <c r="FY115" s="539"/>
      <c r="FZ115" s="539"/>
      <c r="GA115" s="539"/>
      <c r="GB115" s="539"/>
      <c r="GC115" s="539"/>
      <c r="GD115" s="539"/>
    </row>
    <row r="116" spans="4:186" s="323" customFormat="1" x14ac:dyDescent="0.2"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4"/>
      <c r="O116" s="338"/>
      <c r="P116" s="214"/>
      <c r="Q116" s="214"/>
      <c r="R116" s="214"/>
      <c r="S116" s="214"/>
      <c r="T116" s="214"/>
      <c r="U116" s="214"/>
      <c r="V116" s="214"/>
      <c r="W116" s="214"/>
      <c r="X116" s="214"/>
      <c r="Y116" s="214"/>
      <c r="Z116" s="214"/>
      <c r="AA116" s="214"/>
      <c r="AB116" s="214"/>
      <c r="AC116" s="214"/>
      <c r="AD116" s="338"/>
      <c r="AE116" s="214"/>
      <c r="AF116" s="214"/>
      <c r="AG116" s="214"/>
      <c r="AH116" s="214"/>
      <c r="AI116" s="214"/>
      <c r="AJ116" s="214"/>
      <c r="AK116" s="214"/>
      <c r="AL116" s="214"/>
      <c r="AM116" s="214"/>
      <c r="AN116" s="214"/>
      <c r="AO116" s="214"/>
      <c r="AP116" s="338"/>
      <c r="BB116" s="338"/>
      <c r="BM116" s="338"/>
      <c r="BY116" s="338"/>
      <c r="CL116" s="338"/>
      <c r="CS116" s="338"/>
      <c r="DA116" s="338"/>
      <c r="DK116" s="338"/>
      <c r="DQ116" s="338"/>
      <c r="EB116" s="338"/>
      <c r="EC116" s="214"/>
      <c r="ED116" s="539"/>
      <c r="EE116" s="539"/>
      <c r="EF116" s="677"/>
      <c r="EG116" s="677"/>
      <c r="EH116" s="677"/>
      <c r="EI116" s="677"/>
      <c r="EJ116" s="677"/>
      <c r="EK116" s="677"/>
      <c r="EL116" s="677"/>
      <c r="EM116" s="677"/>
      <c r="EN116" s="677"/>
      <c r="EO116" s="677"/>
      <c r="EP116" s="677"/>
      <c r="EQ116" s="677"/>
      <c r="ER116" s="677"/>
      <c r="ES116" s="677"/>
      <c r="ET116" s="677"/>
      <c r="EU116" s="677"/>
      <c r="EV116" s="677"/>
      <c r="EW116" s="677"/>
      <c r="EX116" s="677"/>
      <c r="EY116" s="677"/>
      <c r="EZ116" s="677"/>
      <c r="FA116" s="677"/>
      <c r="FB116" s="677"/>
      <c r="FC116" s="677"/>
      <c r="FD116" s="677"/>
      <c r="FE116" s="677"/>
      <c r="FF116" s="677"/>
      <c r="FG116" s="677"/>
      <c r="FH116" s="677"/>
      <c r="FI116" s="677"/>
      <c r="FJ116" s="677"/>
      <c r="FK116" s="677"/>
      <c r="FL116" s="677"/>
      <c r="FM116" s="677"/>
      <c r="FN116" s="677"/>
      <c r="FO116" s="677"/>
      <c r="FP116" s="677"/>
      <c r="FQ116" s="677"/>
      <c r="FR116" s="677"/>
      <c r="FS116" s="677"/>
      <c r="FT116" s="539"/>
      <c r="FU116" s="539"/>
      <c r="FV116" s="539"/>
      <c r="FW116" s="539"/>
      <c r="FX116" s="539"/>
      <c r="FY116" s="539"/>
      <c r="FZ116" s="539"/>
      <c r="GA116" s="539"/>
      <c r="GB116" s="539"/>
      <c r="GC116" s="539"/>
      <c r="GD116" s="539"/>
    </row>
    <row r="117" spans="4:186" s="323" customFormat="1" x14ac:dyDescent="0.2">
      <c r="D117" s="214"/>
      <c r="E117" s="214"/>
      <c r="F117" s="214"/>
      <c r="G117" s="214"/>
      <c r="H117" s="214"/>
      <c r="I117" s="214"/>
      <c r="J117" s="214"/>
      <c r="K117" s="214"/>
      <c r="L117" s="214"/>
      <c r="M117" s="214"/>
      <c r="N117" s="214"/>
      <c r="O117" s="338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4"/>
      <c r="AA117" s="214"/>
      <c r="AB117" s="214"/>
      <c r="AC117" s="214"/>
      <c r="AD117" s="338"/>
      <c r="AE117" s="214"/>
      <c r="AF117" s="214"/>
      <c r="AG117" s="214"/>
      <c r="AH117" s="214"/>
      <c r="AI117" s="214"/>
      <c r="AJ117" s="214"/>
      <c r="AK117" s="214"/>
      <c r="AL117" s="214"/>
      <c r="AM117" s="214"/>
      <c r="AN117" s="214"/>
      <c r="AO117" s="214"/>
      <c r="AP117" s="338"/>
      <c r="BB117" s="338"/>
      <c r="BM117" s="338"/>
      <c r="BY117" s="338"/>
      <c r="CL117" s="338"/>
      <c r="CS117" s="338"/>
      <c r="DA117" s="338"/>
      <c r="DK117" s="338"/>
      <c r="DQ117" s="338"/>
      <c r="EB117" s="338"/>
      <c r="EC117" s="214"/>
      <c r="ED117" s="539"/>
      <c r="EE117" s="539"/>
      <c r="EF117" s="677"/>
      <c r="EG117" s="677"/>
      <c r="EH117" s="677"/>
      <c r="EI117" s="677"/>
      <c r="EJ117" s="677"/>
      <c r="EK117" s="677"/>
      <c r="EL117" s="677"/>
      <c r="EM117" s="677"/>
      <c r="EN117" s="677"/>
      <c r="EO117" s="677"/>
      <c r="EP117" s="677"/>
      <c r="EQ117" s="677"/>
      <c r="ER117" s="677"/>
      <c r="ES117" s="677"/>
      <c r="ET117" s="677"/>
      <c r="EU117" s="677"/>
      <c r="EV117" s="677"/>
      <c r="EW117" s="677"/>
      <c r="EX117" s="677"/>
      <c r="EY117" s="677"/>
      <c r="EZ117" s="677"/>
      <c r="FA117" s="677"/>
      <c r="FB117" s="677"/>
      <c r="FC117" s="677"/>
      <c r="FD117" s="677"/>
      <c r="FE117" s="677"/>
      <c r="FF117" s="677"/>
      <c r="FG117" s="677"/>
      <c r="FH117" s="677"/>
      <c r="FI117" s="677"/>
      <c r="FJ117" s="677"/>
      <c r="FK117" s="677"/>
      <c r="FL117" s="677"/>
      <c r="FM117" s="677"/>
      <c r="FN117" s="677"/>
      <c r="FO117" s="677"/>
      <c r="FP117" s="677"/>
      <c r="FQ117" s="677"/>
      <c r="FR117" s="677"/>
      <c r="FS117" s="677"/>
      <c r="FT117" s="539"/>
      <c r="FU117" s="539"/>
      <c r="FV117" s="539"/>
      <c r="FW117" s="539"/>
      <c r="FX117" s="539"/>
      <c r="FY117" s="539"/>
      <c r="FZ117" s="539"/>
      <c r="GA117" s="539"/>
      <c r="GB117" s="539"/>
      <c r="GC117" s="539"/>
      <c r="GD117" s="539"/>
    </row>
    <row r="118" spans="4:186" s="323" customFormat="1" x14ac:dyDescent="0.2">
      <c r="D118" s="214"/>
      <c r="E118" s="214"/>
      <c r="F118" s="214"/>
      <c r="G118" s="214"/>
      <c r="H118" s="214"/>
      <c r="I118" s="214"/>
      <c r="J118" s="214"/>
      <c r="K118" s="214"/>
      <c r="L118" s="214"/>
      <c r="M118" s="214"/>
      <c r="N118" s="214"/>
      <c r="O118" s="338"/>
      <c r="P118" s="214"/>
      <c r="Q118" s="214"/>
      <c r="R118" s="214"/>
      <c r="S118" s="214"/>
      <c r="T118" s="214"/>
      <c r="U118" s="214"/>
      <c r="V118" s="214"/>
      <c r="W118" s="214"/>
      <c r="X118" s="214"/>
      <c r="Y118" s="214"/>
      <c r="Z118" s="214"/>
      <c r="AA118" s="214"/>
      <c r="AB118" s="214"/>
      <c r="AC118" s="214"/>
      <c r="AD118" s="338"/>
      <c r="AE118" s="214"/>
      <c r="AF118" s="214"/>
      <c r="AG118" s="214"/>
      <c r="AH118" s="214"/>
      <c r="AI118" s="214"/>
      <c r="AJ118" s="214"/>
      <c r="AK118" s="214"/>
      <c r="AL118" s="214"/>
      <c r="AM118" s="214"/>
      <c r="AN118" s="214"/>
      <c r="AO118" s="214"/>
      <c r="AP118" s="338"/>
      <c r="BB118" s="338"/>
      <c r="BM118" s="338"/>
      <c r="BY118" s="338"/>
      <c r="CL118" s="338"/>
      <c r="CS118" s="338"/>
      <c r="DA118" s="338"/>
      <c r="DK118" s="338"/>
      <c r="DQ118" s="338"/>
      <c r="EB118" s="338"/>
      <c r="EC118" s="214"/>
      <c r="ED118" s="539"/>
      <c r="EE118" s="539"/>
      <c r="EF118" s="677"/>
      <c r="EG118" s="677"/>
      <c r="EH118" s="677"/>
      <c r="EI118" s="677"/>
      <c r="EJ118" s="677"/>
      <c r="EK118" s="677"/>
      <c r="EL118" s="677"/>
      <c r="EM118" s="677"/>
      <c r="EN118" s="677"/>
      <c r="EO118" s="677"/>
      <c r="EP118" s="677"/>
      <c r="EQ118" s="677"/>
      <c r="ER118" s="677"/>
      <c r="ES118" s="677"/>
      <c r="ET118" s="677"/>
      <c r="EU118" s="677"/>
      <c r="EV118" s="677"/>
      <c r="EW118" s="677"/>
      <c r="EX118" s="677"/>
      <c r="EY118" s="677"/>
      <c r="EZ118" s="677"/>
      <c r="FA118" s="677"/>
      <c r="FB118" s="677"/>
      <c r="FC118" s="677"/>
      <c r="FD118" s="677"/>
      <c r="FE118" s="677"/>
      <c r="FF118" s="677"/>
      <c r="FG118" s="677"/>
      <c r="FH118" s="677"/>
      <c r="FI118" s="677"/>
      <c r="FJ118" s="677"/>
      <c r="FK118" s="677"/>
      <c r="FL118" s="677"/>
      <c r="FM118" s="677"/>
      <c r="FN118" s="677"/>
      <c r="FO118" s="677"/>
      <c r="FP118" s="677"/>
      <c r="FQ118" s="677"/>
      <c r="FR118" s="677"/>
      <c r="FS118" s="677"/>
      <c r="FT118" s="539"/>
      <c r="FU118" s="539"/>
      <c r="FV118" s="539"/>
      <c r="FW118" s="539"/>
      <c r="FX118" s="539"/>
      <c r="FY118" s="539"/>
      <c r="FZ118" s="539"/>
      <c r="GA118" s="539"/>
      <c r="GB118" s="539"/>
      <c r="GC118" s="539"/>
      <c r="GD118" s="539"/>
    </row>
    <row r="119" spans="4:186" s="323" customFormat="1" x14ac:dyDescent="0.2">
      <c r="D119" s="214"/>
      <c r="E119" s="214"/>
      <c r="F119" s="214"/>
      <c r="G119" s="214"/>
      <c r="H119" s="214"/>
      <c r="I119" s="214"/>
      <c r="J119" s="214"/>
      <c r="K119" s="214"/>
      <c r="L119" s="214"/>
      <c r="M119" s="214"/>
      <c r="N119" s="214"/>
      <c r="O119" s="338"/>
      <c r="P119" s="214"/>
      <c r="Q119" s="214"/>
      <c r="R119" s="214"/>
      <c r="S119" s="214"/>
      <c r="T119" s="214"/>
      <c r="U119" s="214"/>
      <c r="V119" s="214"/>
      <c r="W119" s="214"/>
      <c r="X119" s="214"/>
      <c r="Y119" s="214"/>
      <c r="Z119" s="214"/>
      <c r="AA119" s="214"/>
      <c r="AB119" s="214"/>
      <c r="AC119" s="214"/>
      <c r="AD119" s="338"/>
      <c r="AE119" s="214"/>
      <c r="AF119" s="214"/>
      <c r="AG119" s="214"/>
      <c r="AH119" s="214"/>
      <c r="AI119" s="214"/>
      <c r="AJ119" s="214"/>
      <c r="AK119" s="214"/>
      <c r="AL119" s="214"/>
      <c r="AM119" s="214"/>
      <c r="AN119" s="214"/>
      <c r="AO119" s="214"/>
      <c r="AP119" s="338"/>
      <c r="BB119" s="338"/>
      <c r="BM119" s="338"/>
      <c r="BY119" s="338"/>
      <c r="CL119" s="338"/>
      <c r="CS119" s="338"/>
      <c r="DA119" s="338"/>
      <c r="DK119" s="338"/>
      <c r="DQ119" s="338"/>
      <c r="EB119" s="338"/>
      <c r="EC119" s="214"/>
      <c r="ED119" s="539"/>
      <c r="EE119" s="539"/>
      <c r="EF119" s="677"/>
      <c r="EG119" s="677"/>
      <c r="EH119" s="677"/>
      <c r="EI119" s="677"/>
      <c r="EJ119" s="677"/>
      <c r="EK119" s="677"/>
      <c r="EL119" s="677"/>
      <c r="EM119" s="677"/>
      <c r="EN119" s="677"/>
      <c r="EO119" s="677"/>
      <c r="EP119" s="677"/>
      <c r="EQ119" s="677"/>
      <c r="ER119" s="677"/>
      <c r="ES119" s="677"/>
      <c r="ET119" s="677"/>
      <c r="EU119" s="677"/>
      <c r="EV119" s="677"/>
      <c r="EW119" s="677"/>
      <c r="EX119" s="677"/>
      <c r="EY119" s="677"/>
      <c r="EZ119" s="677"/>
      <c r="FA119" s="677"/>
      <c r="FB119" s="677"/>
      <c r="FC119" s="677"/>
      <c r="FD119" s="677"/>
      <c r="FE119" s="677"/>
      <c r="FF119" s="677"/>
      <c r="FG119" s="677"/>
      <c r="FH119" s="677"/>
      <c r="FI119" s="677"/>
      <c r="FJ119" s="677"/>
      <c r="FK119" s="677"/>
      <c r="FL119" s="677"/>
      <c r="FM119" s="677"/>
      <c r="FN119" s="677"/>
      <c r="FO119" s="677"/>
      <c r="FP119" s="677"/>
      <c r="FQ119" s="677"/>
      <c r="FR119" s="677"/>
      <c r="FS119" s="677"/>
      <c r="FT119" s="539"/>
      <c r="FU119" s="539"/>
      <c r="FV119" s="539"/>
      <c r="FW119" s="539"/>
      <c r="FX119" s="539"/>
      <c r="FY119" s="539"/>
      <c r="FZ119" s="539"/>
      <c r="GA119" s="539"/>
      <c r="GB119" s="539"/>
      <c r="GC119" s="539"/>
      <c r="GD119" s="539"/>
    </row>
    <row r="120" spans="4:186" s="323" customFormat="1" x14ac:dyDescent="0.2">
      <c r="D120" s="214"/>
      <c r="E120" s="214"/>
      <c r="F120" s="214"/>
      <c r="G120" s="214"/>
      <c r="H120" s="214"/>
      <c r="I120" s="214"/>
      <c r="J120" s="214"/>
      <c r="K120" s="214"/>
      <c r="L120" s="214"/>
      <c r="M120" s="214"/>
      <c r="N120" s="214"/>
      <c r="O120" s="338"/>
      <c r="P120" s="214"/>
      <c r="Q120" s="214"/>
      <c r="R120" s="214"/>
      <c r="S120" s="214"/>
      <c r="T120" s="214"/>
      <c r="U120" s="214"/>
      <c r="V120" s="214"/>
      <c r="W120" s="214"/>
      <c r="X120" s="214"/>
      <c r="Y120" s="214"/>
      <c r="Z120" s="214"/>
      <c r="AA120" s="214"/>
      <c r="AB120" s="214"/>
      <c r="AC120" s="214"/>
      <c r="AD120" s="338"/>
      <c r="AE120" s="214"/>
      <c r="AF120" s="214"/>
      <c r="AG120" s="214"/>
      <c r="AH120" s="214"/>
      <c r="AI120" s="214"/>
      <c r="AJ120" s="214"/>
      <c r="AK120" s="214"/>
      <c r="AL120" s="214"/>
      <c r="AM120" s="214"/>
      <c r="AN120" s="214"/>
      <c r="AO120" s="214"/>
      <c r="AP120" s="338"/>
      <c r="BB120" s="338"/>
      <c r="BM120" s="338"/>
      <c r="BY120" s="338"/>
      <c r="CL120" s="338"/>
      <c r="CS120" s="338"/>
      <c r="DA120" s="338"/>
      <c r="DK120" s="338"/>
      <c r="DQ120" s="338"/>
      <c r="EB120" s="338"/>
      <c r="EC120" s="214"/>
      <c r="ED120" s="539"/>
      <c r="EE120" s="539"/>
      <c r="EF120" s="677"/>
      <c r="EG120" s="677"/>
      <c r="EH120" s="677"/>
      <c r="EI120" s="677"/>
      <c r="EJ120" s="677"/>
      <c r="EK120" s="677"/>
      <c r="EL120" s="677"/>
      <c r="EM120" s="677"/>
      <c r="EN120" s="677"/>
      <c r="EO120" s="677"/>
      <c r="EP120" s="677"/>
      <c r="EQ120" s="677"/>
      <c r="ER120" s="677"/>
      <c r="ES120" s="677"/>
      <c r="ET120" s="677"/>
      <c r="EU120" s="677"/>
      <c r="EV120" s="677"/>
      <c r="EW120" s="677"/>
      <c r="EX120" s="677"/>
      <c r="EY120" s="677"/>
      <c r="EZ120" s="677"/>
      <c r="FA120" s="677"/>
      <c r="FB120" s="677"/>
      <c r="FC120" s="677"/>
      <c r="FD120" s="677"/>
      <c r="FE120" s="677"/>
      <c r="FF120" s="677"/>
      <c r="FG120" s="677"/>
      <c r="FH120" s="677"/>
      <c r="FI120" s="677"/>
      <c r="FJ120" s="677"/>
      <c r="FK120" s="677"/>
      <c r="FL120" s="677"/>
      <c r="FM120" s="677"/>
      <c r="FN120" s="677"/>
      <c r="FO120" s="677"/>
      <c r="FP120" s="677"/>
      <c r="FQ120" s="677"/>
      <c r="FR120" s="677"/>
      <c r="FS120" s="677"/>
      <c r="FT120" s="539"/>
      <c r="FU120" s="539"/>
      <c r="FV120" s="539"/>
      <c r="FW120" s="539"/>
      <c r="FX120" s="539"/>
      <c r="FY120" s="539"/>
      <c r="FZ120" s="539"/>
      <c r="GA120" s="539"/>
      <c r="GB120" s="539"/>
      <c r="GC120" s="539"/>
      <c r="GD120" s="539"/>
    </row>
    <row r="121" spans="4:186" s="323" customFormat="1" x14ac:dyDescent="0.2">
      <c r="D121" s="214"/>
      <c r="E121" s="214"/>
      <c r="F121" s="214"/>
      <c r="G121" s="214"/>
      <c r="H121" s="214"/>
      <c r="I121" s="214"/>
      <c r="J121" s="214"/>
      <c r="K121" s="214"/>
      <c r="L121" s="214"/>
      <c r="M121" s="214"/>
      <c r="N121" s="214"/>
      <c r="O121" s="338"/>
      <c r="P121" s="214"/>
      <c r="Q121" s="214"/>
      <c r="R121" s="214"/>
      <c r="S121" s="214"/>
      <c r="T121" s="214"/>
      <c r="U121" s="214"/>
      <c r="V121" s="214"/>
      <c r="W121" s="214"/>
      <c r="X121" s="214"/>
      <c r="Y121" s="214"/>
      <c r="Z121" s="214"/>
      <c r="AA121" s="214"/>
      <c r="AB121" s="214"/>
      <c r="AC121" s="214"/>
      <c r="AD121" s="338"/>
      <c r="AE121" s="214"/>
      <c r="AF121" s="214"/>
      <c r="AG121" s="214"/>
      <c r="AH121" s="214"/>
      <c r="AI121" s="214"/>
      <c r="AJ121" s="214"/>
      <c r="AK121" s="214"/>
      <c r="AL121" s="214"/>
      <c r="AM121" s="214"/>
      <c r="AN121" s="214"/>
      <c r="AO121" s="214"/>
      <c r="AP121" s="338"/>
      <c r="BB121" s="338"/>
      <c r="BM121" s="338"/>
      <c r="BY121" s="338"/>
      <c r="CL121" s="338"/>
      <c r="CS121" s="338"/>
      <c r="DA121" s="338"/>
      <c r="DK121" s="338"/>
      <c r="DQ121" s="338"/>
      <c r="EB121" s="338"/>
      <c r="EC121" s="214"/>
      <c r="ED121" s="539"/>
      <c r="EE121" s="539"/>
      <c r="EF121" s="677"/>
      <c r="EG121" s="677"/>
      <c r="EH121" s="677"/>
      <c r="EI121" s="677"/>
      <c r="EJ121" s="677"/>
      <c r="EK121" s="677"/>
      <c r="EL121" s="677"/>
      <c r="EM121" s="677"/>
      <c r="EN121" s="677"/>
      <c r="EO121" s="677"/>
      <c r="EP121" s="677"/>
      <c r="EQ121" s="677"/>
      <c r="ER121" s="677"/>
      <c r="ES121" s="677"/>
      <c r="ET121" s="677"/>
      <c r="EU121" s="677"/>
      <c r="EV121" s="677"/>
      <c r="EW121" s="677"/>
      <c r="EX121" s="677"/>
      <c r="EY121" s="677"/>
      <c r="EZ121" s="677"/>
      <c r="FA121" s="677"/>
      <c r="FB121" s="677"/>
      <c r="FC121" s="677"/>
      <c r="FD121" s="677"/>
      <c r="FE121" s="677"/>
      <c r="FF121" s="677"/>
      <c r="FG121" s="677"/>
      <c r="FH121" s="677"/>
      <c r="FI121" s="677"/>
      <c r="FJ121" s="677"/>
      <c r="FK121" s="677"/>
      <c r="FL121" s="677"/>
      <c r="FM121" s="677"/>
      <c r="FN121" s="677"/>
      <c r="FO121" s="677"/>
      <c r="FP121" s="677"/>
      <c r="FQ121" s="677"/>
      <c r="FR121" s="677"/>
      <c r="FS121" s="677"/>
      <c r="FT121" s="539"/>
      <c r="FU121" s="539"/>
      <c r="FV121" s="539"/>
      <c r="FW121" s="539"/>
      <c r="FX121" s="539"/>
      <c r="FY121" s="539"/>
      <c r="FZ121" s="539"/>
      <c r="GA121" s="539"/>
      <c r="GB121" s="539"/>
      <c r="GC121" s="539"/>
      <c r="GD121" s="539"/>
    </row>
    <row r="122" spans="4:186" s="323" customFormat="1" x14ac:dyDescent="0.2">
      <c r="D122" s="214"/>
      <c r="E122" s="214"/>
      <c r="F122" s="214"/>
      <c r="G122" s="214"/>
      <c r="H122" s="214"/>
      <c r="I122" s="214"/>
      <c r="J122" s="214"/>
      <c r="K122" s="214"/>
      <c r="L122" s="214"/>
      <c r="M122" s="214"/>
      <c r="N122" s="214"/>
      <c r="O122" s="338"/>
      <c r="P122" s="214"/>
      <c r="Q122" s="214"/>
      <c r="R122" s="214"/>
      <c r="S122" s="214"/>
      <c r="T122" s="214"/>
      <c r="U122" s="214"/>
      <c r="V122" s="214"/>
      <c r="W122" s="214"/>
      <c r="X122" s="214"/>
      <c r="Y122" s="214"/>
      <c r="Z122" s="214"/>
      <c r="AA122" s="214"/>
      <c r="AB122" s="214"/>
      <c r="AC122" s="214"/>
      <c r="AD122" s="338"/>
      <c r="AE122" s="214"/>
      <c r="AF122" s="214"/>
      <c r="AG122" s="214"/>
      <c r="AH122" s="214"/>
      <c r="AI122" s="214"/>
      <c r="AJ122" s="214"/>
      <c r="AK122" s="214"/>
      <c r="AL122" s="214"/>
      <c r="AM122" s="214"/>
      <c r="AN122" s="214"/>
      <c r="AO122" s="214"/>
      <c r="AP122" s="338"/>
      <c r="BB122" s="338"/>
      <c r="BM122" s="338"/>
      <c r="BY122" s="338"/>
      <c r="CL122" s="338"/>
      <c r="CS122" s="338"/>
      <c r="DA122" s="338"/>
      <c r="DK122" s="338"/>
      <c r="DQ122" s="338"/>
      <c r="EB122" s="338"/>
      <c r="EC122" s="214"/>
      <c r="ED122" s="539"/>
      <c r="EE122" s="539"/>
      <c r="EF122" s="677"/>
      <c r="EG122" s="677"/>
      <c r="EH122" s="677"/>
      <c r="EI122" s="677"/>
      <c r="EJ122" s="677"/>
      <c r="EK122" s="677"/>
      <c r="EL122" s="677"/>
      <c r="EM122" s="677"/>
      <c r="EN122" s="677"/>
      <c r="EO122" s="677"/>
      <c r="EP122" s="677"/>
      <c r="EQ122" s="677"/>
      <c r="ER122" s="677"/>
      <c r="ES122" s="677"/>
      <c r="ET122" s="677"/>
      <c r="EU122" s="677"/>
      <c r="EV122" s="677"/>
      <c r="EW122" s="677"/>
      <c r="EX122" s="677"/>
      <c r="EY122" s="677"/>
      <c r="EZ122" s="677"/>
      <c r="FA122" s="677"/>
      <c r="FB122" s="677"/>
      <c r="FC122" s="677"/>
      <c r="FD122" s="677"/>
      <c r="FE122" s="677"/>
      <c r="FF122" s="677"/>
      <c r="FG122" s="677"/>
      <c r="FH122" s="677"/>
      <c r="FI122" s="677"/>
      <c r="FJ122" s="677"/>
      <c r="FK122" s="677"/>
      <c r="FL122" s="677"/>
      <c r="FM122" s="677"/>
      <c r="FN122" s="677"/>
      <c r="FO122" s="677"/>
      <c r="FP122" s="677"/>
      <c r="FQ122" s="677"/>
      <c r="FR122" s="677"/>
      <c r="FS122" s="677"/>
      <c r="FT122" s="539"/>
      <c r="FU122" s="539"/>
      <c r="FV122" s="539"/>
      <c r="FW122" s="539"/>
      <c r="FX122" s="539"/>
      <c r="FY122" s="539"/>
      <c r="FZ122" s="539"/>
      <c r="GA122" s="539"/>
      <c r="GB122" s="539"/>
      <c r="GC122" s="539"/>
      <c r="GD122" s="539"/>
    </row>
    <row r="123" spans="4:186" s="323" customFormat="1" x14ac:dyDescent="0.2">
      <c r="D123" s="214"/>
      <c r="E123" s="214"/>
      <c r="F123" s="214"/>
      <c r="G123" s="214"/>
      <c r="H123" s="214"/>
      <c r="I123" s="214"/>
      <c r="J123" s="214"/>
      <c r="K123" s="214"/>
      <c r="L123" s="214"/>
      <c r="M123" s="214"/>
      <c r="N123" s="214"/>
      <c r="O123" s="338"/>
      <c r="P123" s="214"/>
      <c r="Q123" s="214"/>
      <c r="R123" s="214"/>
      <c r="S123" s="214"/>
      <c r="T123" s="214"/>
      <c r="U123" s="214"/>
      <c r="V123" s="214"/>
      <c r="W123" s="214"/>
      <c r="X123" s="214"/>
      <c r="Y123" s="214"/>
      <c r="Z123" s="214"/>
      <c r="AA123" s="214"/>
      <c r="AB123" s="214"/>
      <c r="AC123" s="214"/>
      <c r="AD123" s="338"/>
      <c r="AE123" s="214"/>
      <c r="AF123" s="214"/>
      <c r="AG123" s="214"/>
      <c r="AH123" s="214"/>
      <c r="AI123" s="214"/>
      <c r="AJ123" s="214"/>
      <c r="AK123" s="214"/>
      <c r="AL123" s="214"/>
      <c r="AM123" s="214"/>
      <c r="AN123" s="214"/>
      <c r="AO123" s="214"/>
      <c r="AP123" s="338"/>
      <c r="BB123" s="338"/>
      <c r="BM123" s="338"/>
      <c r="BY123" s="338"/>
      <c r="CL123" s="338"/>
      <c r="CS123" s="338"/>
      <c r="DA123" s="338"/>
      <c r="DK123" s="338"/>
      <c r="DQ123" s="338"/>
      <c r="EB123" s="338"/>
      <c r="EC123" s="214"/>
      <c r="ED123" s="539"/>
      <c r="EE123" s="539"/>
      <c r="EF123" s="677"/>
      <c r="EG123" s="677"/>
      <c r="EH123" s="677"/>
      <c r="EI123" s="677"/>
      <c r="EJ123" s="677"/>
      <c r="EK123" s="677"/>
      <c r="EL123" s="677"/>
      <c r="EM123" s="677"/>
      <c r="EN123" s="677"/>
      <c r="EO123" s="677"/>
      <c r="EP123" s="677"/>
      <c r="EQ123" s="677"/>
      <c r="ER123" s="677"/>
      <c r="ES123" s="677"/>
      <c r="ET123" s="677"/>
      <c r="EU123" s="677"/>
      <c r="EV123" s="677"/>
      <c r="EW123" s="677"/>
      <c r="EX123" s="677"/>
      <c r="EY123" s="677"/>
      <c r="EZ123" s="677"/>
      <c r="FA123" s="677"/>
      <c r="FB123" s="677"/>
      <c r="FC123" s="677"/>
      <c r="FD123" s="677"/>
      <c r="FE123" s="677"/>
      <c r="FF123" s="677"/>
      <c r="FG123" s="677"/>
      <c r="FH123" s="677"/>
      <c r="FI123" s="677"/>
      <c r="FJ123" s="677"/>
      <c r="FK123" s="677"/>
      <c r="FL123" s="677"/>
      <c r="FM123" s="677"/>
      <c r="FN123" s="677"/>
      <c r="FO123" s="677"/>
      <c r="FP123" s="677"/>
      <c r="FQ123" s="677"/>
      <c r="FR123" s="677"/>
      <c r="FS123" s="677"/>
      <c r="FT123" s="539"/>
      <c r="FU123" s="539"/>
      <c r="FV123" s="539"/>
      <c r="FW123" s="539"/>
      <c r="FX123" s="539"/>
      <c r="FY123" s="539"/>
      <c r="FZ123" s="539"/>
      <c r="GA123" s="539"/>
      <c r="GB123" s="539"/>
      <c r="GC123" s="539"/>
      <c r="GD123" s="539"/>
    </row>
    <row r="124" spans="4:186" s="323" customFormat="1" x14ac:dyDescent="0.2">
      <c r="D124" s="214"/>
      <c r="E124" s="214"/>
      <c r="F124" s="214"/>
      <c r="G124" s="214"/>
      <c r="H124" s="214"/>
      <c r="I124" s="214"/>
      <c r="J124" s="214"/>
      <c r="K124" s="214"/>
      <c r="L124" s="214"/>
      <c r="M124" s="214"/>
      <c r="N124" s="214"/>
      <c r="O124" s="338"/>
      <c r="P124" s="214"/>
      <c r="Q124" s="214"/>
      <c r="R124" s="214"/>
      <c r="S124" s="214"/>
      <c r="T124" s="214"/>
      <c r="U124" s="214"/>
      <c r="V124" s="214"/>
      <c r="W124" s="214"/>
      <c r="X124" s="214"/>
      <c r="Y124" s="214"/>
      <c r="Z124" s="214"/>
      <c r="AA124" s="214"/>
      <c r="AB124" s="214"/>
      <c r="AC124" s="214"/>
      <c r="AD124" s="338"/>
      <c r="AE124" s="214"/>
      <c r="AF124" s="214"/>
      <c r="AG124" s="214"/>
      <c r="AH124" s="214"/>
      <c r="AI124" s="214"/>
      <c r="AJ124" s="214"/>
      <c r="AK124" s="214"/>
      <c r="AL124" s="214"/>
      <c r="AM124" s="214"/>
      <c r="AN124" s="214"/>
      <c r="AO124" s="214"/>
      <c r="AP124" s="338"/>
      <c r="BB124" s="338"/>
      <c r="BM124" s="338"/>
      <c r="BY124" s="338"/>
      <c r="CL124" s="338"/>
      <c r="CS124" s="338"/>
      <c r="DA124" s="338"/>
      <c r="DK124" s="338"/>
      <c r="DQ124" s="338"/>
      <c r="EB124" s="338"/>
      <c r="EC124" s="214"/>
      <c r="ED124" s="539"/>
      <c r="EE124" s="539"/>
      <c r="EF124" s="677"/>
      <c r="EG124" s="677"/>
      <c r="EH124" s="677"/>
      <c r="EI124" s="677"/>
      <c r="EJ124" s="677"/>
      <c r="EK124" s="677"/>
      <c r="EL124" s="677"/>
      <c r="EM124" s="677"/>
      <c r="EN124" s="677"/>
      <c r="EO124" s="677"/>
      <c r="EP124" s="677"/>
      <c r="EQ124" s="677"/>
      <c r="ER124" s="677"/>
      <c r="ES124" s="677"/>
      <c r="ET124" s="677"/>
      <c r="EU124" s="677"/>
      <c r="EV124" s="677"/>
      <c r="EW124" s="677"/>
      <c r="EX124" s="677"/>
      <c r="EY124" s="677"/>
      <c r="EZ124" s="677"/>
      <c r="FA124" s="677"/>
      <c r="FB124" s="677"/>
      <c r="FC124" s="677"/>
      <c r="FD124" s="677"/>
      <c r="FE124" s="677"/>
      <c r="FF124" s="677"/>
      <c r="FG124" s="677"/>
      <c r="FH124" s="677"/>
      <c r="FI124" s="677"/>
      <c r="FJ124" s="677"/>
      <c r="FK124" s="677"/>
      <c r="FL124" s="677"/>
      <c r="FM124" s="677"/>
      <c r="FN124" s="677"/>
      <c r="FO124" s="677"/>
      <c r="FP124" s="677"/>
      <c r="FQ124" s="677"/>
      <c r="FR124" s="677"/>
      <c r="FS124" s="677"/>
      <c r="FT124" s="539"/>
      <c r="FU124" s="539"/>
      <c r="FV124" s="539"/>
      <c r="FW124" s="539"/>
      <c r="FX124" s="539"/>
      <c r="FY124" s="539"/>
      <c r="FZ124" s="539"/>
      <c r="GA124" s="539"/>
      <c r="GB124" s="539"/>
      <c r="GC124" s="539"/>
      <c r="GD124" s="539"/>
    </row>
    <row r="125" spans="4:186" s="323" customFormat="1" x14ac:dyDescent="0.2">
      <c r="D125" s="214"/>
      <c r="E125" s="214"/>
      <c r="F125" s="214"/>
      <c r="G125" s="214"/>
      <c r="H125" s="214"/>
      <c r="I125" s="214"/>
      <c r="J125" s="214"/>
      <c r="K125" s="214"/>
      <c r="L125" s="214"/>
      <c r="M125" s="214"/>
      <c r="N125" s="214"/>
      <c r="O125" s="338"/>
      <c r="P125" s="214"/>
      <c r="Q125" s="214"/>
      <c r="R125" s="214"/>
      <c r="S125" s="214"/>
      <c r="T125" s="214"/>
      <c r="U125" s="214"/>
      <c r="V125" s="214"/>
      <c r="W125" s="214"/>
      <c r="X125" s="214"/>
      <c r="Y125" s="214"/>
      <c r="Z125" s="214"/>
      <c r="AA125" s="214"/>
      <c r="AB125" s="214"/>
      <c r="AC125" s="214"/>
      <c r="AD125" s="338"/>
      <c r="AE125" s="214"/>
      <c r="AF125" s="214"/>
      <c r="AG125" s="214"/>
      <c r="AH125" s="214"/>
      <c r="AI125" s="214"/>
      <c r="AJ125" s="214"/>
      <c r="AK125" s="214"/>
      <c r="AL125" s="214"/>
      <c r="AM125" s="214"/>
      <c r="AN125" s="214"/>
      <c r="AO125" s="214"/>
      <c r="AP125" s="338"/>
      <c r="BB125" s="338"/>
      <c r="BM125" s="338"/>
      <c r="BY125" s="338"/>
      <c r="CL125" s="338"/>
      <c r="CS125" s="338"/>
      <c r="DA125" s="338"/>
      <c r="DK125" s="338"/>
      <c r="DQ125" s="338"/>
      <c r="EB125" s="338"/>
      <c r="EC125" s="214"/>
      <c r="ED125" s="539"/>
      <c r="EE125" s="539"/>
      <c r="EF125" s="677"/>
      <c r="EG125" s="677"/>
      <c r="EH125" s="677"/>
      <c r="EI125" s="677"/>
      <c r="EJ125" s="677"/>
      <c r="EK125" s="677"/>
      <c r="EL125" s="677"/>
      <c r="EM125" s="677"/>
      <c r="EN125" s="677"/>
      <c r="EO125" s="677"/>
      <c r="EP125" s="677"/>
      <c r="EQ125" s="677"/>
      <c r="ER125" s="677"/>
      <c r="ES125" s="677"/>
      <c r="ET125" s="677"/>
      <c r="EU125" s="677"/>
      <c r="EV125" s="677"/>
      <c r="EW125" s="677"/>
      <c r="EX125" s="677"/>
      <c r="EY125" s="677"/>
      <c r="EZ125" s="677"/>
      <c r="FA125" s="677"/>
      <c r="FB125" s="677"/>
      <c r="FC125" s="677"/>
      <c r="FD125" s="677"/>
      <c r="FE125" s="677"/>
      <c r="FF125" s="677"/>
      <c r="FG125" s="677"/>
      <c r="FH125" s="677"/>
      <c r="FI125" s="677"/>
      <c r="FJ125" s="677"/>
      <c r="FK125" s="677"/>
      <c r="FL125" s="677"/>
      <c r="FM125" s="677"/>
      <c r="FN125" s="677"/>
      <c r="FO125" s="677"/>
      <c r="FP125" s="677"/>
      <c r="FQ125" s="677"/>
      <c r="FR125" s="677"/>
      <c r="FS125" s="677"/>
      <c r="FT125" s="539"/>
      <c r="FU125" s="539"/>
      <c r="FV125" s="539"/>
      <c r="FW125" s="539"/>
      <c r="FX125" s="539"/>
      <c r="FY125" s="539"/>
      <c r="FZ125" s="539"/>
      <c r="GA125" s="539"/>
      <c r="GB125" s="539"/>
      <c r="GC125" s="539"/>
      <c r="GD125" s="539"/>
    </row>
    <row r="126" spans="4:186" s="323" customFormat="1" x14ac:dyDescent="0.2">
      <c r="D126" s="214"/>
      <c r="E126" s="214"/>
      <c r="F126" s="214"/>
      <c r="G126" s="214"/>
      <c r="H126" s="214"/>
      <c r="I126" s="214"/>
      <c r="J126" s="214"/>
      <c r="K126" s="214"/>
      <c r="L126" s="214"/>
      <c r="M126" s="214"/>
      <c r="N126" s="214"/>
      <c r="O126" s="338"/>
      <c r="P126" s="214"/>
      <c r="Q126" s="214"/>
      <c r="R126" s="214"/>
      <c r="S126" s="214"/>
      <c r="T126" s="214"/>
      <c r="U126" s="214"/>
      <c r="V126" s="214"/>
      <c r="W126" s="214"/>
      <c r="X126" s="214"/>
      <c r="Y126" s="214"/>
      <c r="Z126" s="214"/>
      <c r="AA126" s="214"/>
      <c r="AB126" s="214"/>
      <c r="AC126" s="214"/>
      <c r="AD126" s="338"/>
      <c r="AE126" s="214"/>
      <c r="AF126" s="214"/>
      <c r="AG126" s="214"/>
      <c r="AH126" s="214"/>
      <c r="AI126" s="214"/>
      <c r="AJ126" s="214"/>
      <c r="AK126" s="214"/>
      <c r="AL126" s="214"/>
      <c r="AM126" s="214"/>
      <c r="AN126" s="214"/>
      <c r="AO126" s="214"/>
      <c r="AP126" s="338"/>
      <c r="BB126" s="338"/>
      <c r="BM126" s="338"/>
      <c r="BY126" s="338"/>
      <c r="CL126" s="338"/>
      <c r="CS126" s="338"/>
      <c r="DA126" s="338"/>
      <c r="DK126" s="338"/>
      <c r="DQ126" s="338"/>
      <c r="EB126" s="338"/>
      <c r="EC126" s="214"/>
      <c r="ED126" s="539"/>
      <c r="EE126" s="539"/>
      <c r="EF126" s="677"/>
      <c r="EG126" s="677"/>
      <c r="EH126" s="677"/>
      <c r="EI126" s="677"/>
      <c r="EJ126" s="677"/>
      <c r="EK126" s="677"/>
      <c r="EL126" s="677"/>
      <c r="EM126" s="677"/>
      <c r="EN126" s="677"/>
      <c r="EO126" s="677"/>
      <c r="EP126" s="677"/>
      <c r="EQ126" s="677"/>
      <c r="ER126" s="677"/>
      <c r="ES126" s="677"/>
      <c r="ET126" s="677"/>
      <c r="EU126" s="677"/>
      <c r="EV126" s="677"/>
      <c r="EW126" s="677"/>
      <c r="EX126" s="677"/>
      <c r="EY126" s="677"/>
      <c r="EZ126" s="677"/>
      <c r="FA126" s="677"/>
      <c r="FB126" s="677"/>
      <c r="FC126" s="677"/>
      <c r="FD126" s="677"/>
      <c r="FE126" s="677"/>
      <c r="FF126" s="677"/>
      <c r="FG126" s="677"/>
      <c r="FH126" s="677"/>
      <c r="FI126" s="677"/>
      <c r="FJ126" s="677"/>
      <c r="FK126" s="677"/>
      <c r="FL126" s="677"/>
      <c r="FM126" s="677"/>
      <c r="FN126" s="677"/>
      <c r="FO126" s="677"/>
      <c r="FP126" s="677"/>
      <c r="FQ126" s="677"/>
      <c r="FR126" s="677"/>
      <c r="FS126" s="677"/>
      <c r="FT126" s="539"/>
      <c r="FU126" s="539"/>
      <c r="FV126" s="539"/>
      <c r="FW126" s="539"/>
      <c r="FX126" s="539"/>
      <c r="FY126" s="539"/>
      <c r="FZ126" s="539"/>
      <c r="GA126" s="539"/>
      <c r="GB126" s="539"/>
      <c r="GC126" s="539"/>
      <c r="GD126" s="539"/>
    </row>
    <row r="127" spans="4:186" s="323" customFormat="1" x14ac:dyDescent="0.2"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4"/>
      <c r="O127" s="338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14"/>
      <c r="AD127" s="338"/>
      <c r="AE127" s="214"/>
      <c r="AF127" s="214"/>
      <c r="AG127" s="214"/>
      <c r="AH127" s="214"/>
      <c r="AI127" s="214"/>
      <c r="AJ127" s="214"/>
      <c r="AK127" s="214"/>
      <c r="AL127" s="214"/>
      <c r="AM127" s="214"/>
      <c r="AN127" s="214"/>
      <c r="AO127" s="214"/>
      <c r="AP127" s="338"/>
      <c r="BB127" s="338"/>
      <c r="BM127" s="338"/>
      <c r="BY127" s="338"/>
      <c r="CL127" s="338"/>
      <c r="CS127" s="338"/>
      <c r="DA127" s="338"/>
      <c r="DK127" s="338"/>
      <c r="DQ127" s="338"/>
      <c r="EB127" s="338"/>
      <c r="EC127" s="214"/>
      <c r="ED127" s="539"/>
      <c r="EE127" s="539"/>
      <c r="EF127" s="677"/>
      <c r="EG127" s="677"/>
      <c r="EH127" s="677"/>
      <c r="EI127" s="677"/>
      <c r="EJ127" s="677"/>
      <c r="EK127" s="677"/>
      <c r="EL127" s="677"/>
      <c r="EM127" s="677"/>
      <c r="EN127" s="677"/>
      <c r="EO127" s="677"/>
      <c r="EP127" s="677"/>
      <c r="EQ127" s="677"/>
      <c r="ER127" s="677"/>
      <c r="ES127" s="677"/>
      <c r="ET127" s="677"/>
      <c r="EU127" s="677"/>
      <c r="EV127" s="677"/>
      <c r="EW127" s="677"/>
      <c r="EX127" s="677"/>
      <c r="EY127" s="677"/>
      <c r="EZ127" s="677"/>
      <c r="FA127" s="677"/>
      <c r="FB127" s="677"/>
      <c r="FC127" s="677"/>
      <c r="FD127" s="677"/>
      <c r="FE127" s="677"/>
      <c r="FF127" s="677"/>
      <c r="FG127" s="677"/>
      <c r="FH127" s="677"/>
      <c r="FI127" s="677"/>
      <c r="FJ127" s="677"/>
      <c r="FK127" s="677"/>
      <c r="FL127" s="677"/>
      <c r="FM127" s="677"/>
      <c r="FN127" s="677"/>
      <c r="FO127" s="677"/>
      <c r="FP127" s="677"/>
      <c r="FQ127" s="677"/>
      <c r="FR127" s="677"/>
      <c r="FS127" s="677"/>
      <c r="FT127" s="539"/>
      <c r="FU127" s="539"/>
      <c r="FV127" s="539"/>
      <c r="FW127" s="539"/>
      <c r="FX127" s="539"/>
      <c r="FY127" s="539"/>
      <c r="FZ127" s="539"/>
      <c r="GA127" s="539"/>
      <c r="GB127" s="539"/>
      <c r="GC127" s="539"/>
      <c r="GD127" s="539"/>
    </row>
    <row r="128" spans="4:186" s="323" customFormat="1" x14ac:dyDescent="0.2"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4"/>
      <c r="O128" s="338"/>
      <c r="P128" s="214"/>
      <c r="Q128" s="214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14"/>
      <c r="AD128" s="338"/>
      <c r="AE128" s="214"/>
      <c r="AF128" s="214"/>
      <c r="AG128" s="214"/>
      <c r="AH128" s="214"/>
      <c r="AI128" s="214"/>
      <c r="AJ128" s="214"/>
      <c r="AK128" s="214"/>
      <c r="AL128" s="214"/>
      <c r="AM128" s="214"/>
      <c r="AN128" s="214"/>
      <c r="AO128" s="214"/>
      <c r="AP128" s="338"/>
      <c r="BB128" s="338"/>
      <c r="BM128" s="338"/>
      <c r="BY128" s="338"/>
      <c r="CL128" s="338"/>
      <c r="CS128" s="338"/>
      <c r="DA128" s="338"/>
      <c r="DK128" s="338"/>
      <c r="DQ128" s="338"/>
      <c r="EB128" s="338"/>
      <c r="EC128" s="214"/>
      <c r="ED128" s="539"/>
      <c r="EE128" s="539"/>
      <c r="EF128" s="677"/>
      <c r="EG128" s="677"/>
      <c r="EH128" s="677"/>
      <c r="EI128" s="677"/>
      <c r="EJ128" s="677"/>
      <c r="EK128" s="677"/>
      <c r="EL128" s="677"/>
      <c r="EM128" s="677"/>
      <c r="EN128" s="677"/>
      <c r="EO128" s="677"/>
      <c r="EP128" s="677"/>
      <c r="EQ128" s="677"/>
      <c r="ER128" s="677"/>
      <c r="ES128" s="677"/>
      <c r="ET128" s="677"/>
      <c r="EU128" s="677"/>
      <c r="EV128" s="677"/>
      <c r="EW128" s="677"/>
      <c r="EX128" s="677"/>
      <c r="EY128" s="677"/>
      <c r="EZ128" s="677"/>
      <c r="FA128" s="677"/>
      <c r="FB128" s="677"/>
      <c r="FC128" s="677"/>
      <c r="FD128" s="677"/>
      <c r="FE128" s="677"/>
      <c r="FF128" s="677"/>
      <c r="FG128" s="677"/>
      <c r="FH128" s="677"/>
      <c r="FI128" s="677"/>
      <c r="FJ128" s="677"/>
      <c r="FK128" s="677"/>
      <c r="FL128" s="677"/>
      <c r="FM128" s="677"/>
      <c r="FN128" s="677"/>
      <c r="FO128" s="677"/>
      <c r="FP128" s="677"/>
      <c r="FQ128" s="677"/>
      <c r="FR128" s="677"/>
      <c r="FS128" s="677"/>
      <c r="FT128" s="539"/>
      <c r="FU128" s="539"/>
      <c r="FV128" s="539"/>
      <c r="FW128" s="539"/>
      <c r="FX128" s="539"/>
      <c r="FY128" s="539"/>
      <c r="FZ128" s="539"/>
      <c r="GA128" s="539"/>
      <c r="GB128" s="539"/>
      <c r="GC128" s="539"/>
      <c r="GD128" s="539"/>
    </row>
    <row r="129" spans="4:186" s="323" customFormat="1" x14ac:dyDescent="0.2"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4"/>
      <c r="O129" s="338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338"/>
      <c r="AE129" s="214"/>
      <c r="AF129" s="214"/>
      <c r="AG129" s="214"/>
      <c r="AH129" s="214"/>
      <c r="AI129" s="214"/>
      <c r="AJ129" s="214"/>
      <c r="AK129" s="214"/>
      <c r="AL129" s="214"/>
      <c r="AM129" s="214"/>
      <c r="AN129" s="214"/>
      <c r="AO129" s="214"/>
      <c r="AP129" s="338"/>
      <c r="BB129" s="338"/>
      <c r="BM129" s="338"/>
      <c r="BY129" s="338"/>
      <c r="CL129" s="338"/>
      <c r="CS129" s="338"/>
      <c r="DA129" s="338"/>
      <c r="DK129" s="338"/>
      <c r="DQ129" s="338"/>
      <c r="EB129" s="338"/>
      <c r="EC129" s="214"/>
      <c r="ED129" s="539"/>
      <c r="EE129" s="539"/>
      <c r="EF129" s="677"/>
      <c r="EG129" s="677"/>
      <c r="EH129" s="677"/>
      <c r="EI129" s="677"/>
      <c r="EJ129" s="677"/>
      <c r="EK129" s="677"/>
      <c r="EL129" s="677"/>
      <c r="EM129" s="677"/>
      <c r="EN129" s="677"/>
      <c r="EO129" s="677"/>
      <c r="EP129" s="677"/>
      <c r="EQ129" s="677"/>
      <c r="ER129" s="677"/>
      <c r="ES129" s="677"/>
      <c r="ET129" s="677"/>
      <c r="EU129" s="677"/>
      <c r="EV129" s="677"/>
      <c r="EW129" s="677"/>
      <c r="EX129" s="677"/>
      <c r="EY129" s="677"/>
      <c r="EZ129" s="677"/>
      <c r="FA129" s="677"/>
      <c r="FB129" s="677"/>
      <c r="FC129" s="677"/>
      <c r="FD129" s="677"/>
      <c r="FE129" s="677"/>
      <c r="FF129" s="677"/>
      <c r="FG129" s="677"/>
      <c r="FH129" s="677"/>
      <c r="FI129" s="677"/>
      <c r="FJ129" s="677"/>
      <c r="FK129" s="677"/>
      <c r="FL129" s="677"/>
      <c r="FM129" s="677"/>
      <c r="FN129" s="677"/>
      <c r="FO129" s="677"/>
      <c r="FP129" s="677"/>
      <c r="FQ129" s="677"/>
      <c r="FR129" s="677"/>
      <c r="FS129" s="677"/>
      <c r="FT129" s="539"/>
      <c r="FU129" s="539"/>
      <c r="FV129" s="539"/>
      <c r="FW129" s="539"/>
      <c r="FX129" s="539"/>
      <c r="FY129" s="539"/>
      <c r="FZ129" s="539"/>
      <c r="GA129" s="539"/>
      <c r="GB129" s="539"/>
      <c r="GC129" s="539"/>
      <c r="GD129" s="539"/>
    </row>
    <row r="130" spans="4:186" s="323" customFormat="1" x14ac:dyDescent="0.2">
      <c r="D130" s="214"/>
      <c r="E130" s="214"/>
      <c r="F130" s="214"/>
      <c r="G130" s="214"/>
      <c r="H130" s="214"/>
      <c r="I130" s="214"/>
      <c r="J130" s="214"/>
      <c r="K130" s="214"/>
      <c r="L130" s="214"/>
      <c r="M130" s="214"/>
      <c r="N130" s="214"/>
      <c r="O130" s="338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14"/>
      <c r="AD130" s="338"/>
      <c r="AE130" s="214"/>
      <c r="AF130" s="214"/>
      <c r="AG130" s="214"/>
      <c r="AH130" s="214"/>
      <c r="AI130" s="214"/>
      <c r="AJ130" s="214"/>
      <c r="AK130" s="214"/>
      <c r="AL130" s="214"/>
      <c r="AM130" s="214"/>
      <c r="AN130" s="214"/>
      <c r="AO130" s="214"/>
      <c r="AP130" s="338"/>
      <c r="BB130" s="338"/>
      <c r="BM130" s="338"/>
      <c r="BY130" s="338"/>
      <c r="CL130" s="338"/>
      <c r="CS130" s="338"/>
      <c r="DA130" s="338"/>
      <c r="DK130" s="338"/>
      <c r="DQ130" s="338"/>
      <c r="EB130" s="338"/>
      <c r="EC130" s="214"/>
      <c r="ED130" s="539"/>
      <c r="EE130" s="539"/>
      <c r="EF130" s="677"/>
      <c r="EG130" s="677"/>
      <c r="EH130" s="677"/>
      <c r="EI130" s="677"/>
      <c r="EJ130" s="677"/>
      <c r="EK130" s="677"/>
      <c r="EL130" s="677"/>
      <c r="EM130" s="677"/>
      <c r="EN130" s="677"/>
      <c r="EO130" s="677"/>
      <c r="EP130" s="677"/>
      <c r="EQ130" s="677"/>
      <c r="ER130" s="677"/>
      <c r="ES130" s="677"/>
      <c r="ET130" s="677"/>
      <c r="EU130" s="677"/>
      <c r="EV130" s="677"/>
      <c r="EW130" s="677"/>
      <c r="EX130" s="677"/>
      <c r="EY130" s="677"/>
      <c r="EZ130" s="677"/>
      <c r="FA130" s="677"/>
      <c r="FB130" s="677"/>
      <c r="FC130" s="677"/>
      <c r="FD130" s="677"/>
      <c r="FE130" s="677"/>
      <c r="FF130" s="677"/>
      <c r="FG130" s="677"/>
      <c r="FH130" s="677"/>
      <c r="FI130" s="677"/>
      <c r="FJ130" s="677"/>
      <c r="FK130" s="677"/>
      <c r="FL130" s="677"/>
      <c r="FM130" s="677"/>
      <c r="FN130" s="677"/>
      <c r="FO130" s="677"/>
      <c r="FP130" s="677"/>
      <c r="FQ130" s="677"/>
      <c r="FR130" s="677"/>
      <c r="FS130" s="677"/>
      <c r="FT130" s="539"/>
      <c r="FU130" s="539"/>
      <c r="FV130" s="539"/>
      <c r="FW130" s="539"/>
      <c r="FX130" s="539"/>
      <c r="FY130" s="539"/>
      <c r="FZ130" s="539"/>
      <c r="GA130" s="539"/>
      <c r="GB130" s="539"/>
      <c r="GC130" s="539"/>
      <c r="GD130" s="539"/>
    </row>
    <row r="131" spans="4:186" s="323" customFormat="1" x14ac:dyDescent="0.2"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4"/>
      <c r="O131" s="338"/>
      <c r="P131" s="214"/>
      <c r="Q131" s="214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14"/>
      <c r="AD131" s="338"/>
      <c r="AE131" s="214"/>
      <c r="AF131" s="214"/>
      <c r="AG131" s="214"/>
      <c r="AH131" s="214"/>
      <c r="AI131" s="214"/>
      <c r="AJ131" s="214"/>
      <c r="AK131" s="214"/>
      <c r="AL131" s="214"/>
      <c r="AM131" s="214"/>
      <c r="AN131" s="214"/>
      <c r="AO131" s="214"/>
      <c r="AP131" s="338"/>
      <c r="BB131" s="338"/>
      <c r="BM131" s="338"/>
      <c r="BY131" s="338"/>
      <c r="CL131" s="338"/>
      <c r="CS131" s="338"/>
      <c r="DA131" s="338"/>
      <c r="DK131" s="338"/>
      <c r="DQ131" s="338"/>
      <c r="EB131" s="338"/>
      <c r="EC131" s="214"/>
      <c r="ED131" s="539"/>
      <c r="EE131" s="539"/>
      <c r="EF131" s="677"/>
      <c r="EG131" s="677"/>
      <c r="EH131" s="677"/>
      <c r="EI131" s="677"/>
      <c r="EJ131" s="677"/>
      <c r="EK131" s="677"/>
      <c r="EL131" s="677"/>
      <c r="EM131" s="677"/>
      <c r="EN131" s="677"/>
      <c r="EO131" s="677"/>
      <c r="EP131" s="677"/>
      <c r="EQ131" s="677"/>
      <c r="ER131" s="677"/>
      <c r="ES131" s="677"/>
      <c r="ET131" s="677"/>
      <c r="EU131" s="677"/>
      <c r="EV131" s="677"/>
      <c r="EW131" s="677"/>
      <c r="EX131" s="677"/>
      <c r="EY131" s="677"/>
      <c r="EZ131" s="677"/>
      <c r="FA131" s="677"/>
      <c r="FB131" s="677"/>
      <c r="FC131" s="677"/>
      <c r="FD131" s="677"/>
      <c r="FE131" s="677"/>
      <c r="FF131" s="677"/>
      <c r="FG131" s="677"/>
      <c r="FH131" s="677"/>
      <c r="FI131" s="677"/>
      <c r="FJ131" s="677"/>
      <c r="FK131" s="677"/>
      <c r="FL131" s="677"/>
      <c r="FM131" s="677"/>
      <c r="FN131" s="677"/>
      <c r="FO131" s="677"/>
      <c r="FP131" s="677"/>
      <c r="FQ131" s="677"/>
      <c r="FR131" s="677"/>
      <c r="FS131" s="677"/>
      <c r="FT131" s="539"/>
      <c r="FU131" s="539"/>
      <c r="FV131" s="539"/>
      <c r="FW131" s="539"/>
      <c r="FX131" s="539"/>
      <c r="FY131" s="539"/>
      <c r="FZ131" s="539"/>
      <c r="GA131" s="539"/>
      <c r="GB131" s="539"/>
      <c r="GC131" s="539"/>
      <c r="GD131" s="539"/>
    </row>
    <row r="132" spans="4:186" s="323" customFormat="1" x14ac:dyDescent="0.2">
      <c r="D132" s="214"/>
      <c r="E132" s="214"/>
      <c r="F132" s="214"/>
      <c r="G132" s="214"/>
      <c r="H132" s="214"/>
      <c r="I132" s="214"/>
      <c r="J132" s="214"/>
      <c r="K132" s="214"/>
      <c r="L132" s="214"/>
      <c r="M132" s="214"/>
      <c r="N132" s="214"/>
      <c r="O132" s="338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338"/>
      <c r="AE132" s="214"/>
      <c r="AF132" s="214"/>
      <c r="AG132" s="214"/>
      <c r="AH132" s="214"/>
      <c r="AI132" s="214"/>
      <c r="AJ132" s="214"/>
      <c r="AK132" s="214"/>
      <c r="AL132" s="214"/>
      <c r="AM132" s="214"/>
      <c r="AN132" s="214"/>
      <c r="AO132" s="214"/>
      <c r="AP132" s="338"/>
      <c r="BB132" s="338"/>
      <c r="BM132" s="338"/>
      <c r="BY132" s="338"/>
      <c r="CL132" s="338"/>
      <c r="CS132" s="338"/>
      <c r="DA132" s="338"/>
      <c r="DK132" s="338"/>
      <c r="DQ132" s="338"/>
      <c r="EB132" s="338"/>
      <c r="EC132" s="214"/>
      <c r="ED132" s="539"/>
      <c r="EE132" s="539"/>
      <c r="EF132" s="677"/>
      <c r="EG132" s="677"/>
      <c r="EH132" s="677"/>
      <c r="EI132" s="677"/>
      <c r="EJ132" s="677"/>
      <c r="EK132" s="677"/>
      <c r="EL132" s="677"/>
      <c r="EM132" s="677"/>
      <c r="EN132" s="677"/>
      <c r="EO132" s="677"/>
      <c r="EP132" s="677"/>
      <c r="EQ132" s="677"/>
      <c r="ER132" s="677"/>
      <c r="ES132" s="677"/>
      <c r="ET132" s="677"/>
      <c r="EU132" s="677"/>
      <c r="EV132" s="677"/>
      <c r="EW132" s="677"/>
      <c r="EX132" s="677"/>
      <c r="EY132" s="677"/>
      <c r="EZ132" s="677"/>
      <c r="FA132" s="677"/>
      <c r="FB132" s="677"/>
      <c r="FC132" s="677"/>
      <c r="FD132" s="677"/>
      <c r="FE132" s="677"/>
      <c r="FF132" s="677"/>
      <c r="FG132" s="677"/>
      <c r="FH132" s="677"/>
      <c r="FI132" s="677"/>
      <c r="FJ132" s="677"/>
      <c r="FK132" s="677"/>
      <c r="FL132" s="677"/>
      <c r="FM132" s="677"/>
      <c r="FN132" s="677"/>
      <c r="FO132" s="677"/>
      <c r="FP132" s="677"/>
      <c r="FQ132" s="677"/>
      <c r="FR132" s="677"/>
      <c r="FS132" s="677"/>
      <c r="FT132" s="539"/>
      <c r="FU132" s="539"/>
      <c r="FV132" s="539"/>
      <c r="FW132" s="539"/>
      <c r="FX132" s="539"/>
      <c r="FY132" s="539"/>
      <c r="FZ132" s="539"/>
      <c r="GA132" s="539"/>
      <c r="GB132" s="539"/>
      <c r="GC132" s="539"/>
      <c r="GD132" s="539"/>
    </row>
    <row r="133" spans="4:186" s="323" customFormat="1" x14ac:dyDescent="0.2">
      <c r="D133" s="214"/>
      <c r="E133" s="214"/>
      <c r="F133" s="214"/>
      <c r="G133" s="214"/>
      <c r="H133" s="214"/>
      <c r="I133" s="214"/>
      <c r="J133" s="214"/>
      <c r="K133" s="214"/>
      <c r="L133" s="214"/>
      <c r="M133" s="214"/>
      <c r="N133" s="214"/>
      <c r="O133" s="338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338"/>
      <c r="AE133" s="214"/>
      <c r="AF133" s="214"/>
      <c r="AG133" s="214"/>
      <c r="AH133" s="214"/>
      <c r="AI133" s="214"/>
      <c r="AJ133" s="214"/>
      <c r="AK133" s="214"/>
      <c r="AL133" s="214"/>
      <c r="AM133" s="214"/>
      <c r="AN133" s="214"/>
      <c r="AO133" s="214"/>
      <c r="AP133" s="338"/>
      <c r="BB133" s="338"/>
      <c r="BM133" s="338"/>
      <c r="BY133" s="338"/>
      <c r="CL133" s="338"/>
      <c r="CS133" s="338"/>
      <c r="DA133" s="338"/>
      <c r="DK133" s="338"/>
      <c r="DQ133" s="338"/>
      <c r="EB133" s="338"/>
      <c r="EC133" s="214"/>
      <c r="ED133" s="539"/>
      <c r="EE133" s="539"/>
      <c r="EF133" s="677"/>
      <c r="EG133" s="677"/>
      <c r="EH133" s="677"/>
      <c r="EI133" s="677"/>
      <c r="EJ133" s="677"/>
      <c r="EK133" s="677"/>
      <c r="EL133" s="677"/>
      <c r="EM133" s="677"/>
      <c r="EN133" s="677"/>
      <c r="EO133" s="677"/>
      <c r="EP133" s="677"/>
      <c r="EQ133" s="677"/>
      <c r="ER133" s="677"/>
      <c r="ES133" s="677"/>
      <c r="ET133" s="677"/>
      <c r="EU133" s="677"/>
      <c r="EV133" s="677"/>
      <c r="EW133" s="677"/>
      <c r="EX133" s="677"/>
      <c r="EY133" s="677"/>
      <c r="EZ133" s="677"/>
      <c r="FA133" s="677"/>
      <c r="FB133" s="677"/>
      <c r="FC133" s="677"/>
      <c r="FD133" s="677"/>
      <c r="FE133" s="677"/>
      <c r="FF133" s="677"/>
      <c r="FG133" s="677"/>
      <c r="FH133" s="677"/>
      <c r="FI133" s="677"/>
      <c r="FJ133" s="677"/>
      <c r="FK133" s="677"/>
      <c r="FL133" s="677"/>
      <c r="FM133" s="677"/>
      <c r="FN133" s="677"/>
      <c r="FO133" s="677"/>
      <c r="FP133" s="677"/>
      <c r="FQ133" s="677"/>
      <c r="FR133" s="677"/>
      <c r="FS133" s="677"/>
      <c r="FT133" s="539"/>
      <c r="FU133" s="539"/>
      <c r="FV133" s="539"/>
      <c r="FW133" s="539"/>
      <c r="FX133" s="539"/>
      <c r="FY133" s="539"/>
      <c r="FZ133" s="539"/>
      <c r="GA133" s="539"/>
      <c r="GB133" s="539"/>
      <c r="GC133" s="539"/>
      <c r="GD133" s="539"/>
    </row>
    <row r="134" spans="4:186" s="323" customFormat="1" x14ac:dyDescent="0.2"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4"/>
      <c r="O134" s="338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338"/>
      <c r="AE134" s="214"/>
      <c r="AF134" s="214"/>
      <c r="AG134" s="214"/>
      <c r="AH134" s="214"/>
      <c r="AI134" s="214"/>
      <c r="AJ134" s="214"/>
      <c r="AK134" s="214"/>
      <c r="AL134" s="214"/>
      <c r="AM134" s="214"/>
      <c r="AN134" s="214"/>
      <c r="AO134" s="214"/>
      <c r="AP134" s="338"/>
      <c r="BB134" s="338"/>
      <c r="BM134" s="338"/>
      <c r="BY134" s="338"/>
      <c r="CL134" s="338"/>
      <c r="CS134" s="338"/>
      <c r="DA134" s="338"/>
      <c r="DK134" s="338"/>
      <c r="DQ134" s="338"/>
      <c r="EB134" s="338"/>
      <c r="EC134" s="214"/>
      <c r="ED134" s="539"/>
      <c r="EE134" s="539"/>
      <c r="EF134" s="677"/>
      <c r="EG134" s="677"/>
      <c r="EH134" s="677"/>
      <c r="EI134" s="677"/>
      <c r="EJ134" s="677"/>
      <c r="EK134" s="677"/>
      <c r="EL134" s="677"/>
      <c r="EM134" s="677"/>
      <c r="EN134" s="677"/>
      <c r="EO134" s="677"/>
      <c r="EP134" s="677"/>
      <c r="EQ134" s="677"/>
      <c r="ER134" s="677"/>
      <c r="ES134" s="677"/>
      <c r="ET134" s="677"/>
      <c r="EU134" s="677"/>
      <c r="EV134" s="677"/>
      <c r="EW134" s="677"/>
      <c r="EX134" s="677"/>
      <c r="EY134" s="677"/>
      <c r="EZ134" s="677"/>
      <c r="FA134" s="677"/>
      <c r="FB134" s="677"/>
      <c r="FC134" s="677"/>
      <c r="FD134" s="677"/>
      <c r="FE134" s="677"/>
      <c r="FF134" s="677"/>
      <c r="FG134" s="677"/>
      <c r="FH134" s="677"/>
      <c r="FI134" s="677"/>
      <c r="FJ134" s="677"/>
      <c r="FK134" s="677"/>
      <c r="FL134" s="677"/>
      <c r="FM134" s="677"/>
      <c r="FN134" s="677"/>
      <c r="FO134" s="677"/>
      <c r="FP134" s="677"/>
      <c r="FQ134" s="677"/>
      <c r="FR134" s="677"/>
      <c r="FS134" s="677"/>
      <c r="FT134" s="539"/>
      <c r="FU134" s="539"/>
      <c r="FV134" s="539"/>
      <c r="FW134" s="539"/>
      <c r="FX134" s="539"/>
      <c r="FY134" s="539"/>
      <c r="FZ134" s="539"/>
      <c r="GA134" s="539"/>
      <c r="GB134" s="539"/>
      <c r="GC134" s="539"/>
      <c r="GD134" s="539"/>
    </row>
    <row r="135" spans="4:186" s="323" customFormat="1" x14ac:dyDescent="0.2">
      <c r="D135" s="214"/>
      <c r="E135" s="214"/>
      <c r="F135" s="214"/>
      <c r="G135" s="214"/>
      <c r="H135" s="214"/>
      <c r="I135" s="214"/>
      <c r="J135" s="214"/>
      <c r="K135" s="214"/>
      <c r="L135" s="214"/>
      <c r="M135" s="214"/>
      <c r="N135" s="214"/>
      <c r="O135" s="338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14"/>
      <c r="AD135" s="338"/>
      <c r="AE135" s="214"/>
      <c r="AF135" s="214"/>
      <c r="AG135" s="214"/>
      <c r="AH135" s="214"/>
      <c r="AI135" s="214"/>
      <c r="AJ135" s="214"/>
      <c r="AK135" s="214"/>
      <c r="AL135" s="214"/>
      <c r="AM135" s="214"/>
      <c r="AN135" s="214"/>
      <c r="AO135" s="214"/>
      <c r="AP135" s="338"/>
      <c r="BB135" s="338"/>
      <c r="BM135" s="338"/>
      <c r="BY135" s="338"/>
      <c r="CL135" s="338"/>
      <c r="CS135" s="338"/>
      <c r="DA135" s="338"/>
      <c r="DK135" s="338"/>
      <c r="DQ135" s="338"/>
      <c r="EB135" s="338"/>
      <c r="EC135" s="214"/>
      <c r="ED135" s="539"/>
      <c r="EE135" s="539"/>
      <c r="EF135" s="677"/>
      <c r="EG135" s="677"/>
      <c r="EH135" s="677"/>
      <c r="EI135" s="677"/>
      <c r="EJ135" s="677"/>
      <c r="EK135" s="677"/>
      <c r="EL135" s="677"/>
      <c r="EM135" s="677"/>
      <c r="EN135" s="677"/>
      <c r="EO135" s="677"/>
      <c r="EP135" s="677"/>
      <c r="EQ135" s="677"/>
      <c r="ER135" s="677"/>
      <c r="ES135" s="677"/>
      <c r="ET135" s="677"/>
      <c r="EU135" s="677"/>
      <c r="EV135" s="677"/>
      <c r="EW135" s="677"/>
      <c r="EX135" s="677"/>
      <c r="EY135" s="677"/>
      <c r="EZ135" s="677"/>
      <c r="FA135" s="677"/>
      <c r="FB135" s="677"/>
      <c r="FC135" s="677"/>
      <c r="FD135" s="677"/>
      <c r="FE135" s="677"/>
      <c r="FF135" s="677"/>
      <c r="FG135" s="677"/>
      <c r="FH135" s="677"/>
      <c r="FI135" s="677"/>
      <c r="FJ135" s="677"/>
      <c r="FK135" s="677"/>
      <c r="FL135" s="677"/>
      <c r="FM135" s="677"/>
      <c r="FN135" s="677"/>
      <c r="FO135" s="677"/>
      <c r="FP135" s="677"/>
      <c r="FQ135" s="677"/>
      <c r="FR135" s="677"/>
      <c r="FS135" s="677"/>
      <c r="FT135" s="539"/>
      <c r="FU135" s="539"/>
      <c r="FV135" s="539"/>
      <c r="FW135" s="539"/>
      <c r="FX135" s="539"/>
      <c r="FY135" s="539"/>
      <c r="FZ135" s="539"/>
      <c r="GA135" s="539"/>
      <c r="GB135" s="539"/>
      <c r="GC135" s="539"/>
      <c r="GD135" s="539"/>
    </row>
    <row r="136" spans="4:186" s="323" customFormat="1" x14ac:dyDescent="0.2">
      <c r="D136" s="214"/>
      <c r="E136" s="214"/>
      <c r="F136" s="214"/>
      <c r="G136" s="214"/>
      <c r="H136" s="214"/>
      <c r="I136" s="214"/>
      <c r="J136" s="214"/>
      <c r="K136" s="214"/>
      <c r="L136" s="214"/>
      <c r="M136" s="214"/>
      <c r="N136" s="214"/>
      <c r="O136" s="338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14"/>
      <c r="AD136" s="338"/>
      <c r="AE136" s="214"/>
      <c r="AF136" s="214"/>
      <c r="AG136" s="214"/>
      <c r="AH136" s="214"/>
      <c r="AI136" s="214"/>
      <c r="AJ136" s="214"/>
      <c r="AK136" s="214"/>
      <c r="AL136" s="214"/>
      <c r="AM136" s="214"/>
      <c r="AN136" s="214"/>
      <c r="AO136" s="214"/>
      <c r="AP136" s="338"/>
      <c r="BB136" s="338"/>
      <c r="BM136" s="338"/>
      <c r="BY136" s="338"/>
      <c r="CL136" s="338"/>
      <c r="CS136" s="338"/>
      <c r="DA136" s="338"/>
      <c r="DK136" s="338"/>
      <c r="DQ136" s="338"/>
      <c r="EB136" s="338"/>
      <c r="EC136" s="214"/>
      <c r="ED136" s="539"/>
      <c r="EE136" s="539"/>
      <c r="EF136" s="677"/>
      <c r="EG136" s="677"/>
      <c r="EH136" s="677"/>
      <c r="EI136" s="677"/>
      <c r="EJ136" s="677"/>
      <c r="EK136" s="677"/>
      <c r="EL136" s="677"/>
      <c r="EM136" s="677"/>
      <c r="EN136" s="677"/>
      <c r="EO136" s="677"/>
      <c r="EP136" s="677"/>
      <c r="EQ136" s="677"/>
      <c r="ER136" s="677"/>
      <c r="ES136" s="677"/>
      <c r="ET136" s="677"/>
      <c r="EU136" s="677"/>
      <c r="EV136" s="677"/>
      <c r="EW136" s="677"/>
      <c r="EX136" s="677"/>
      <c r="EY136" s="677"/>
      <c r="EZ136" s="677"/>
      <c r="FA136" s="677"/>
      <c r="FB136" s="677"/>
      <c r="FC136" s="677"/>
      <c r="FD136" s="677"/>
      <c r="FE136" s="677"/>
      <c r="FF136" s="677"/>
      <c r="FG136" s="677"/>
      <c r="FH136" s="677"/>
      <c r="FI136" s="677"/>
      <c r="FJ136" s="677"/>
      <c r="FK136" s="677"/>
      <c r="FL136" s="677"/>
      <c r="FM136" s="677"/>
      <c r="FN136" s="677"/>
      <c r="FO136" s="677"/>
      <c r="FP136" s="677"/>
      <c r="FQ136" s="677"/>
      <c r="FR136" s="677"/>
      <c r="FS136" s="677"/>
      <c r="FT136" s="539"/>
      <c r="FU136" s="539"/>
      <c r="FV136" s="539"/>
      <c r="FW136" s="539"/>
      <c r="FX136" s="539"/>
      <c r="FY136" s="539"/>
      <c r="FZ136" s="539"/>
      <c r="GA136" s="539"/>
      <c r="GB136" s="539"/>
      <c r="GC136" s="539"/>
      <c r="GD136" s="539"/>
    </row>
    <row r="137" spans="4:186" s="323" customFormat="1" x14ac:dyDescent="0.2"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214"/>
      <c r="O137" s="338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338"/>
      <c r="AE137" s="214"/>
      <c r="AF137" s="214"/>
      <c r="AG137" s="214"/>
      <c r="AH137" s="214"/>
      <c r="AI137" s="214"/>
      <c r="AJ137" s="214"/>
      <c r="AK137" s="214"/>
      <c r="AL137" s="214"/>
      <c r="AM137" s="214"/>
      <c r="AN137" s="214"/>
      <c r="AO137" s="214"/>
      <c r="AP137" s="338"/>
      <c r="BB137" s="338"/>
      <c r="BM137" s="338"/>
      <c r="BY137" s="338"/>
      <c r="CL137" s="338"/>
      <c r="CS137" s="338"/>
      <c r="DA137" s="338"/>
      <c r="DK137" s="338"/>
      <c r="DQ137" s="338"/>
      <c r="EB137" s="338"/>
      <c r="EC137" s="214"/>
      <c r="ED137" s="539"/>
      <c r="EE137" s="539"/>
      <c r="EF137" s="677"/>
      <c r="EG137" s="677"/>
      <c r="EH137" s="677"/>
      <c r="EI137" s="677"/>
      <c r="EJ137" s="677"/>
      <c r="EK137" s="677"/>
      <c r="EL137" s="677"/>
      <c r="EM137" s="677"/>
      <c r="EN137" s="677"/>
      <c r="EO137" s="677"/>
      <c r="EP137" s="677"/>
      <c r="EQ137" s="677"/>
      <c r="ER137" s="677"/>
      <c r="ES137" s="677"/>
      <c r="ET137" s="677"/>
      <c r="EU137" s="677"/>
      <c r="EV137" s="677"/>
      <c r="EW137" s="677"/>
      <c r="EX137" s="677"/>
      <c r="EY137" s="677"/>
      <c r="EZ137" s="677"/>
      <c r="FA137" s="677"/>
      <c r="FB137" s="677"/>
      <c r="FC137" s="677"/>
      <c r="FD137" s="677"/>
      <c r="FE137" s="677"/>
      <c r="FF137" s="677"/>
      <c r="FG137" s="677"/>
      <c r="FH137" s="677"/>
      <c r="FI137" s="677"/>
      <c r="FJ137" s="677"/>
      <c r="FK137" s="677"/>
      <c r="FL137" s="677"/>
      <c r="FM137" s="677"/>
      <c r="FN137" s="677"/>
      <c r="FO137" s="677"/>
      <c r="FP137" s="677"/>
      <c r="FQ137" s="677"/>
      <c r="FR137" s="677"/>
      <c r="FS137" s="677"/>
      <c r="FT137" s="539"/>
      <c r="FU137" s="539"/>
      <c r="FV137" s="539"/>
      <c r="FW137" s="539"/>
      <c r="FX137" s="539"/>
      <c r="FY137" s="539"/>
      <c r="FZ137" s="539"/>
      <c r="GA137" s="539"/>
      <c r="GB137" s="539"/>
      <c r="GC137" s="539"/>
      <c r="GD137" s="539"/>
    </row>
    <row r="138" spans="4:186" s="323" customFormat="1" x14ac:dyDescent="0.2"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338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14"/>
      <c r="AD138" s="338"/>
      <c r="AE138" s="214"/>
      <c r="AF138" s="214"/>
      <c r="AG138" s="214"/>
      <c r="AH138" s="214"/>
      <c r="AI138" s="214"/>
      <c r="AJ138" s="214"/>
      <c r="AK138" s="214"/>
      <c r="AL138" s="214"/>
      <c r="AM138" s="214"/>
      <c r="AN138" s="214"/>
      <c r="AO138" s="214"/>
      <c r="AP138" s="338"/>
      <c r="BB138" s="338"/>
      <c r="BM138" s="338"/>
      <c r="BY138" s="338"/>
      <c r="CL138" s="338"/>
      <c r="CS138" s="338"/>
      <c r="DA138" s="338"/>
      <c r="DK138" s="338"/>
      <c r="DQ138" s="338"/>
      <c r="EB138" s="338"/>
      <c r="EC138" s="214"/>
      <c r="ED138" s="539"/>
      <c r="EE138" s="539"/>
      <c r="EF138" s="677"/>
      <c r="EG138" s="677"/>
      <c r="EH138" s="677"/>
      <c r="EI138" s="677"/>
      <c r="EJ138" s="677"/>
      <c r="EK138" s="677"/>
      <c r="EL138" s="677"/>
      <c r="EM138" s="677"/>
      <c r="EN138" s="677"/>
      <c r="EO138" s="677"/>
      <c r="EP138" s="677"/>
      <c r="EQ138" s="677"/>
      <c r="ER138" s="677"/>
      <c r="ES138" s="677"/>
      <c r="ET138" s="677"/>
      <c r="EU138" s="677"/>
      <c r="EV138" s="677"/>
      <c r="EW138" s="677"/>
      <c r="EX138" s="677"/>
      <c r="EY138" s="677"/>
      <c r="EZ138" s="677"/>
      <c r="FA138" s="677"/>
      <c r="FB138" s="677"/>
      <c r="FC138" s="677"/>
      <c r="FD138" s="677"/>
      <c r="FE138" s="677"/>
      <c r="FF138" s="677"/>
      <c r="FG138" s="677"/>
      <c r="FH138" s="677"/>
      <c r="FI138" s="677"/>
      <c r="FJ138" s="677"/>
      <c r="FK138" s="677"/>
      <c r="FL138" s="677"/>
      <c r="FM138" s="677"/>
      <c r="FN138" s="677"/>
      <c r="FO138" s="677"/>
      <c r="FP138" s="677"/>
      <c r="FQ138" s="677"/>
      <c r="FR138" s="677"/>
      <c r="FS138" s="677"/>
      <c r="FT138" s="539"/>
      <c r="FU138" s="539"/>
      <c r="FV138" s="539"/>
      <c r="FW138" s="539"/>
      <c r="FX138" s="539"/>
      <c r="FY138" s="539"/>
      <c r="FZ138" s="539"/>
      <c r="GA138" s="539"/>
      <c r="GB138" s="539"/>
      <c r="GC138" s="539"/>
      <c r="GD138" s="539"/>
    </row>
    <row r="139" spans="4:186" s="323" customFormat="1" x14ac:dyDescent="0.2">
      <c r="D139" s="214"/>
      <c r="E139" s="214"/>
      <c r="F139" s="214"/>
      <c r="G139" s="214"/>
      <c r="H139" s="214"/>
      <c r="I139" s="214"/>
      <c r="J139" s="214"/>
      <c r="K139" s="214"/>
      <c r="L139" s="214"/>
      <c r="M139" s="214"/>
      <c r="N139" s="214"/>
      <c r="O139" s="338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4"/>
      <c r="AA139" s="214"/>
      <c r="AB139" s="214"/>
      <c r="AC139" s="214"/>
      <c r="AD139" s="338"/>
      <c r="AE139" s="214"/>
      <c r="AF139" s="214"/>
      <c r="AG139" s="214"/>
      <c r="AH139" s="214"/>
      <c r="AI139" s="214"/>
      <c r="AJ139" s="214"/>
      <c r="AK139" s="214"/>
      <c r="AL139" s="214"/>
      <c r="AM139" s="214"/>
      <c r="AN139" s="214"/>
      <c r="AO139" s="214"/>
      <c r="AP139" s="338"/>
      <c r="BB139" s="338"/>
      <c r="BM139" s="338"/>
      <c r="BY139" s="338"/>
      <c r="CL139" s="338"/>
      <c r="CS139" s="338"/>
      <c r="DA139" s="338"/>
      <c r="DK139" s="338"/>
      <c r="DQ139" s="338"/>
      <c r="EB139" s="338"/>
      <c r="EC139" s="214"/>
      <c r="ED139" s="539"/>
      <c r="EE139" s="539"/>
      <c r="EF139" s="677"/>
      <c r="EG139" s="677"/>
      <c r="EH139" s="677"/>
      <c r="EI139" s="677"/>
      <c r="EJ139" s="677"/>
      <c r="EK139" s="677"/>
      <c r="EL139" s="677"/>
      <c r="EM139" s="677"/>
      <c r="EN139" s="677"/>
      <c r="EO139" s="677"/>
      <c r="EP139" s="677"/>
      <c r="EQ139" s="677"/>
      <c r="ER139" s="677"/>
      <c r="ES139" s="677"/>
      <c r="ET139" s="677"/>
      <c r="EU139" s="677"/>
      <c r="EV139" s="677"/>
      <c r="EW139" s="677"/>
      <c r="EX139" s="677"/>
      <c r="EY139" s="677"/>
      <c r="EZ139" s="677"/>
      <c r="FA139" s="677"/>
      <c r="FB139" s="677"/>
      <c r="FC139" s="677"/>
      <c r="FD139" s="677"/>
      <c r="FE139" s="677"/>
      <c r="FF139" s="677"/>
      <c r="FG139" s="677"/>
      <c r="FH139" s="677"/>
      <c r="FI139" s="677"/>
      <c r="FJ139" s="677"/>
      <c r="FK139" s="677"/>
      <c r="FL139" s="677"/>
      <c r="FM139" s="677"/>
      <c r="FN139" s="677"/>
      <c r="FO139" s="677"/>
      <c r="FP139" s="677"/>
      <c r="FQ139" s="677"/>
      <c r="FR139" s="677"/>
      <c r="FS139" s="677"/>
      <c r="FT139" s="539"/>
      <c r="FU139" s="539"/>
      <c r="FV139" s="539"/>
      <c r="FW139" s="539"/>
      <c r="FX139" s="539"/>
      <c r="FY139" s="539"/>
      <c r="FZ139" s="539"/>
      <c r="GA139" s="539"/>
      <c r="GB139" s="539"/>
      <c r="GC139" s="539"/>
      <c r="GD139" s="539"/>
    </row>
    <row r="140" spans="4:186" s="323" customFormat="1" x14ac:dyDescent="0.2"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14"/>
      <c r="O140" s="338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338"/>
      <c r="AE140" s="214"/>
      <c r="AF140" s="214"/>
      <c r="AG140" s="214"/>
      <c r="AH140" s="214"/>
      <c r="AI140" s="214"/>
      <c r="AJ140" s="214"/>
      <c r="AK140" s="214"/>
      <c r="AL140" s="214"/>
      <c r="AM140" s="214"/>
      <c r="AN140" s="214"/>
      <c r="AO140" s="214"/>
      <c r="AP140" s="338"/>
      <c r="BB140" s="338"/>
      <c r="BM140" s="338"/>
      <c r="BY140" s="338"/>
      <c r="CL140" s="338"/>
      <c r="CS140" s="338"/>
      <c r="DA140" s="338"/>
      <c r="DK140" s="338"/>
      <c r="DQ140" s="338"/>
      <c r="EB140" s="338"/>
      <c r="EC140" s="214"/>
      <c r="ED140" s="539"/>
      <c r="EE140" s="539"/>
      <c r="EF140" s="677"/>
      <c r="EG140" s="677"/>
      <c r="EH140" s="677"/>
      <c r="EI140" s="677"/>
      <c r="EJ140" s="677"/>
      <c r="EK140" s="677"/>
      <c r="EL140" s="677"/>
      <c r="EM140" s="677"/>
      <c r="EN140" s="677"/>
      <c r="EO140" s="677"/>
      <c r="EP140" s="677"/>
      <c r="EQ140" s="677"/>
      <c r="ER140" s="677"/>
      <c r="ES140" s="677"/>
      <c r="ET140" s="677"/>
      <c r="EU140" s="677"/>
      <c r="EV140" s="677"/>
      <c r="EW140" s="677"/>
      <c r="EX140" s="677"/>
      <c r="EY140" s="677"/>
      <c r="EZ140" s="677"/>
      <c r="FA140" s="677"/>
      <c r="FB140" s="677"/>
      <c r="FC140" s="677"/>
      <c r="FD140" s="677"/>
      <c r="FE140" s="677"/>
      <c r="FF140" s="677"/>
      <c r="FG140" s="677"/>
      <c r="FH140" s="677"/>
      <c r="FI140" s="677"/>
      <c r="FJ140" s="677"/>
      <c r="FK140" s="677"/>
      <c r="FL140" s="677"/>
      <c r="FM140" s="677"/>
      <c r="FN140" s="677"/>
      <c r="FO140" s="677"/>
      <c r="FP140" s="677"/>
      <c r="FQ140" s="677"/>
      <c r="FR140" s="677"/>
      <c r="FS140" s="677"/>
      <c r="FT140" s="539"/>
      <c r="FU140" s="539"/>
      <c r="FV140" s="539"/>
      <c r="FW140" s="539"/>
      <c r="FX140" s="539"/>
      <c r="FY140" s="539"/>
      <c r="FZ140" s="539"/>
      <c r="GA140" s="539"/>
      <c r="GB140" s="539"/>
      <c r="GC140" s="539"/>
      <c r="GD140" s="539"/>
    </row>
    <row r="141" spans="4:186" s="323" customFormat="1" x14ac:dyDescent="0.2">
      <c r="D141" s="214"/>
      <c r="E141" s="214"/>
      <c r="F141" s="214"/>
      <c r="G141" s="214"/>
      <c r="H141" s="214"/>
      <c r="I141" s="214"/>
      <c r="J141" s="214"/>
      <c r="K141" s="214"/>
      <c r="L141" s="214"/>
      <c r="M141" s="214"/>
      <c r="N141" s="214"/>
      <c r="O141" s="338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14"/>
      <c r="AD141" s="338"/>
      <c r="AE141" s="214"/>
      <c r="AF141" s="214"/>
      <c r="AG141" s="214"/>
      <c r="AH141" s="214"/>
      <c r="AI141" s="214"/>
      <c r="AJ141" s="214"/>
      <c r="AK141" s="214"/>
      <c r="AL141" s="214"/>
      <c r="AM141" s="214"/>
      <c r="AN141" s="214"/>
      <c r="AO141" s="214"/>
      <c r="AP141" s="338"/>
      <c r="BB141" s="338"/>
      <c r="BM141" s="338"/>
      <c r="BY141" s="338"/>
      <c r="CL141" s="338"/>
      <c r="CS141" s="338"/>
      <c r="DA141" s="338"/>
      <c r="DK141" s="338"/>
      <c r="DQ141" s="338"/>
      <c r="EB141" s="338"/>
      <c r="EC141" s="214"/>
      <c r="ED141" s="539"/>
      <c r="EE141" s="539"/>
      <c r="EF141" s="677"/>
      <c r="EG141" s="677"/>
      <c r="EH141" s="677"/>
      <c r="EI141" s="677"/>
      <c r="EJ141" s="677"/>
      <c r="EK141" s="677"/>
      <c r="EL141" s="677"/>
      <c r="EM141" s="677"/>
      <c r="EN141" s="677"/>
      <c r="EO141" s="677"/>
      <c r="EP141" s="677"/>
      <c r="EQ141" s="677"/>
      <c r="ER141" s="677"/>
      <c r="ES141" s="677"/>
      <c r="ET141" s="677"/>
      <c r="EU141" s="677"/>
      <c r="EV141" s="677"/>
      <c r="EW141" s="677"/>
      <c r="EX141" s="677"/>
      <c r="EY141" s="677"/>
      <c r="EZ141" s="677"/>
      <c r="FA141" s="677"/>
      <c r="FB141" s="677"/>
      <c r="FC141" s="677"/>
      <c r="FD141" s="677"/>
      <c r="FE141" s="677"/>
      <c r="FF141" s="677"/>
      <c r="FG141" s="677"/>
      <c r="FH141" s="677"/>
      <c r="FI141" s="677"/>
      <c r="FJ141" s="677"/>
      <c r="FK141" s="677"/>
      <c r="FL141" s="677"/>
      <c r="FM141" s="677"/>
      <c r="FN141" s="677"/>
      <c r="FO141" s="677"/>
      <c r="FP141" s="677"/>
      <c r="FQ141" s="677"/>
      <c r="FR141" s="677"/>
      <c r="FS141" s="677"/>
      <c r="FT141" s="539"/>
      <c r="FU141" s="539"/>
      <c r="FV141" s="539"/>
      <c r="FW141" s="539"/>
      <c r="FX141" s="539"/>
      <c r="FY141" s="539"/>
      <c r="FZ141" s="539"/>
      <c r="GA141" s="539"/>
      <c r="GB141" s="539"/>
      <c r="GC141" s="539"/>
      <c r="GD141" s="539"/>
    </row>
    <row r="142" spans="4:186" s="323" customFormat="1" x14ac:dyDescent="0.2">
      <c r="D142" s="214"/>
      <c r="E142" s="214"/>
      <c r="F142" s="214"/>
      <c r="G142" s="214"/>
      <c r="H142" s="214"/>
      <c r="I142" s="214"/>
      <c r="J142" s="214"/>
      <c r="K142" s="214"/>
      <c r="L142" s="214"/>
      <c r="M142" s="214"/>
      <c r="N142" s="214"/>
      <c r="O142" s="338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14"/>
      <c r="AD142" s="338"/>
      <c r="AE142" s="214"/>
      <c r="AF142" s="214"/>
      <c r="AG142" s="214"/>
      <c r="AH142" s="214"/>
      <c r="AI142" s="214"/>
      <c r="AJ142" s="214"/>
      <c r="AK142" s="214"/>
      <c r="AL142" s="214"/>
      <c r="AM142" s="214"/>
      <c r="AN142" s="214"/>
      <c r="AO142" s="214"/>
      <c r="AP142" s="338"/>
      <c r="BB142" s="338"/>
      <c r="BM142" s="338"/>
      <c r="BY142" s="338"/>
      <c r="CL142" s="338"/>
      <c r="CS142" s="338"/>
      <c r="DA142" s="338"/>
      <c r="DK142" s="338"/>
      <c r="DQ142" s="338"/>
      <c r="EB142" s="338"/>
      <c r="EC142" s="214"/>
      <c r="ED142" s="539"/>
      <c r="EE142" s="539"/>
      <c r="EF142" s="677"/>
      <c r="EG142" s="677"/>
      <c r="EH142" s="677"/>
      <c r="EI142" s="677"/>
      <c r="EJ142" s="677"/>
      <c r="EK142" s="677"/>
      <c r="EL142" s="677"/>
      <c r="EM142" s="677"/>
      <c r="EN142" s="677"/>
      <c r="EO142" s="677"/>
      <c r="EP142" s="677"/>
      <c r="EQ142" s="677"/>
      <c r="ER142" s="677"/>
      <c r="ES142" s="677"/>
      <c r="ET142" s="677"/>
      <c r="EU142" s="677"/>
      <c r="EV142" s="677"/>
      <c r="EW142" s="677"/>
      <c r="EX142" s="677"/>
      <c r="EY142" s="677"/>
      <c r="EZ142" s="677"/>
      <c r="FA142" s="677"/>
      <c r="FB142" s="677"/>
      <c r="FC142" s="677"/>
      <c r="FD142" s="677"/>
      <c r="FE142" s="677"/>
      <c r="FF142" s="677"/>
      <c r="FG142" s="677"/>
      <c r="FH142" s="677"/>
      <c r="FI142" s="677"/>
      <c r="FJ142" s="677"/>
      <c r="FK142" s="677"/>
      <c r="FL142" s="677"/>
      <c r="FM142" s="677"/>
      <c r="FN142" s="677"/>
      <c r="FO142" s="677"/>
      <c r="FP142" s="677"/>
      <c r="FQ142" s="677"/>
      <c r="FR142" s="677"/>
      <c r="FS142" s="677"/>
      <c r="FT142" s="539"/>
      <c r="FU142" s="539"/>
      <c r="FV142" s="539"/>
      <c r="FW142" s="539"/>
      <c r="FX142" s="539"/>
      <c r="FY142" s="539"/>
      <c r="FZ142" s="539"/>
      <c r="GA142" s="539"/>
      <c r="GB142" s="539"/>
      <c r="GC142" s="539"/>
      <c r="GD142" s="539"/>
    </row>
    <row r="143" spans="4:186" s="323" customFormat="1" x14ac:dyDescent="0.2"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  <c r="N143" s="214"/>
      <c r="O143" s="338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14"/>
      <c r="AD143" s="338"/>
      <c r="AE143" s="214"/>
      <c r="AF143" s="214"/>
      <c r="AG143" s="214"/>
      <c r="AH143" s="214"/>
      <c r="AI143" s="214"/>
      <c r="AJ143" s="214"/>
      <c r="AK143" s="214"/>
      <c r="AL143" s="214"/>
      <c r="AM143" s="214"/>
      <c r="AN143" s="214"/>
      <c r="AO143" s="214"/>
      <c r="AP143" s="338"/>
      <c r="BB143" s="338"/>
      <c r="BM143" s="338"/>
      <c r="BY143" s="338"/>
      <c r="CL143" s="338"/>
      <c r="CS143" s="338"/>
      <c r="DA143" s="338"/>
      <c r="DK143" s="338"/>
      <c r="DQ143" s="338"/>
      <c r="EB143" s="338"/>
      <c r="EC143" s="214"/>
      <c r="ED143" s="539"/>
      <c r="EE143" s="539"/>
      <c r="EF143" s="677"/>
      <c r="EG143" s="677"/>
      <c r="EH143" s="677"/>
      <c r="EI143" s="677"/>
      <c r="EJ143" s="677"/>
      <c r="EK143" s="677"/>
      <c r="EL143" s="677"/>
      <c r="EM143" s="677"/>
      <c r="EN143" s="677"/>
      <c r="EO143" s="677"/>
      <c r="EP143" s="677"/>
      <c r="EQ143" s="677"/>
      <c r="ER143" s="677"/>
      <c r="ES143" s="677"/>
      <c r="ET143" s="677"/>
      <c r="EU143" s="677"/>
      <c r="EV143" s="677"/>
      <c r="EW143" s="677"/>
      <c r="EX143" s="677"/>
      <c r="EY143" s="677"/>
      <c r="EZ143" s="677"/>
      <c r="FA143" s="677"/>
      <c r="FB143" s="677"/>
      <c r="FC143" s="677"/>
      <c r="FD143" s="677"/>
      <c r="FE143" s="677"/>
      <c r="FF143" s="677"/>
      <c r="FG143" s="677"/>
      <c r="FH143" s="677"/>
      <c r="FI143" s="677"/>
      <c r="FJ143" s="677"/>
      <c r="FK143" s="677"/>
      <c r="FL143" s="677"/>
      <c r="FM143" s="677"/>
      <c r="FN143" s="677"/>
      <c r="FO143" s="677"/>
      <c r="FP143" s="677"/>
      <c r="FQ143" s="677"/>
      <c r="FR143" s="677"/>
      <c r="FS143" s="677"/>
      <c r="FT143" s="539"/>
      <c r="FU143" s="539"/>
      <c r="FV143" s="539"/>
      <c r="FW143" s="539"/>
      <c r="FX143" s="539"/>
      <c r="FY143" s="539"/>
      <c r="FZ143" s="539"/>
      <c r="GA143" s="539"/>
      <c r="GB143" s="539"/>
      <c r="GC143" s="539"/>
      <c r="GD143" s="539"/>
    </row>
    <row r="144" spans="4:186" s="323" customFormat="1" x14ac:dyDescent="0.2"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14"/>
      <c r="O144" s="338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14"/>
      <c r="AD144" s="338"/>
      <c r="AE144" s="214"/>
      <c r="AF144" s="214"/>
      <c r="AG144" s="214"/>
      <c r="AH144" s="214"/>
      <c r="AI144" s="214"/>
      <c r="AJ144" s="214"/>
      <c r="AK144" s="214"/>
      <c r="AL144" s="214"/>
      <c r="AM144" s="214"/>
      <c r="AN144" s="214"/>
      <c r="AO144" s="214"/>
      <c r="AP144" s="338"/>
      <c r="BB144" s="338"/>
      <c r="BM144" s="338"/>
      <c r="BY144" s="338"/>
      <c r="CL144" s="338"/>
      <c r="CS144" s="338"/>
      <c r="DA144" s="338"/>
      <c r="DK144" s="338"/>
      <c r="DQ144" s="338"/>
      <c r="EB144" s="338"/>
      <c r="EC144" s="214"/>
      <c r="ED144" s="539"/>
      <c r="EE144" s="539"/>
      <c r="EF144" s="677"/>
      <c r="EG144" s="677"/>
      <c r="EH144" s="677"/>
      <c r="EI144" s="677"/>
      <c r="EJ144" s="677"/>
      <c r="EK144" s="677"/>
      <c r="EL144" s="677"/>
      <c r="EM144" s="677"/>
      <c r="EN144" s="677"/>
      <c r="EO144" s="677"/>
      <c r="EP144" s="677"/>
      <c r="EQ144" s="677"/>
      <c r="ER144" s="677"/>
      <c r="ES144" s="677"/>
      <c r="ET144" s="677"/>
      <c r="EU144" s="677"/>
      <c r="EV144" s="677"/>
      <c r="EW144" s="677"/>
      <c r="EX144" s="677"/>
      <c r="EY144" s="677"/>
      <c r="EZ144" s="677"/>
      <c r="FA144" s="677"/>
      <c r="FB144" s="677"/>
      <c r="FC144" s="677"/>
      <c r="FD144" s="677"/>
      <c r="FE144" s="677"/>
      <c r="FF144" s="677"/>
      <c r="FG144" s="677"/>
      <c r="FH144" s="677"/>
      <c r="FI144" s="677"/>
      <c r="FJ144" s="677"/>
      <c r="FK144" s="677"/>
      <c r="FL144" s="677"/>
      <c r="FM144" s="677"/>
      <c r="FN144" s="677"/>
      <c r="FO144" s="677"/>
      <c r="FP144" s="677"/>
      <c r="FQ144" s="677"/>
      <c r="FR144" s="677"/>
      <c r="FS144" s="677"/>
      <c r="FT144" s="539"/>
      <c r="FU144" s="539"/>
      <c r="FV144" s="539"/>
      <c r="FW144" s="539"/>
      <c r="FX144" s="539"/>
      <c r="FY144" s="539"/>
      <c r="FZ144" s="539"/>
      <c r="GA144" s="539"/>
      <c r="GB144" s="539"/>
      <c r="GC144" s="539"/>
      <c r="GD144" s="539"/>
    </row>
    <row r="145" spans="4:186" s="323" customFormat="1" x14ac:dyDescent="0.2">
      <c r="D145" s="214"/>
      <c r="E145" s="214"/>
      <c r="F145" s="214"/>
      <c r="G145" s="214"/>
      <c r="H145" s="214"/>
      <c r="I145" s="214"/>
      <c r="J145" s="214"/>
      <c r="K145" s="214"/>
      <c r="L145" s="214"/>
      <c r="M145" s="214"/>
      <c r="N145" s="214"/>
      <c r="O145" s="338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338"/>
      <c r="AE145" s="214"/>
      <c r="AF145" s="214"/>
      <c r="AG145" s="214"/>
      <c r="AH145" s="214"/>
      <c r="AI145" s="214"/>
      <c r="AJ145" s="214"/>
      <c r="AK145" s="214"/>
      <c r="AL145" s="214"/>
      <c r="AM145" s="214"/>
      <c r="AN145" s="214"/>
      <c r="AO145" s="214"/>
      <c r="AP145" s="338"/>
      <c r="BB145" s="338"/>
      <c r="BM145" s="338"/>
      <c r="BY145" s="338"/>
      <c r="CL145" s="338"/>
      <c r="CS145" s="338"/>
      <c r="DA145" s="338"/>
      <c r="DK145" s="338"/>
      <c r="DQ145" s="338"/>
      <c r="EB145" s="338"/>
      <c r="EC145" s="214"/>
      <c r="ED145" s="539"/>
      <c r="EE145" s="539"/>
      <c r="EF145" s="677"/>
      <c r="EG145" s="677"/>
      <c r="EH145" s="677"/>
      <c r="EI145" s="677"/>
      <c r="EJ145" s="677"/>
      <c r="EK145" s="677"/>
      <c r="EL145" s="677"/>
      <c r="EM145" s="677"/>
      <c r="EN145" s="677"/>
      <c r="EO145" s="677"/>
      <c r="EP145" s="677"/>
      <c r="EQ145" s="677"/>
      <c r="ER145" s="677"/>
      <c r="ES145" s="677"/>
      <c r="ET145" s="677"/>
      <c r="EU145" s="677"/>
      <c r="EV145" s="677"/>
      <c r="EW145" s="677"/>
      <c r="EX145" s="677"/>
      <c r="EY145" s="677"/>
      <c r="EZ145" s="677"/>
      <c r="FA145" s="677"/>
      <c r="FB145" s="677"/>
      <c r="FC145" s="677"/>
      <c r="FD145" s="677"/>
      <c r="FE145" s="677"/>
      <c r="FF145" s="677"/>
      <c r="FG145" s="677"/>
      <c r="FH145" s="677"/>
      <c r="FI145" s="677"/>
      <c r="FJ145" s="677"/>
      <c r="FK145" s="677"/>
      <c r="FL145" s="677"/>
      <c r="FM145" s="677"/>
      <c r="FN145" s="677"/>
      <c r="FO145" s="677"/>
      <c r="FP145" s="677"/>
      <c r="FQ145" s="677"/>
      <c r="FR145" s="677"/>
      <c r="FS145" s="677"/>
      <c r="FT145" s="539"/>
      <c r="FU145" s="539"/>
      <c r="FV145" s="539"/>
      <c r="FW145" s="539"/>
      <c r="FX145" s="539"/>
      <c r="FY145" s="539"/>
      <c r="FZ145" s="539"/>
      <c r="GA145" s="539"/>
      <c r="GB145" s="539"/>
      <c r="GC145" s="539"/>
      <c r="GD145" s="539"/>
    </row>
    <row r="146" spans="4:186" s="323" customFormat="1" x14ac:dyDescent="0.2">
      <c r="D146" s="214"/>
      <c r="E146" s="214"/>
      <c r="F146" s="214"/>
      <c r="G146" s="214"/>
      <c r="H146" s="214"/>
      <c r="I146" s="214"/>
      <c r="J146" s="214"/>
      <c r="K146" s="214"/>
      <c r="L146" s="214"/>
      <c r="M146" s="214"/>
      <c r="N146" s="214"/>
      <c r="O146" s="338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338"/>
      <c r="AE146" s="214"/>
      <c r="AF146" s="214"/>
      <c r="AG146" s="214"/>
      <c r="AH146" s="214"/>
      <c r="AI146" s="214"/>
      <c r="AJ146" s="214"/>
      <c r="AK146" s="214"/>
      <c r="AL146" s="214"/>
      <c r="AM146" s="214"/>
      <c r="AN146" s="214"/>
      <c r="AO146" s="214"/>
      <c r="AP146" s="338"/>
      <c r="BB146" s="338"/>
      <c r="BM146" s="338"/>
      <c r="BY146" s="338"/>
      <c r="CL146" s="338"/>
      <c r="CS146" s="338"/>
      <c r="DA146" s="338"/>
      <c r="DK146" s="338"/>
      <c r="DQ146" s="338"/>
      <c r="EB146" s="338"/>
      <c r="EC146" s="214"/>
      <c r="ED146" s="539"/>
      <c r="EE146" s="539"/>
      <c r="EF146" s="677"/>
      <c r="EG146" s="677"/>
      <c r="EH146" s="677"/>
      <c r="EI146" s="677"/>
      <c r="EJ146" s="677"/>
      <c r="EK146" s="677"/>
      <c r="EL146" s="677"/>
      <c r="EM146" s="677"/>
      <c r="EN146" s="677"/>
      <c r="EO146" s="677"/>
      <c r="EP146" s="677"/>
      <c r="EQ146" s="677"/>
      <c r="ER146" s="677"/>
      <c r="ES146" s="677"/>
      <c r="ET146" s="677"/>
      <c r="EU146" s="677"/>
      <c r="EV146" s="677"/>
      <c r="EW146" s="677"/>
      <c r="EX146" s="677"/>
      <c r="EY146" s="677"/>
      <c r="EZ146" s="677"/>
      <c r="FA146" s="677"/>
      <c r="FB146" s="677"/>
      <c r="FC146" s="677"/>
      <c r="FD146" s="677"/>
      <c r="FE146" s="677"/>
      <c r="FF146" s="677"/>
      <c r="FG146" s="677"/>
      <c r="FH146" s="677"/>
      <c r="FI146" s="677"/>
      <c r="FJ146" s="677"/>
      <c r="FK146" s="677"/>
      <c r="FL146" s="677"/>
      <c r="FM146" s="677"/>
      <c r="FN146" s="677"/>
      <c r="FO146" s="677"/>
      <c r="FP146" s="677"/>
      <c r="FQ146" s="677"/>
      <c r="FR146" s="677"/>
      <c r="FS146" s="677"/>
      <c r="FT146" s="539"/>
      <c r="FU146" s="539"/>
      <c r="FV146" s="539"/>
      <c r="FW146" s="539"/>
      <c r="FX146" s="539"/>
      <c r="FY146" s="539"/>
      <c r="FZ146" s="539"/>
      <c r="GA146" s="539"/>
      <c r="GB146" s="539"/>
      <c r="GC146" s="539"/>
      <c r="GD146" s="539"/>
    </row>
    <row r="147" spans="4:186" s="323" customFormat="1" x14ac:dyDescent="0.2">
      <c r="D147" s="214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  <c r="O147" s="338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14"/>
      <c r="AD147" s="338"/>
      <c r="AE147" s="214"/>
      <c r="AF147" s="214"/>
      <c r="AG147" s="214"/>
      <c r="AH147" s="214"/>
      <c r="AI147" s="214"/>
      <c r="AJ147" s="214"/>
      <c r="AK147" s="214"/>
      <c r="AL147" s="214"/>
      <c r="AM147" s="214"/>
      <c r="AN147" s="214"/>
      <c r="AO147" s="214"/>
      <c r="AP147" s="338"/>
      <c r="BB147" s="338"/>
      <c r="BM147" s="338"/>
      <c r="BY147" s="338"/>
      <c r="CL147" s="338"/>
      <c r="CS147" s="338"/>
      <c r="DA147" s="338"/>
      <c r="DK147" s="338"/>
      <c r="DQ147" s="338"/>
      <c r="EB147" s="338"/>
      <c r="EC147" s="214"/>
      <c r="ED147" s="539"/>
      <c r="EE147" s="539"/>
      <c r="EF147" s="677"/>
      <c r="EG147" s="677"/>
      <c r="EH147" s="677"/>
      <c r="EI147" s="677"/>
      <c r="EJ147" s="677"/>
      <c r="EK147" s="677"/>
      <c r="EL147" s="677"/>
      <c r="EM147" s="677"/>
      <c r="EN147" s="677"/>
      <c r="EO147" s="677"/>
      <c r="EP147" s="677"/>
      <c r="EQ147" s="677"/>
      <c r="ER147" s="677"/>
      <c r="ES147" s="677"/>
      <c r="ET147" s="677"/>
      <c r="EU147" s="677"/>
      <c r="EV147" s="677"/>
      <c r="EW147" s="677"/>
      <c r="EX147" s="677"/>
      <c r="EY147" s="677"/>
      <c r="EZ147" s="677"/>
      <c r="FA147" s="677"/>
      <c r="FB147" s="677"/>
      <c r="FC147" s="677"/>
      <c r="FD147" s="677"/>
      <c r="FE147" s="677"/>
      <c r="FF147" s="677"/>
      <c r="FG147" s="677"/>
      <c r="FH147" s="677"/>
      <c r="FI147" s="677"/>
      <c r="FJ147" s="677"/>
      <c r="FK147" s="677"/>
      <c r="FL147" s="677"/>
      <c r="FM147" s="677"/>
      <c r="FN147" s="677"/>
      <c r="FO147" s="677"/>
      <c r="FP147" s="677"/>
      <c r="FQ147" s="677"/>
      <c r="FR147" s="677"/>
      <c r="FS147" s="677"/>
      <c r="FT147" s="539"/>
      <c r="FU147" s="539"/>
      <c r="FV147" s="539"/>
      <c r="FW147" s="539"/>
      <c r="FX147" s="539"/>
      <c r="FY147" s="539"/>
      <c r="FZ147" s="539"/>
      <c r="GA147" s="539"/>
      <c r="GB147" s="539"/>
      <c r="GC147" s="539"/>
      <c r="GD147" s="539"/>
    </row>
    <row r="148" spans="4:186" s="323" customFormat="1" x14ac:dyDescent="0.2">
      <c r="D148" s="214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  <c r="O148" s="338"/>
      <c r="P148" s="214"/>
      <c r="Q148" s="214"/>
      <c r="R148" s="214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14"/>
      <c r="AD148" s="338"/>
      <c r="AE148" s="214"/>
      <c r="AF148" s="214"/>
      <c r="AG148" s="214"/>
      <c r="AH148" s="214"/>
      <c r="AI148" s="214"/>
      <c r="AJ148" s="214"/>
      <c r="AK148" s="214"/>
      <c r="AL148" s="214"/>
      <c r="AM148" s="214"/>
      <c r="AN148" s="214"/>
      <c r="AO148" s="214"/>
      <c r="AP148" s="338"/>
      <c r="BB148" s="338"/>
      <c r="BM148" s="338"/>
      <c r="BY148" s="338"/>
      <c r="CL148" s="338"/>
      <c r="CS148" s="338"/>
      <c r="DA148" s="338"/>
      <c r="DK148" s="338"/>
      <c r="DQ148" s="338"/>
      <c r="EB148" s="338"/>
      <c r="EC148" s="214"/>
      <c r="ED148" s="539"/>
      <c r="EE148" s="539"/>
      <c r="EF148" s="677"/>
      <c r="EG148" s="677"/>
      <c r="EH148" s="677"/>
      <c r="EI148" s="677"/>
      <c r="EJ148" s="677"/>
      <c r="EK148" s="677"/>
      <c r="EL148" s="677"/>
      <c r="EM148" s="677"/>
      <c r="EN148" s="677"/>
      <c r="EO148" s="677"/>
      <c r="EP148" s="677"/>
      <c r="EQ148" s="677"/>
      <c r="ER148" s="677"/>
      <c r="ES148" s="677"/>
      <c r="ET148" s="677"/>
      <c r="EU148" s="677"/>
      <c r="EV148" s="677"/>
      <c r="EW148" s="677"/>
      <c r="EX148" s="677"/>
      <c r="EY148" s="677"/>
      <c r="EZ148" s="677"/>
      <c r="FA148" s="677"/>
      <c r="FB148" s="677"/>
      <c r="FC148" s="677"/>
      <c r="FD148" s="677"/>
      <c r="FE148" s="677"/>
      <c r="FF148" s="677"/>
      <c r="FG148" s="677"/>
      <c r="FH148" s="677"/>
      <c r="FI148" s="677"/>
      <c r="FJ148" s="677"/>
      <c r="FK148" s="677"/>
      <c r="FL148" s="677"/>
      <c r="FM148" s="677"/>
      <c r="FN148" s="677"/>
      <c r="FO148" s="677"/>
      <c r="FP148" s="677"/>
      <c r="FQ148" s="677"/>
      <c r="FR148" s="677"/>
      <c r="FS148" s="677"/>
      <c r="FT148" s="539"/>
      <c r="FU148" s="539"/>
      <c r="FV148" s="539"/>
      <c r="FW148" s="539"/>
      <c r="FX148" s="539"/>
      <c r="FY148" s="539"/>
      <c r="FZ148" s="539"/>
      <c r="GA148" s="539"/>
      <c r="GB148" s="539"/>
      <c r="GC148" s="539"/>
      <c r="GD148" s="539"/>
    </row>
    <row r="149" spans="4:186" s="323" customFormat="1" x14ac:dyDescent="0.2">
      <c r="D149" s="214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  <c r="O149" s="338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14"/>
      <c r="AD149" s="338"/>
      <c r="AE149" s="214"/>
      <c r="AF149" s="214"/>
      <c r="AG149" s="214"/>
      <c r="AH149" s="214"/>
      <c r="AI149" s="214"/>
      <c r="AJ149" s="214"/>
      <c r="AK149" s="214"/>
      <c r="AL149" s="214"/>
      <c r="AM149" s="214"/>
      <c r="AN149" s="214"/>
      <c r="AO149" s="214"/>
      <c r="AP149" s="338"/>
      <c r="BB149" s="338"/>
      <c r="BM149" s="338"/>
      <c r="BY149" s="338"/>
      <c r="CL149" s="338"/>
      <c r="CS149" s="338"/>
      <c r="DA149" s="338"/>
      <c r="DK149" s="338"/>
      <c r="DQ149" s="338"/>
      <c r="EB149" s="338"/>
      <c r="EC149" s="214"/>
      <c r="ED149" s="539"/>
      <c r="EE149" s="539"/>
      <c r="EF149" s="677"/>
      <c r="EG149" s="677"/>
      <c r="EH149" s="677"/>
      <c r="EI149" s="677"/>
      <c r="EJ149" s="677"/>
      <c r="EK149" s="677"/>
      <c r="EL149" s="677"/>
      <c r="EM149" s="677"/>
      <c r="EN149" s="677"/>
      <c r="EO149" s="677"/>
      <c r="EP149" s="677"/>
      <c r="EQ149" s="677"/>
      <c r="ER149" s="677"/>
      <c r="ES149" s="677"/>
      <c r="ET149" s="677"/>
      <c r="EU149" s="677"/>
      <c r="EV149" s="677"/>
      <c r="EW149" s="677"/>
      <c r="EX149" s="677"/>
      <c r="EY149" s="677"/>
      <c r="EZ149" s="677"/>
      <c r="FA149" s="677"/>
      <c r="FB149" s="677"/>
      <c r="FC149" s="677"/>
      <c r="FD149" s="677"/>
      <c r="FE149" s="677"/>
      <c r="FF149" s="677"/>
      <c r="FG149" s="677"/>
      <c r="FH149" s="677"/>
      <c r="FI149" s="677"/>
      <c r="FJ149" s="677"/>
      <c r="FK149" s="677"/>
      <c r="FL149" s="677"/>
      <c r="FM149" s="677"/>
      <c r="FN149" s="677"/>
      <c r="FO149" s="677"/>
      <c r="FP149" s="677"/>
      <c r="FQ149" s="677"/>
      <c r="FR149" s="677"/>
      <c r="FS149" s="677"/>
      <c r="FT149" s="539"/>
      <c r="FU149" s="539"/>
      <c r="FV149" s="539"/>
      <c r="FW149" s="539"/>
      <c r="FX149" s="539"/>
      <c r="FY149" s="539"/>
      <c r="FZ149" s="539"/>
      <c r="GA149" s="539"/>
      <c r="GB149" s="539"/>
      <c r="GC149" s="539"/>
      <c r="GD149" s="539"/>
    </row>
    <row r="150" spans="4:186" s="323" customFormat="1" x14ac:dyDescent="0.2">
      <c r="D150" s="214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  <c r="O150" s="338"/>
      <c r="P150" s="214"/>
      <c r="Q150" s="214"/>
      <c r="R150" s="214"/>
      <c r="S150" s="214"/>
      <c r="T150" s="214"/>
      <c r="U150" s="214"/>
      <c r="V150" s="214"/>
      <c r="W150" s="214"/>
      <c r="X150" s="214"/>
      <c r="Y150" s="214"/>
      <c r="Z150" s="214"/>
      <c r="AA150" s="214"/>
      <c r="AB150" s="214"/>
      <c r="AC150" s="214"/>
      <c r="AD150" s="338"/>
      <c r="AE150" s="214"/>
      <c r="AF150" s="214"/>
      <c r="AG150" s="214"/>
      <c r="AH150" s="214"/>
      <c r="AI150" s="214"/>
      <c r="AJ150" s="214"/>
      <c r="AK150" s="214"/>
      <c r="AL150" s="214"/>
      <c r="AM150" s="214"/>
      <c r="AN150" s="214"/>
      <c r="AO150" s="214"/>
      <c r="AP150" s="338"/>
      <c r="BB150" s="338"/>
      <c r="BM150" s="338"/>
      <c r="BY150" s="338"/>
      <c r="CL150" s="338"/>
      <c r="CS150" s="338"/>
      <c r="DA150" s="338"/>
      <c r="DK150" s="338"/>
      <c r="DQ150" s="338"/>
      <c r="EB150" s="338"/>
      <c r="EC150" s="214"/>
      <c r="ED150" s="539"/>
      <c r="EE150" s="539"/>
      <c r="EF150" s="677"/>
      <c r="EG150" s="677"/>
      <c r="EH150" s="677"/>
      <c r="EI150" s="677"/>
      <c r="EJ150" s="677"/>
      <c r="EK150" s="677"/>
      <c r="EL150" s="677"/>
      <c r="EM150" s="677"/>
      <c r="EN150" s="677"/>
      <c r="EO150" s="677"/>
      <c r="EP150" s="677"/>
      <c r="EQ150" s="677"/>
      <c r="ER150" s="677"/>
      <c r="ES150" s="677"/>
      <c r="ET150" s="677"/>
      <c r="EU150" s="677"/>
      <c r="EV150" s="677"/>
      <c r="EW150" s="677"/>
      <c r="EX150" s="677"/>
      <c r="EY150" s="677"/>
      <c r="EZ150" s="677"/>
      <c r="FA150" s="677"/>
      <c r="FB150" s="677"/>
      <c r="FC150" s="677"/>
      <c r="FD150" s="677"/>
      <c r="FE150" s="677"/>
      <c r="FF150" s="677"/>
      <c r="FG150" s="677"/>
      <c r="FH150" s="677"/>
      <c r="FI150" s="677"/>
      <c r="FJ150" s="677"/>
      <c r="FK150" s="677"/>
      <c r="FL150" s="677"/>
      <c r="FM150" s="677"/>
      <c r="FN150" s="677"/>
      <c r="FO150" s="677"/>
      <c r="FP150" s="677"/>
      <c r="FQ150" s="677"/>
      <c r="FR150" s="677"/>
      <c r="FS150" s="677"/>
      <c r="FT150" s="539"/>
      <c r="FU150" s="539"/>
      <c r="FV150" s="539"/>
      <c r="FW150" s="539"/>
      <c r="FX150" s="539"/>
      <c r="FY150" s="539"/>
      <c r="FZ150" s="539"/>
      <c r="GA150" s="539"/>
      <c r="GB150" s="539"/>
      <c r="GC150" s="539"/>
      <c r="GD150" s="539"/>
    </row>
    <row r="151" spans="4:186" s="323" customFormat="1" x14ac:dyDescent="0.2">
      <c r="D151" s="214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  <c r="O151" s="338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338"/>
      <c r="AE151" s="214"/>
      <c r="AF151" s="214"/>
      <c r="AG151" s="214"/>
      <c r="AH151" s="214"/>
      <c r="AI151" s="214"/>
      <c r="AJ151" s="214"/>
      <c r="AK151" s="214"/>
      <c r="AL151" s="214"/>
      <c r="AM151" s="214"/>
      <c r="AN151" s="214"/>
      <c r="AO151" s="214"/>
      <c r="AP151" s="338"/>
      <c r="BB151" s="338"/>
      <c r="BM151" s="338"/>
      <c r="BY151" s="338"/>
      <c r="CL151" s="338"/>
      <c r="CS151" s="338"/>
      <c r="DA151" s="338"/>
      <c r="DK151" s="338"/>
      <c r="DQ151" s="338"/>
      <c r="EB151" s="338"/>
      <c r="EC151" s="214"/>
      <c r="ED151" s="539"/>
      <c r="EE151" s="539"/>
      <c r="EF151" s="677"/>
      <c r="EG151" s="677"/>
      <c r="EH151" s="677"/>
      <c r="EI151" s="677"/>
      <c r="EJ151" s="677"/>
      <c r="EK151" s="677"/>
      <c r="EL151" s="677"/>
      <c r="EM151" s="677"/>
      <c r="EN151" s="677"/>
      <c r="EO151" s="677"/>
      <c r="EP151" s="677"/>
      <c r="EQ151" s="677"/>
      <c r="ER151" s="677"/>
      <c r="ES151" s="677"/>
      <c r="ET151" s="677"/>
      <c r="EU151" s="677"/>
      <c r="EV151" s="677"/>
      <c r="EW151" s="677"/>
      <c r="EX151" s="677"/>
      <c r="EY151" s="677"/>
      <c r="EZ151" s="677"/>
      <c r="FA151" s="677"/>
      <c r="FB151" s="677"/>
      <c r="FC151" s="677"/>
      <c r="FD151" s="677"/>
      <c r="FE151" s="677"/>
      <c r="FF151" s="677"/>
      <c r="FG151" s="677"/>
      <c r="FH151" s="677"/>
      <c r="FI151" s="677"/>
      <c r="FJ151" s="677"/>
      <c r="FK151" s="677"/>
      <c r="FL151" s="677"/>
      <c r="FM151" s="677"/>
      <c r="FN151" s="677"/>
      <c r="FO151" s="677"/>
      <c r="FP151" s="677"/>
      <c r="FQ151" s="677"/>
      <c r="FR151" s="677"/>
      <c r="FS151" s="677"/>
      <c r="FT151" s="539"/>
      <c r="FU151" s="539"/>
      <c r="FV151" s="539"/>
      <c r="FW151" s="539"/>
      <c r="FX151" s="539"/>
      <c r="FY151" s="539"/>
      <c r="FZ151" s="539"/>
      <c r="GA151" s="539"/>
      <c r="GB151" s="539"/>
      <c r="GC151" s="539"/>
      <c r="GD151" s="539"/>
    </row>
    <row r="152" spans="4:186" s="323" customFormat="1" x14ac:dyDescent="0.2"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338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338"/>
      <c r="AE152" s="214"/>
      <c r="AF152" s="214"/>
      <c r="AG152" s="214"/>
      <c r="AH152" s="214"/>
      <c r="AI152" s="214"/>
      <c r="AJ152" s="214"/>
      <c r="AK152" s="214"/>
      <c r="AL152" s="214"/>
      <c r="AM152" s="214"/>
      <c r="AN152" s="214"/>
      <c r="AO152" s="214"/>
      <c r="AP152" s="338"/>
      <c r="BB152" s="338"/>
      <c r="BM152" s="338"/>
      <c r="BY152" s="338"/>
      <c r="CL152" s="338"/>
      <c r="CS152" s="338"/>
      <c r="DA152" s="338"/>
      <c r="DK152" s="338"/>
      <c r="DQ152" s="338"/>
      <c r="EB152" s="338"/>
      <c r="EC152" s="214"/>
      <c r="ED152" s="539"/>
      <c r="EE152" s="539"/>
      <c r="EF152" s="677"/>
      <c r="EG152" s="677"/>
      <c r="EH152" s="677"/>
      <c r="EI152" s="677"/>
      <c r="EJ152" s="677"/>
      <c r="EK152" s="677"/>
      <c r="EL152" s="677"/>
      <c r="EM152" s="677"/>
      <c r="EN152" s="677"/>
      <c r="EO152" s="677"/>
      <c r="EP152" s="677"/>
      <c r="EQ152" s="677"/>
      <c r="ER152" s="677"/>
      <c r="ES152" s="677"/>
      <c r="ET152" s="677"/>
      <c r="EU152" s="677"/>
      <c r="EV152" s="677"/>
      <c r="EW152" s="677"/>
      <c r="EX152" s="677"/>
      <c r="EY152" s="677"/>
      <c r="EZ152" s="677"/>
      <c r="FA152" s="677"/>
      <c r="FB152" s="677"/>
      <c r="FC152" s="677"/>
      <c r="FD152" s="677"/>
      <c r="FE152" s="677"/>
      <c r="FF152" s="677"/>
      <c r="FG152" s="677"/>
      <c r="FH152" s="677"/>
      <c r="FI152" s="677"/>
      <c r="FJ152" s="677"/>
      <c r="FK152" s="677"/>
      <c r="FL152" s="677"/>
      <c r="FM152" s="677"/>
      <c r="FN152" s="677"/>
      <c r="FO152" s="677"/>
      <c r="FP152" s="677"/>
      <c r="FQ152" s="677"/>
      <c r="FR152" s="677"/>
      <c r="FS152" s="677"/>
      <c r="FT152" s="539"/>
      <c r="FU152" s="539"/>
      <c r="FV152" s="539"/>
      <c r="FW152" s="539"/>
      <c r="FX152" s="539"/>
      <c r="FY152" s="539"/>
      <c r="FZ152" s="539"/>
      <c r="GA152" s="539"/>
      <c r="GB152" s="539"/>
      <c r="GC152" s="539"/>
      <c r="GD152" s="539"/>
    </row>
    <row r="153" spans="4:186" s="323" customFormat="1" x14ac:dyDescent="0.2">
      <c r="D153" s="214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  <c r="O153" s="338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338"/>
      <c r="AE153" s="214"/>
      <c r="AF153" s="214"/>
      <c r="AG153" s="214"/>
      <c r="AH153" s="214"/>
      <c r="AI153" s="214"/>
      <c r="AJ153" s="214"/>
      <c r="AK153" s="214"/>
      <c r="AL153" s="214"/>
      <c r="AM153" s="214"/>
      <c r="AN153" s="214"/>
      <c r="AO153" s="214"/>
      <c r="AP153" s="338"/>
      <c r="BB153" s="338"/>
      <c r="BM153" s="338"/>
      <c r="BY153" s="338"/>
      <c r="CL153" s="338"/>
      <c r="CS153" s="338"/>
      <c r="DA153" s="338"/>
      <c r="DK153" s="338"/>
      <c r="DQ153" s="338"/>
      <c r="EB153" s="338"/>
      <c r="EC153" s="214"/>
      <c r="ED153" s="539"/>
      <c r="EE153" s="539"/>
      <c r="EF153" s="677"/>
      <c r="EG153" s="677"/>
      <c r="EH153" s="677"/>
      <c r="EI153" s="677"/>
      <c r="EJ153" s="677"/>
      <c r="EK153" s="677"/>
      <c r="EL153" s="677"/>
      <c r="EM153" s="677"/>
      <c r="EN153" s="677"/>
      <c r="EO153" s="677"/>
      <c r="EP153" s="677"/>
      <c r="EQ153" s="677"/>
      <c r="ER153" s="677"/>
      <c r="ES153" s="677"/>
      <c r="ET153" s="677"/>
      <c r="EU153" s="677"/>
      <c r="EV153" s="677"/>
      <c r="EW153" s="677"/>
      <c r="EX153" s="677"/>
      <c r="EY153" s="677"/>
      <c r="EZ153" s="677"/>
      <c r="FA153" s="677"/>
      <c r="FB153" s="677"/>
      <c r="FC153" s="677"/>
      <c r="FD153" s="677"/>
      <c r="FE153" s="677"/>
      <c r="FF153" s="677"/>
      <c r="FG153" s="677"/>
      <c r="FH153" s="677"/>
      <c r="FI153" s="677"/>
      <c r="FJ153" s="677"/>
      <c r="FK153" s="677"/>
      <c r="FL153" s="677"/>
      <c r="FM153" s="677"/>
      <c r="FN153" s="677"/>
      <c r="FO153" s="677"/>
      <c r="FP153" s="677"/>
      <c r="FQ153" s="677"/>
      <c r="FR153" s="677"/>
      <c r="FS153" s="677"/>
      <c r="FT153" s="539"/>
      <c r="FU153" s="539"/>
      <c r="FV153" s="539"/>
      <c r="FW153" s="539"/>
      <c r="FX153" s="539"/>
      <c r="FY153" s="539"/>
      <c r="FZ153" s="539"/>
      <c r="GA153" s="539"/>
      <c r="GB153" s="539"/>
      <c r="GC153" s="539"/>
      <c r="GD153" s="539"/>
    </row>
    <row r="154" spans="4:186" s="323" customFormat="1" x14ac:dyDescent="0.2">
      <c r="D154" s="214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  <c r="O154" s="338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338"/>
      <c r="AE154" s="214"/>
      <c r="AF154" s="214"/>
      <c r="AG154" s="214"/>
      <c r="AH154" s="214"/>
      <c r="AI154" s="214"/>
      <c r="AJ154" s="214"/>
      <c r="AK154" s="214"/>
      <c r="AL154" s="214"/>
      <c r="AM154" s="214"/>
      <c r="AN154" s="214"/>
      <c r="AO154" s="214"/>
      <c r="AP154" s="338"/>
      <c r="BB154" s="338"/>
      <c r="BM154" s="338"/>
      <c r="BY154" s="338"/>
      <c r="CL154" s="338"/>
      <c r="CS154" s="338"/>
      <c r="DA154" s="338"/>
      <c r="DK154" s="338"/>
      <c r="DQ154" s="338"/>
      <c r="EB154" s="338"/>
      <c r="EC154" s="214"/>
      <c r="ED154" s="539"/>
      <c r="EE154" s="539"/>
      <c r="EF154" s="677"/>
      <c r="EG154" s="677"/>
      <c r="EH154" s="677"/>
      <c r="EI154" s="677"/>
      <c r="EJ154" s="677"/>
      <c r="EK154" s="677"/>
      <c r="EL154" s="677"/>
      <c r="EM154" s="677"/>
      <c r="EN154" s="677"/>
      <c r="EO154" s="677"/>
      <c r="EP154" s="677"/>
      <c r="EQ154" s="677"/>
      <c r="ER154" s="677"/>
      <c r="ES154" s="677"/>
      <c r="ET154" s="677"/>
      <c r="EU154" s="677"/>
      <c r="EV154" s="677"/>
      <c r="EW154" s="677"/>
      <c r="EX154" s="677"/>
      <c r="EY154" s="677"/>
      <c r="EZ154" s="677"/>
      <c r="FA154" s="677"/>
      <c r="FB154" s="677"/>
      <c r="FC154" s="677"/>
      <c r="FD154" s="677"/>
      <c r="FE154" s="677"/>
      <c r="FF154" s="677"/>
      <c r="FG154" s="677"/>
      <c r="FH154" s="677"/>
      <c r="FI154" s="677"/>
      <c r="FJ154" s="677"/>
      <c r="FK154" s="677"/>
      <c r="FL154" s="677"/>
      <c r="FM154" s="677"/>
      <c r="FN154" s="677"/>
      <c r="FO154" s="677"/>
      <c r="FP154" s="677"/>
      <c r="FQ154" s="677"/>
      <c r="FR154" s="677"/>
      <c r="FS154" s="677"/>
      <c r="FT154" s="539"/>
      <c r="FU154" s="539"/>
      <c r="FV154" s="539"/>
      <c r="FW154" s="539"/>
      <c r="FX154" s="539"/>
      <c r="FY154" s="539"/>
      <c r="FZ154" s="539"/>
      <c r="GA154" s="539"/>
      <c r="GB154" s="539"/>
      <c r="GC154" s="539"/>
      <c r="GD154" s="539"/>
    </row>
    <row r="155" spans="4:186" s="323" customFormat="1" x14ac:dyDescent="0.2">
      <c r="D155" s="214"/>
      <c r="E155" s="214"/>
      <c r="F155" s="214"/>
      <c r="G155" s="214"/>
      <c r="H155" s="214"/>
      <c r="I155" s="214"/>
      <c r="J155" s="214"/>
      <c r="K155" s="214"/>
      <c r="L155" s="214"/>
      <c r="M155" s="214"/>
      <c r="N155" s="214"/>
      <c r="O155" s="338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338"/>
      <c r="AE155" s="214"/>
      <c r="AF155" s="214"/>
      <c r="AG155" s="214"/>
      <c r="AH155" s="214"/>
      <c r="AI155" s="214"/>
      <c r="AJ155" s="214"/>
      <c r="AK155" s="214"/>
      <c r="AL155" s="214"/>
      <c r="AM155" s="214"/>
      <c r="AN155" s="214"/>
      <c r="AO155" s="214"/>
      <c r="AP155" s="338"/>
      <c r="BB155" s="338"/>
      <c r="BM155" s="338"/>
      <c r="BY155" s="338"/>
      <c r="CL155" s="338"/>
      <c r="CS155" s="338"/>
      <c r="DA155" s="338"/>
      <c r="DK155" s="338"/>
      <c r="DQ155" s="338"/>
      <c r="EB155" s="338"/>
      <c r="EC155" s="214"/>
      <c r="ED155" s="539"/>
      <c r="EE155" s="539"/>
      <c r="EF155" s="677"/>
      <c r="EG155" s="677"/>
      <c r="EH155" s="677"/>
      <c r="EI155" s="677"/>
      <c r="EJ155" s="677"/>
      <c r="EK155" s="677"/>
      <c r="EL155" s="677"/>
      <c r="EM155" s="677"/>
      <c r="EN155" s="677"/>
      <c r="EO155" s="677"/>
      <c r="EP155" s="677"/>
      <c r="EQ155" s="677"/>
      <c r="ER155" s="677"/>
      <c r="ES155" s="677"/>
      <c r="ET155" s="677"/>
      <c r="EU155" s="677"/>
      <c r="EV155" s="677"/>
      <c r="EW155" s="677"/>
      <c r="EX155" s="677"/>
      <c r="EY155" s="677"/>
      <c r="EZ155" s="677"/>
      <c r="FA155" s="677"/>
      <c r="FB155" s="677"/>
      <c r="FC155" s="677"/>
      <c r="FD155" s="677"/>
      <c r="FE155" s="677"/>
      <c r="FF155" s="677"/>
      <c r="FG155" s="677"/>
      <c r="FH155" s="677"/>
      <c r="FI155" s="677"/>
      <c r="FJ155" s="677"/>
      <c r="FK155" s="677"/>
      <c r="FL155" s="677"/>
      <c r="FM155" s="677"/>
      <c r="FN155" s="677"/>
      <c r="FO155" s="677"/>
      <c r="FP155" s="677"/>
      <c r="FQ155" s="677"/>
      <c r="FR155" s="677"/>
      <c r="FS155" s="677"/>
      <c r="FT155" s="539"/>
      <c r="FU155" s="539"/>
      <c r="FV155" s="539"/>
      <c r="FW155" s="539"/>
      <c r="FX155" s="539"/>
      <c r="FY155" s="539"/>
      <c r="FZ155" s="539"/>
      <c r="GA155" s="539"/>
      <c r="GB155" s="539"/>
      <c r="GC155" s="539"/>
      <c r="GD155" s="539"/>
    </row>
    <row r="156" spans="4:186" s="323" customFormat="1" x14ac:dyDescent="0.2">
      <c r="D156" s="214"/>
      <c r="E156" s="214"/>
      <c r="F156" s="214"/>
      <c r="G156" s="214"/>
      <c r="H156" s="214"/>
      <c r="I156" s="214"/>
      <c r="J156" s="214"/>
      <c r="K156" s="214"/>
      <c r="L156" s="214"/>
      <c r="M156" s="214"/>
      <c r="N156" s="214"/>
      <c r="O156" s="338"/>
      <c r="P156" s="214"/>
      <c r="Q156" s="214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  <c r="AC156" s="214"/>
      <c r="AD156" s="338"/>
      <c r="AE156" s="214"/>
      <c r="AF156" s="214"/>
      <c r="AG156" s="214"/>
      <c r="AH156" s="214"/>
      <c r="AI156" s="214"/>
      <c r="AJ156" s="214"/>
      <c r="AK156" s="214"/>
      <c r="AL156" s="214"/>
      <c r="AM156" s="214"/>
      <c r="AN156" s="214"/>
      <c r="AO156" s="214"/>
      <c r="AP156" s="338"/>
      <c r="BB156" s="338"/>
      <c r="BM156" s="338"/>
      <c r="BY156" s="338"/>
      <c r="CL156" s="338"/>
      <c r="CS156" s="338"/>
      <c r="DA156" s="338"/>
      <c r="DK156" s="338"/>
      <c r="DQ156" s="338"/>
      <c r="EB156" s="338"/>
      <c r="EC156" s="214"/>
      <c r="ED156" s="539"/>
      <c r="EE156" s="539"/>
      <c r="EF156" s="677"/>
      <c r="EG156" s="677"/>
      <c r="EH156" s="677"/>
      <c r="EI156" s="677"/>
      <c r="EJ156" s="677"/>
      <c r="EK156" s="677"/>
      <c r="EL156" s="677"/>
      <c r="EM156" s="677"/>
      <c r="EN156" s="677"/>
      <c r="EO156" s="677"/>
      <c r="EP156" s="677"/>
      <c r="EQ156" s="677"/>
      <c r="ER156" s="677"/>
      <c r="ES156" s="677"/>
      <c r="ET156" s="677"/>
      <c r="EU156" s="677"/>
      <c r="EV156" s="677"/>
      <c r="EW156" s="677"/>
      <c r="EX156" s="677"/>
      <c r="EY156" s="677"/>
      <c r="EZ156" s="677"/>
      <c r="FA156" s="677"/>
      <c r="FB156" s="677"/>
      <c r="FC156" s="677"/>
      <c r="FD156" s="677"/>
      <c r="FE156" s="677"/>
      <c r="FF156" s="677"/>
      <c r="FG156" s="677"/>
      <c r="FH156" s="677"/>
      <c r="FI156" s="677"/>
      <c r="FJ156" s="677"/>
      <c r="FK156" s="677"/>
      <c r="FL156" s="677"/>
      <c r="FM156" s="677"/>
      <c r="FN156" s="677"/>
      <c r="FO156" s="677"/>
      <c r="FP156" s="677"/>
      <c r="FQ156" s="677"/>
      <c r="FR156" s="677"/>
      <c r="FS156" s="677"/>
      <c r="FT156" s="539"/>
      <c r="FU156" s="539"/>
      <c r="FV156" s="539"/>
      <c r="FW156" s="539"/>
      <c r="FX156" s="539"/>
      <c r="FY156" s="539"/>
      <c r="FZ156" s="539"/>
      <c r="GA156" s="539"/>
      <c r="GB156" s="539"/>
      <c r="GC156" s="539"/>
      <c r="GD156" s="539"/>
    </row>
    <row r="157" spans="4:186" s="323" customFormat="1" x14ac:dyDescent="0.2">
      <c r="D157" s="214"/>
      <c r="E157" s="214"/>
      <c r="F157" s="214"/>
      <c r="G157" s="214"/>
      <c r="H157" s="214"/>
      <c r="I157" s="214"/>
      <c r="J157" s="214"/>
      <c r="K157" s="214"/>
      <c r="L157" s="214"/>
      <c r="M157" s="214"/>
      <c r="N157" s="214"/>
      <c r="O157" s="338"/>
      <c r="P157" s="214"/>
      <c r="Q157" s="214"/>
      <c r="R157" s="214"/>
      <c r="S157" s="214"/>
      <c r="T157" s="214"/>
      <c r="U157" s="214"/>
      <c r="V157" s="214"/>
      <c r="W157" s="214"/>
      <c r="X157" s="214"/>
      <c r="Y157" s="214"/>
      <c r="Z157" s="214"/>
      <c r="AA157" s="214"/>
      <c r="AB157" s="214"/>
      <c r="AC157" s="214"/>
      <c r="AD157" s="338"/>
      <c r="AE157" s="214"/>
      <c r="AF157" s="214"/>
      <c r="AG157" s="214"/>
      <c r="AH157" s="214"/>
      <c r="AI157" s="214"/>
      <c r="AJ157" s="214"/>
      <c r="AK157" s="214"/>
      <c r="AL157" s="214"/>
      <c r="AM157" s="214"/>
      <c r="AN157" s="214"/>
      <c r="AO157" s="214"/>
      <c r="AP157" s="338"/>
      <c r="BB157" s="338"/>
      <c r="BM157" s="338"/>
      <c r="BY157" s="338"/>
      <c r="CL157" s="338"/>
      <c r="CS157" s="338"/>
      <c r="DA157" s="338"/>
      <c r="DK157" s="338"/>
      <c r="DQ157" s="338"/>
      <c r="EB157" s="338"/>
      <c r="EC157" s="214"/>
      <c r="ED157" s="539"/>
      <c r="EE157" s="539"/>
      <c r="EF157" s="677"/>
      <c r="EG157" s="677"/>
      <c r="EH157" s="677"/>
      <c r="EI157" s="677"/>
      <c r="EJ157" s="677"/>
      <c r="EK157" s="677"/>
      <c r="EL157" s="677"/>
      <c r="EM157" s="677"/>
      <c r="EN157" s="677"/>
      <c r="EO157" s="677"/>
      <c r="EP157" s="677"/>
      <c r="EQ157" s="677"/>
      <c r="ER157" s="677"/>
      <c r="ES157" s="677"/>
      <c r="ET157" s="677"/>
      <c r="EU157" s="677"/>
      <c r="EV157" s="677"/>
      <c r="EW157" s="677"/>
      <c r="EX157" s="677"/>
      <c r="EY157" s="677"/>
      <c r="EZ157" s="677"/>
      <c r="FA157" s="677"/>
      <c r="FB157" s="677"/>
      <c r="FC157" s="677"/>
      <c r="FD157" s="677"/>
      <c r="FE157" s="677"/>
      <c r="FF157" s="677"/>
      <c r="FG157" s="677"/>
      <c r="FH157" s="677"/>
      <c r="FI157" s="677"/>
      <c r="FJ157" s="677"/>
      <c r="FK157" s="677"/>
      <c r="FL157" s="677"/>
      <c r="FM157" s="677"/>
      <c r="FN157" s="677"/>
      <c r="FO157" s="677"/>
      <c r="FP157" s="677"/>
      <c r="FQ157" s="677"/>
      <c r="FR157" s="677"/>
      <c r="FS157" s="677"/>
      <c r="FT157" s="539"/>
      <c r="FU157" s="539"/>
      <c r="FV157" s="539"/>
      <c r="FW157" s="539"/>
      <c r="FX157" s="539"/>
      <c r="FY157" s="539"/>
      <c r="FZ157" s="539"/>
      <c r="GA157" s="539"/>
      <c r="GB157" s="539"/>
      <c r="GC157" s="539"/>
      <c r="GD157" s="539"/>
    </row>
    <row r="158" spans="4:186" s="323" customFormat="1" x14ac:dyDescent="0.2">
      <c r="D158" s="214"/>
      <c r="E158" s="214"/>
      <c r="F158" s="214"/>
      <c r="G158" s="214"/>
      <c r="H158" s="214"/>
      <c r="I158" s="214"/>
      <c r="J158" s="214"/>
      <c r="K158" s="214"/>
      <c r="L158" s="214"/>
      <c r="M158" s="214"/>
      <c r="N158" s="214"/>
      <c r="O158" s="338"/>
      <c r="P158" s="214"/>
      <c r="Q158" s="214"/>
      <c r="R158" s="214"/>
      <c r="S158" s="214"/>
      <c r="T158" s="214"/>
      <c r="U158" s="214"/>
      <c r="V158" s="214"/>
      <c r="W158" s="214"/>
      <c r="X158" s="214"/>
      <c r="Y158" s="214"/>
      <c r="Z158" s="214"/>
      <c r="AA158" s="214"/>
      <c r="AB158" s="214"/>
      <c r="AC158" s="214"/>
      <c r="AD158" s="338"/>
      <c r="AE158" s="214"/>
      <c r="AF158" s="214"/>
      <c r="AG158" s="214"/>
      <c r="AH158" s="214"/>
      <c r="AI158" s="214"/>
      <c r="AJ158" s="214"/>
      <c r="AK158" s="214"/>
      <c r="AL158" s="214"/>
      <c r="AM158" s="214"/>
      <c r="AN158" s="214"/>
      <c r="AO158" s="214"/>
      <c r="AP158" s="338"/>
      <c r="BB158" s="338"/>
      <c r="BM158" s="338"/>
      <c r="BY158" s="338"/>
      <c r="CL158" s="338"/>
      <c r="CS158" s="338"/>
      <c r="DA158" s="338"/>
      <c r="DK158" s="338"/>
      <c r="DQ158" s="338"/>
      <c r="EB158" s="338"/>
      <c r="EC158" s="214"/>
      <c r="ED158" s="539"/>
      <c r="EE158" s="539"/>
      <c r="EF158" s="677"/>
      <c r="EG158" s="677"/>
      <c r="EH158" s="677"/>
      <c r="EI158" s="677"/>
      <c r="EJ158" s="677"/>
      <c r="EK158" s="677"/>
      <c r="EL158" s="677"/>
      <c r="EM158" s="677"/>
      <c r="EN158" s="677"/>
      <c r="EO158" s="677"/>
      <c r="EP158" s="677"/>
      <c r="EQ158" s="677"/>
      <c r="ER158" s="677"/>
      <c r="ES158" s="677"/>
      <c r="ET158" s="677"/>
      <c r="EU158" s="677"/>
      <c r="EV158" s="677"/>
      <c r="EW158" s="677"/>
      <c r="EX158" s="677"/>
      <c r="EY158" s="677"/>
      <c r="EZ158" s="677"/>
      <c r="FA158" s="677"/>
      <c r="FB158" s="677"/>
      <c r="FC158" s="677"/>
      <c r="FD158" s="677"/>
      <c r="FE158" s="677"/>
      <c r="FF158" s="677"/>
      <c r="FG158" s="677"/>
      <c r="FH158" s="677"/>
      <c r="FI158" s="677"/>
      <c r="FJ158" s="677"/>
      <c r="FK158" s="677"/>
      <c r="FL158" s="677"/>
      <c r="FM158" s="677"/>
      <c r="FN158" s="677"/>
      <c r="FO158" s="677"/>
      <c r="FP158" s="677"/>
      <c r="FQ158" s="677"/>
      <c r="FR158" s="677"/>
      <c r="FS158" s="677"/>
      <c r="FT158" s="539"/>
      <c r="FU158" s="539"/>
      <c r="FV158" s="539"/>
      <c r="FW158" s="539"/>
      <c r="FX158" s="539"/>
      <c r="FY158" s="539"/>
      <c r="FZ158" s="539"/>
      <c r="GA158" s="539"/>
      <c r="GB158" s="539"/>
      <c r="GC158" s="539"/>
      <c r="GD158" s="539"/>
    </row>
    <row r="159" spans="4:186" s="323" customFormat="1" x14ac:dyDescent="0.2">
      <c r="D159" s="214"/>
      <c r="E159" s="214"/>
      <c r="F159" s="214"/>
      <c r="G159" s="214"/>
      <c r="H159" s="214"/>
      <c r="I159" s="214"/>
      <c r="J159" s="214"/>
      <c r="K159" s="214"/>
      <c r="L159" s="214"/>
      <c r="M159" s="214"/>
      <c r="N159" s="214"/>
      <c r="O159" s="338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338"/>
      <c r="AE159" s="214"/>
      <c r="AF159" s="214"/>
      <c r="AG159" s="214"/>
      <c r="AH159" s="214"/>
      <c r="AI159" s="214"/>
      <c r="AJ159" s="214"/>
      <c r="AK159" s="214"/>
      <c r="AL159" s="214"/>
      <c r="AM159" s="214"/>
      <c r="AN159" s="214"/>
      <c r="AO159" s="214"/>
      <c r="AP159" s="338"/>
      <c r="BB159" s="338"/>
      <c r="BM159" s="338"/>
      <c r="BY159" s="338"/>
      <c r="CL159" s="338"/>
      <c r="CS159" s="338"/>
      <c r="DA159" s="338"/>
      <c r="DK159" s="338"/>
      <c r="DQ159" s="338"/>
      <c r="EB159" s="338"/>
      <c r="EC159" s="214"/>
      <c r="ED159" s="539"/>
      <c r="EE159" s="539"/>
      <c r="EF159" s="677"/>
      <c r="EG159" s="677"/>
      <c r="EH159" s="677"/>
      <c r="EI159" s="677"/>
      <c r="EJ159" s="677"/>
      <c r="EK159" s="677"/>
      <c r="EL159" s="677"/>
      <c r="EM159" s="677"/>
      <c r="EN159" s="677"/>
      <c r="EO159" s="677"/>
      <c r="EP159" s="677"/>
      <c r="EQ159" s="677"/>
      <c r="ER159" s="677"/>
      <c r="ES159" s="677"/>
      <c r="ET159" s="677"/>
      <c r="EU159" s="677"/>
      <c r="EV159" s="677"/>
      <c r="EW159" s="677"/>
      <c r="EX159" s="677"/>
      <c r="EY159" s="677"/>
      <c r="EZ159" s="677"/>
      <c r="FA159" s="677"/>
      <c r="FB159" s="677"/>
      <c r="FC159" s="677"/>
      <c r="FD159" s="677"/>
      <c r="FE159" s="677"/>
      <c r="FF159" s="677"/>
      <c r="FG159" s="677"/>
      <c r="FH159" s="677"/>
      <c r="FI159" s="677"/>
      <c r="FJ159" s="677"/>
      <c r="FK159" s="677"/>
      <c r="FL159" s="677"/>
      <c r="FM159" s="677"/>
      <c r="FN159" s="677"/>
      <c r="FO159" s="677"/>
      <c r="FP159" s="677"/>
      <c r="FQ159" s="677"/>
      <c r="FR159" s="677"/>
      <c r="FS159" s="677"/>
      <c r="FT159" s="539"/>
      <c r="FU159" s="539"/>
      <c r="FV159" s="539"/>
      <c r="FW159" s="539"/>
      <c r="FX159" s="539"/>
      <c r="FY159" s="539"/>
      <c r="FZ159" s="539"/>
      <c r="GA159" s="539"/>
      <c r="GB159" s="539"/>
      <c r="GC159" s="539"/>
      <c r="GD159" s="539"/>
    </row>
    <row r="160" spans="4:186" s="323" customFormat="1" x14ac:dyDescent="0.2">
      <c r="D160" s="214"/>
      <c r="E160" s="214"/>
      <c r="F160" s="214"/>
      <c r="G160" s="214"/>
      <c r="H160" s="214"/>
      <c r="I160" s="214"/>
      <c r="J160" s="214"/>
      <c r="K160" s="214"/>
      <c r="L160" s="214"/>
      <c r="M160" s="214"/>
      <c r="N160" s="214"/>
      <c r="O160" s="338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338"/>
      <c r="AE160" s="214"/>
      <c r="AF160" s="214"/>
      <c r="AG160" s="214"/>
      <c r="AH160" s="214"/>
      <c r="AI160" s="214"/>
      <c r="AJ160" s="214"/>
      <c r="AK160" s="214"/>
      <c r="AL160" s="214"/>
      <c r="AM160" s="214"/>
      <c r="AN160" s="214"/>
      <c r="AO160" s="214"/>
      <c r="AP160" s="338"/>
      <c r="BB160" s="338"/>
      <c r="BM160" s="338"/>
      <c r="BY160" s="338"/>
      <c r="CL160" s="338"/>
      <c r="CS160" s="338"/>
      <c r="DA160" s="338"/>
      <c r="DK160" s="338"/>
      <c r="DQ160" s="338"/>
      <c r="EB160" s="338"/>
      <c r="EC160" s="214"/>
      <c r="ED160" s="539"/>
      <c r="EE160" s="539"/>
      <c r="EF160" s="677"/>
      <c r="EG160" s="677"/>
      <c r="EH160" s="677"/>
      <c r="EI160" s="677"/>
      <c r="EJ160" s="677"/>
      <c r="EK160" s="677"/>
      <c r="EL160" s="677"/>
      <c r="EM160" s="677"/>
      <c r="EN160" s="677"/>
      <c r="EO160" s="677"/>
      <c r="EP160" s="677"/>
      <c r="EQ160" s="677"/>
      <c r="ER160" s="677"/>
      <c r="ES160" s="677"/>
      <c r="ET160" s="677"/>
      <c r="EU160" s="677"/>
      <c r="EV160" s="677"/>
      <c r="EW160" s="677"/>
      <c r="EX160" s="677"/>
      <c r="EY160" s="677"/>
      <c r="EZ160" s="677"/>
      <c r="FA160" s="677"/>
      <c r="FB160" s="677"/>
      <c r="FC160" s="677"/>
      <c r="FD160" s="677"/>
      <c r="FE160" s="677"/>
      <c r="FF160" s="677"/>
      <c r="FG160" s="677"/>
      <c r="FH160" s="677"/>
      <c r="FI160" s="677"/>
      <c r="FJ160" s="677"/>
      <c r="FK160" s="677"/>
      <c r="FL160" s="677"/>
      <c r="FM160" s="677"/>
      <c r="FN160" s="677"/>
      <c r="FO160" s="677"/>
      <c r="FP160" s="677"/>
      <c r="FQ160" s="677"/>
      <c r="FR160" s="677"/>
      <c r="FS160" s="677"/>
      <c r="FT160" s="539"/>
      <c r="FU160" s="539"/>
      <c r="FV160" s="539"/>
      <c r="FW160" s="539"/>
      <c r="FX160" s="539"/>
      <c r="FY160" s="539"/>
      <c r="FZ160" s="539"/>
      <c r="GA160" s="539"/>
      <c r="GB160" s="539"/>
      <c r="GC160" s="539"/>
      <c r="GD160" s="539"/>
    </row>
    <row r="161" spans="4:186" s="323" customFormat="1" x14ac:dyDescent="0.2"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338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338"/>
      <c r="AE161" s="214"/>
      <c r="AF161" s="214"/>
      <c r="AG161" s="214"/>
      <c r="AH161" s="214"/>
      <c r="AI161" s="214"/>
      <c r="AJ161" s="214"/>
      <c r="AK161" s="214"/>
      <c r="AL161" s="214"/>
      <c r="AM161" s="214"/>
      <c r="AN161" s="214"/>
      <c r="AO161" s="214"/>
      <c r="AP161" s="338"/>
      <c r="BB161" s="338"/>
      <c r="BM161" s="338"/>
      <c r="BY161" s="338"/>
      <c r="CL161" s="338"/>
      <c r="CS161" s="338"/>
      <c r="DA161" s="338"/>
      <c r="DK161" s="338"/>
      <c r="DQ161" s="338"/>
      <c r="EB161" s="338"/>
      <c r="EC161" s="214"/>
      <c r="ED161" s="539"/>
      <c r="EE161" s="539"/>
      <c r="EF161" s="677"/>
      <c r="EG161" s="677"/>
      <c r="EH161" s="677"/>
      <c r="EI161" s="677"/>
      <c r="EJ161" s="677"/>
      <c r="EK161" s="677"/>
      <c r="EL161" s="677"/>
      <c r="EM161" s="677"/>
      <c r="EN161" s="677"/>
      <c r="EO161" s="677"/>
      <c r="EP161" s="677"/>
      <c r="EQ161" s="677"/>
      <c r="ER161" s="677"/>
      <c r="ES161" s="677"/>
      <c r="ET161" s="677"/>
      <c r="EU161" s="677"/>
      <c r="EV161" s="677"/>
      <c r="EW161" s="677"/>
      <c r="EX161" s="677"/>
      <c r="EY161" s="677"/>
      <c r="EZ161" s="677"/>
      <c r="FA161" s="677"/>
      <c r="FB161" s="677"/>
      <c r="FC161" s="677"/>
      <c r="FD161" s="677"/>
      <c r="FE161" s="677"/>
      <c r="FF161" s="677"/>
      <c r="FG161" s="677"/>
      <c r="FH161" s="677"/>
      <c r="FI161" s="677"/>
      <c r="FJ161" s="677"/>
      <c r="FK161" s="677"/>
      <c r="FL161" s="677"/>
      <c r="FM161" s="677"/>
      <c r="FN161" s="677"/>
      <c r="FO161" s="677"/>
      <c r="FP161" s="677"/>
      <c r="FQ161" s="677"/>
      <c r="FR161" s="677"/>
      <c r="FS161" s="677"/>
      <c r="FT161" s="539"/>
      <c r="FU161" s="539"/>
      <c r="FV161" s="539"/>
      <c r="FW161" s="539"/>
      <c r="FX161" s="539"/>
      <c r="FY161" s="539"/>
      <c r="FZ161" s="539"/>
      <c r="GA161" s="539"/>
      <c r="GB161" s="539"/>
      <c r="GC161" s="539"/>
      <c r="GD161" s="539"/>
    </row>
    <row r="162" spans="4:186" s="323" customFormat="1" x14ac:dyDescent="0.2"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338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338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338"/>
      <c r="BB162" s="338"/>
      <c r="BM162" s="338"/>
      <c r="BY162" s="338"/>
      <c r="CL162" s="338"/>
      <c r="CS162" s="338"/>
      <c r="DA162" s="338"/>
      <c r="DK162" s="338"/>
      <c r="DQ162" s="338"/>
      <c r="EB162" s="338"/>
      <c r="EC162" s="214"/>
      <c r="ED162" s="539"/>
      <c r="EE162" s="539"/>
      <c r="EF162" s="677"/>
      <c r="EG162" s="677"/>
      <c r="EH162" s="677"/>
      <c r="EI162" s="677"/>
      <c r="EJ162" s="677"/>
      <c r="EK162" s="677"/>
      <c r="EL162" s="677"/>
      <c r="EM162" s="677"/>
      <c r="EN162" s="677"/>
      <c r="EO162" s="677"/>
      <c r="EP162" s="677"/>
      <c r="EQ162" s="677"/>
      <c r="ER162" s="677"/>
      <c r="ES162" s="677"/>
      <c r="ET162" s="677"/>
      <c r="EU162" s="677"/>
      <c r="EV162" s="677"/>
      <c r="EW162" s="677"/>
      <c r="EX162" s="677"/>
      <c r="EY162" s="677"/>
      <c r="EZ162" s="677"/>
      <c r="FA162" s="677"/>
      <c r="FB162" s="677"/>
      <c r="FC162" s="677"/>
      <c r="FD162" s="677"/>
      <c r="FE162" s="677"/>
      <c r="FF162" s="677"/>
      <c r="FG162" s="677"/>
      <c r="FH162" s="677"/>
      <c r="FI162" s="677"/>
      <c r="FJ162" s="677"/>
      <c r="FK162" s="677"/>
      <c r="FL162" s="677"/>
      <c r="FM162" s="677"/>
      <c r="FN162" s="677"/>
      <c r="FO162" s="677"/>
      <c r="FP162" s="677"/>
      <c r="FQ162" s="677"/>
      <c r="FR162" s="677"/>
      <c r="FS162" s="677"/>
      <c r="FT162" s="539"/>
      <c r="FU162" s="539"/>
      <c r="FV162" s="539"/>
      <c r="FW162" s="539"/>
      <c r="FX162" s="539"/>
      <c r="FY162" s="539"/>
      <c r="FZ162" s="539"/>
      <c r="GA162" s="539"/>
      <c r="GB162" s="539"/>
      <c r="GC162" s="539"/>
      <c r="GD162" s="539"/>
    </row>
    <row r="163" spans="4:186" s="323" customFormat="1" x14ac:dyDescent="0.2">
      <c r="D163" s="214"/>
      <c r="E163" s="214"/>
      <c r="F163" s="214"/>
      <c r="G163" s="214"/>
      <c r="H163" s="214"/>
      <c r="I163" s="214"/>
      <c r="J163" s="214"/>
      <c r="K163" s="214"/>
      <c r="L163" s="214"/>
      <c r="M163" s="214"/>
      <c r="N163" s="214"/>
      <c r="O163" s="338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338"/>
      <c r="AE163" s="214"/>
      <c r="AF163" s="214"/>
      <c r="AG163" s="214"/>
      <c r="AH163" s="214"/>
      <c r="AI163" s="214"/>
      <c r="AJ163" s="214"/>
      <c r="AK163" s="214"/>
      <c r="AL163" s="214"/>
      <c r="AM163" s="214"/>
      <c r="AN163" s="214"/>
      <c r="AO163" s="214"/>
      <c r="AP163" s="338"/>
      <c r="BB163" s="338"/>
      <c r="BM163" s="338"/>
      <c r="BY163" s="338"/>
      <c r="CL163" s="338"/>
      <c r="CS163" s="338"/>
      <c r="DA163" s="338"/>
      <c r="DK163" s="338"/>
      <c r="DQ163" s="338"/>
      <c r="EB163" s="338"/>
      <c r="EC163" s="214"/>
      <c r="ED163" s="539"/>
      <c r="EE163" s="539"/>
      <c r="EF163" s="677"/>
      <c r="EG163" s="677"/>
      <c r="EH163" s="677"/>
      <c r="EI163" s="677"/>
      <c r="EJ163" s="677"/>
      <c r="EK163" s="677"/>
      <c r="EL163" s="677"/>
      <c r="EM163" s="677"/>
      <c r="EN163" s="677"/>
      <c r="EO163" s="677"/>
      <c r="EP163" s="677"/>
      <c r="EQ163" s="677"/>
      <c r="ER163" s="677"/>
      <c r="ES163" s="677"/>
      <c r="ET163" s="677"/>
      <c r="EU163" s="677"/>
      <c r="EV163" s="677"/>
      <c r="EW163" s="677"/>
      <c r="EX163" s="677"/>
      <c r="EY163" s="677"/>
      <c r="EZ163" s="677"/>
      <c r="FA163" s="677"/>
      <c r="FB163" s="677"/>
      <c r="FC163" s="677"/>
      <c r="FD163" s="677"/>
      <c r="FE163" s="677"/>
      <c r="FF163" s="677"/>
      <c r="FG163" s="677"/>
      <c r="FH163" s="677"/>
      <c r="FI163" s="677"/>
      <c r="FJ163" s="677"/>
      <c r="FK163" s="677"/>
      <c r="FL163" s="677"/>
      <c r="FM163" s="677"/>
      <c r="FN163" s="677"/>
      <c r="FO163" s="677"/>
      <c r="FP163" s="677"/>
      <c r="FQ163" s="677"/>
      <c r="FR163" s="677"/>
      <c r="FS163" s="677"/>
      <c r="FT163" s="539"/>
      <c r="FU163" s="539"/>
      <c r="FV163" s="539"/>
      <c r="FW163" s="539"/>
      <c r="FX163" s="539"/>
      <c r="FY163" s="539"/>
      <c r="FZ163" s="539"/>
      <c r="GA163" s="539"/>
      <c r="GB163" s="539"/>
      <c r="GC163" s="539"/>
      <c r="GD163" s="539"/>
    </row>
    <row r="164" spans="4:186" s="323" customFormat="1" x14ac:dyDescent="0.2">
      <c r="D164" s="21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4"/>
      <c r="O164" s="338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338"/>
      <c r="AE164" s="214"/>
      <c r="AF164" s="214"/>
      <c r="AG164" s="214"/>
      <c r="AH164" s="214"/>
      <c r="AI164" s="214"/>
      <c r="AJ164" s="214"/>
      <c r="AK164" s="214"/>
      <c r="AL164" s="214"/>
      <c r="AM164" s="214"/>
      <c r="AN164" s="214"/>
      <c r="AO164" s="214"/>
      <c r="AP164" s="338"/>
      <c r="BB164" s="338"/>
      <c r="BM164" s="338"/>
      <c r="BY164" s="338"/>
      <c r="CL164" s="338"/>
      <c r="CS164" s="338"/>
      <c r="DA164" s="338"/>
      <c r="DK164" s="338"/>
      <c r="DQ164" s="338"/>
      <c r="EB164" s="338"/>
      <c r="EC164" s="214"/>
      <c r="ED164" s="539"/>
      <c r="EE164" s="539"/>
      <c r="EF164" s="677"/>
      <c r="EG164" s="677"/>
      <c r="EH164" s="677"/>
      <c r="EI164" s="677"/>
      <c r="EJ164" s="677"/>
      <c r="EK164" s="677"/>
      <c r="EL164" s="677"/>
      <c r="EM164" s="677"/>
      <c r="EN164" s="677"/>
      <c r="EO164" s="677"/>
      <c r="EP164" s="677"/>
      <c r="EQ164" s="677"/>
      <c r="ER164" s="677"/>
      <c r="ES164" s="677"/>
      <c r="ET164" s="677"/>
      <c r="EU164" s="677"/>
      <c r="EV164" s="677"/>
      <c r="EW164" s="677"/>
      <c r="EX164" s="677"/>
      <c r="EY164" s="677"/>
      <c r="EZ164" s="677"/>
      <c r="FA164" s="677"/>
      <c r="FB164" s="677"/>
      <c r="FC164" s="677"/>
      <c r="FD164" s="677"/>
      <c r="FE164" s="677"/>
      <c r="FF164" s="677"/>
      <c r="FG164" s="677"/>
      <c r="FH164" s="677"/>
      <c r="FI164" s="677"/>
      <c r="FJ164" s="677"/>
      <c r="FK164" s="677"/>
      <c r="FL164" s="677"/>
      <c r="FM164" s="677"/>
      <c r="FN164" s="677"/>
      <c r="FO164" s="677"/>
      <c r="FP164" s="677"/>
      <c r="FQ164" s="677"/>
      <c r="FR164" s="677"/>
      <c r="FS164" s="677"/>
      <c r="FT164" s="539"/>
      <c r="FU164" s="539"/>
      <c r="FV164" s="539"/>
      <c r="FW164" s="539"/>
      <c r="FX164" s="539"/>
      <c r="FY164" s="539"/>
      <c r="FZ164" s="539"/>
      <c r="GA164" s="539"/>
      <c r="GB164" s="539"/>
      <c r="GC164" s="539"/>
      <c r="GD164" s="539"/>
    </row>
    <row r="165" spans="4:186" s="323" customFormat="1" x14ac:dyDescent="0.2">
      <c r="D165" s="214"/>
      <c r="E165" s="214"/>
      <c r="F165" s="214"/>
      <c r="G165" s="214"/>
      <c r="H165" s="214"/>
      <c r="I165" s="214"/>
      <c r="J165" s="214"/>
      <c r="K165" s="214"/>
      <c r="L165" s="214"/>
      <c r="M165" s="214"/>
      <c r="N165" s="214"/>
      <c r="O165" s="338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338"/>
      <c r="AE165" s="214"/>
      <c r="AF165" s="214"/>
      <c r="AG165" s="214"/>
      <c r="AH165" s="214"/>
      <c r="AI165" s="214"/>
      <c r="AJ165" s="214"/>
      <c r="AK165" s="214"/>
      <c r="AL165" s="214"/>
      <c r="AM165" s="214"/>
      <c r="AN165" s="214"/>
      <c r="AO165" s="214"/>
      <c r="AP165" s="338"/>
      <c r="BB165" s="338"/>
      <c r="BM165" s="338"/>
      <c r="BY165" s="338"/>
      <c r="CL165" s="338"/>
      <c r="CS165" s="338"/>
      <c r="DA165" s="338"/>
      <c r="DK165" s="338"/>
      <c r="DQ165" s="338"/>
      <c r="EB165" s="338"/>
      <c r="EC165" s="214"/>
      <c r="ED165" s="539"/>
      <c r="EE165" s="539"/>
      <c r="EF165" s="677"/>
      <c r="EG165" s="677"/>
      <c r="EH165" s="677"/>
      <c r="EI165" s="677"/>
      <c r="EJ165" s="677"/>
      <c r="EK165" s="677"/>
      <c r="EL165" s="677"/>
      <c r="EM165" s="677"/>
      <c r="EN165" s="677"/>
      <c r="EO165" s="677"/>
      <c r="EP165" s="677"/>
      <c r="EQ165" s="677"/>
      <c r="ER165" s="677"/>
      <c r="ES165" s="677"/>
      <c r="ET165" s="677"/>
      <c r="EU165" s="677"/>
      <c r="EV165" s="677"/>
      <c r="EW165" s="677"/>
      <c r="EX165" s="677"/>
      <c r="EY165" s="677"/>
      <c r="EZ165" s="677"/>
      <c r="FA165" s="677"/>
      <c r="FB165" s="677"/>
      <c r="FC165" s="677"/>
      <c r="FD165" s="677"/>
      <c r="FE165" s="677"/>
      <c r="FF165" s="677"/>
      <c r="FG165" s="677"/>
      <c r="FH165" s="677"/>
      <c r="FI165" s="677"/>
      <c r="FJ165" s="677"/>
      <c r="FK165" s="677"/>
      <c r="FL165" s="677"/>
      <c r="FM165" s="677"/>
      <c r="FN165" s="677"/>
      <c r="FO165" s="677"/>
      <c r="FP165" s="677"/>
      <c r="FQ165" s="677"/>
      <c r="FR165" s="677"/>
      <c r="FS165" s="677"/>
      <c r="FT165" s="539"/>
      <c r="FU165" s="539"/>
      <c r="FV165" s="539"/>
      <c r="FW165" s="539"/>
      <c r="FX165" s="539"/>
      <c r="FY165" s="539"/>
      <c r="FZ165" s="539"/>
      <c r="GA165" s="539"/>
      <c r="GB165" s="539"/>
      <c r="GC165" s="539"/>
      <c r="GD165" s="539"/>
    </row>
    <row r="166" spans="4:186" s="323" customFormat="1" x14ac:dyDescent="0.2">
      <c r="D166" s="214"/>
      <c r="E166" s="214"/>
      <c r="F166" s="214"/>
      <c r="G166" s="214"/>
      <c r="H166" s="214"/>
      <c r="I166" s="214"/>
      <c r="J166" s="214"/>
      <c r="K166" s="214"/>
      <c r="L166" s="214"/>
      <c r="M166" s="214"/>
      <c r="N166" s="214"/>
      <c r="O166" s="338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338"/>
      <c r="AE166" s="214"/>
      <c r="AF166" s="214"/>
      <c r="AG166" s="214"/>
      <c r="AH166" s="214"/>
      <c r="AI166" s="214"/>
      <c r="AJ166" s="214"/>
      <c r="AK166" s="214"/>
      <c r="AL166" s="214"/>
      <c r="AM166" s="214"/>
      <c r="AN166" s="214"/>
      <c r="AO166" s="214"/>
      <c r="AP166" s="338"/>
      <c r="BB166" s="338"/>
      <c r="BM166" s="338"/>
      <c r="BY166" s="338"/>
      <c r="CL166" s="338"/>
      <c r="CS166" s="338"/>
      <c r="DA166" s="338"/>
      <c r="DK166" s="338"/>
      <c r="DQ166" s="338"/>
      <c r="EB166" s="338"/>
      <c r="EC166" s="214"/>
      <c r="ED166" s="539"/>
      <c r="EE166" s="539"/>
      <c r="EF166" s="677"/>
      <c r="EG166" s="677"/>
      <c r="EH166" s="677"/>
      <c r="EI166" s="677"/>
      <c r="EJ166" s="677"/>
      <c r="EK166" s="677"/>
      <c r="EL166" s="677"/>
      <c r="EM166" s="677"/>
      <c r="EN166" s="677"/>
      <c r="EO166" s="677"/>
      <c r="EP166" s="677"/>
      <c r="EQ166" s="677"/>
      <c r="ER166" s="677"/>
      <c r="ES166" s="677"/>
      <c r="ET166" s="677"/>
      <c r="EU166" s="677"/>
      <c r="EV166" s="677"/>
      <c r="EW166" s="677"/>
      <c r="EX166" s="677"/>
      <c r="EY166" s="677"/>
      <c r="EZ166" s="677"/>
      <c r="FA166" s="677"/>
      <c r="FB166" s="677"/>
      <c r="FC166" s="677"/>
      <c r="FD166" s="677"/>
      <c r="FE166" s="677"/>
      <c r="FF166" s="677"/>
      <c r="FG166" s="677"/>
      <c r="FH166" s="677"/>
      <c r="FI166" s="677"/>
      <c r="FJ166" s="677"/>
      <c r="FK166" s="677"/>
      <c r="FL166" s="677"/>
      <c r="FM166" s="677"/>
      <c r="FN166" s="677"/>
      <c r="FO166" s="677"/>
      <c r="FP166" s="677"/>
      <c r="FQ166" s="677"/>
      <c r="FR166" s="677"/>
      <c r="FS166" s="677"/>
      <c r="FT166" s="539"/>
      <c r="FU166" s="539"/>
      <c r="FV166" s="539"/>
      <c r="FW166" s="539"/>
      <c r="FX166" s="539"/>
      <c r="FY166" s="539"/>
      <c r="FZ166" s="539"/>
      <c r="GA166" s="539"/>
      <c r="GB166" s="539"/>
      <c r="GC166" s="539"/>
      <c r="GD166" s="539"/>
    </row>
    <row r="167" spans="4:186" s="323" customFormat="1" x14ac:dyDescent="0.2">
      <c r="D167" s="214"/>
      <c r="E167" s="214"/>
      <c r="F167" s="214"/>
      <c r="G167" s="214"/>
      <c r="H167" s="214"/>
      <c r="I167" s="214"/>
      <c r="J167" s="214"/>
      <c r="K167" s="214"/>
      <c r="L167" s="214"/>
      <c r="M167" s="214"/>
      <c r="N167" s="214"/>
      <c r="O167" s="338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338"/>
      <c r="AE167" s="214"/>
      <c r="AF167" s="214"/>
      <c r="AG167" s="214"/>
      <c r="AH167" s="214"/>
      <c r="AI167" s="214"/>
      <c r="AJ167" s="214"/>
      <c r="AK167" s="214"/>
      <c r="AL167" s="214"/>
      <c r="AM167" s="214"/>
      <c r="AN167" s="214"/>
      <c r="AO167" s="214"/>
      <c r="AP167" s="338"/>
      <c r="BB167" s="338"/>
      <c r="BM167" s="338"/>
      <c r="BY167" s="338"/>
      <c r="CL167" s="338"/>
      <c r="CS167" s="338"/>
      <c r="DA167" s="338"/>
      <c r="DK167" s="338"/>
      <c r="DQ167" s="338"/>
      <c r="EB167" s="338"/>
      <c r="EC167" s="214"/>
      <c r="ED167" s="539"/>
      <c r="EE167" s="539"/>
      <c r="EF167" s="677"/>
      <c r="EG167" s="677"/>
      <c r="EH167" s="677"/>
      <c r="EI167" s="677"/>
      <c r="EJ167" s="677"/>
      <c r="EK167" s="677"/>
      <c r="EL167" s="677"/>
      <c r="EM167" s="677"/>
      <c r="EN167" s="677"/>
      <c r="EO167" s="677"/>
      <c r="EP167" s="677"/>
      <c r="EQ167" s="677"/>
      <c r="ER167" s="677"/>
      <c r="ES167" s="677"/>
      <c r="ET167" s="677"/>
      <c r="EU167" s="677"/>
      <c r="EV167" s="677"/>
      <c r="EW167" s="677"/>
      <c r="EX167" s="677"/>
      <c r="EY167" s="677"/>
      <c r="EZ167" s="677"/>
      <c r="FA167" s="677"/>
      <c r="FB167" s="677"/>
      <c r="FC167" s="677"/>
      <c r="FD167" s="677"/>
      <c r="FE167" s="677"/>
      <c r="FF167" s="677"/>
      <c r="FG167" s="677"/>
      <c r="FH167" s="677"/>
      <c r="FI167" s="677"/>
      <c r="FJ167" s="677"/>
      <c r="FK167" s="677"/>
      <c r="FL167" s="677"/>
      <c r="FM167" s="677"/>
      <c r="FN167" s="677"/>
      <c r="FO167" s="677"/>
      <c r="FP167" s="677"/>
      <c r="FQ167" s="677"/>
      <c r="FR167" s="677"/>
      <c r="FS167" s="677"/>
      <c r="FT167" s="539"/>
      <c r="FU167" s="539"/>
      <c r="FV167" s="539"/>
      <c r="FW167" s="539"/>
      <c r="FX167" s="539"/>
      <c r="FY167" s="539"/>
      <c r="FZ167" s="539"/>
      <c r="GA167" s="539"/>
      <c r="GB167" s="539"/>
      <c r="GC167" s="539"/>
      <c r="GD167" s="539"/>
    </row>
    <row r="168" spans="4:186" s="323" customFormat="1" x14ac:dyDescent="0.2">
      <c r="D168" s="214"/>
      <c r="E168" s="214"/>
      <c r="F168" s="214"/>
      <c r="G168" s="214"/>
      <c r="H168" s="214"/>
      <c r="I168" s="214"/>
      <c r="J168" s="214"/>
      <c r="K168" s="214"/>
      <c r="L168" s="214"/>
      <c r="M168" s="214"/>
      <c r="N168" s="214"/>
      <c r="O168" s="338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338"/>
      <c r="AE168" s="214"/>
      <c r="AF168" s="214"/>
      <c r="AG168" s="214"/>
      <c r="AH168" s="214"/>
      <c r="AI168" s="214"/>
      <c r="AJ168" s="214"/>
      <c r="AK168" s="214"/>
      <c r="AL168" s="214"/>
      <c r="AM168" s="214"/>
      <c r="AN168" s="214"/>
      <c r="AO168" s="214"/>
      <c r="AP168" s="338"/>
      <c r="BB168" s="338"/>
      <c r="BM168" s="338"/>
      <c r="BY168" s="338"/>
      <c r="CL168" s="338"/>
      <c r="CS168" s="338"/>
      <c r="DA168" s="338"/>
      <c r="DK168" s="338"/>
      <c r="DQ168" s="338"/>
      <c r="EB168" s="338"/>
      <c r="EC168" s="214"/>
      <c r="ED168" s="539"/>
      <c r="EE168" s="539"/>
      <c r="EF168" s="677"/>
      <c r="EG168" s="677"/>
      <c r="EH168" s="677"/>
      <c r="EI168" s="677"/>
      <c r="EJ168" s="677"/>
      <c r="EK168" s="677"/>
      <c r="EL168" s="677"/>
      <c r="EM168" s="677"/>
      <c r="EN168" s="677"/>
      <c r="EO168" s="677"/>
      <c r="EP168" s="677"/>
      <c r="EQ168" s="677"/>
      <c r="ER168" s="677"/>
      <c r="ES168" s="677"/>
      <c r="ET168" s="677"/>
      <c r="EU168" s="677"/>
      <c r="EV168" s="677"/>
      <c r="EW168" s="677"/>
      <c r="EX168" s="677"/>
      <c r="EY168" s="677"/>
      <c r="EZ168" s="677"/>
      <c r="FA168" s="677"/>
      <c r="FB168" s="677"/>
      <c r="FC168" s="677"/>
      <c r="FD168" s="677"/>
      <c r="FE168" s="677"/>
      <c r="FF168" s="677"/>
      <c r="FG168" s="677"/>
      <c r="FH168" s="677"/>
      <c r="FI168" s="677"/>
      <c r="FJ168" s="677"/>
      <c r="FK168" s="677"/>
      <c r="FL168" s="677"/>
      <c r="FM168" s="677"/>
      <c r="FN168" s="677"/>
      <c r="FO168" s="677"/>
      <c r="FP168" s="677"/>
      <c r="FQ168" s="677"/>
      <c r="FR168" s="677"/>
      <c r="FS168" s="677"/>
      <c r="FT168" s="539"/>
      <c r="FU168" s="539"/>
      <c r="FV168" s="539"/>
      <c r="FW168" s="539"/>
      <c r="FX168" s="539"/>
      <c r="FY168" s="539"/>
      <c r="FZ168" s="539"/>
      <c r="GA168" s="539"/>
      <c r="GB168" s="539"/>
      <c r="GC168" s="539"/>
      <c r="GD168" s="539"/>
    </row>
    <row r="169" spans="4:186" s="323" customFormat="1" x14ac:dyDescent="0.2">
      <c r="D169" s="214"/>
      <c r="E169" s="214"/>
      <c r="F169" s="214"/>
      <c r="G169" s="214"/>
      <c r="H169" s="214"/>
      <c r="I169" s="214"/>
      <c r="J169" s="214"/>
      <c r="K169" s="214"/>
      <c r="L169" s="214"/>
      <c r="M169" s="214"/>
      <c r="N169" s="214"/>
      <c r="O169" s="338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338"/>
      <c r="AE169" s="214"/>
      <c r="AF169" s="214"/>
      <c r="AG169" s="214"/>
      <c r="AH169" s="214"/>
      <c r="AI169" s="214"/>
      <c r="AJ169" s="214"/>
      <c r="AK169" s="214"/>
      <c r="AL169" s="214"/>
      <c r="AM169" s="214"/>
      <c r="AN169" s="214"/>
      <c r="AO169" s="214"/>
      <c r="AP169" s="338"/>
      <c r="BB169" s="338"/>
      <c r="BM169" s="338"/>
      <c r="BY169" s="338"/>
      <c r="CL169" s="338"/>
      <c r="CS169" s="338"/>
      <c r="DA169" s="338"/>
      <c r="DK169" s="338"/>
      <c r="DQ169" s="338"/>
      <c r="EB169" s="338"/>
      <c r="EC169" s="214"/>
      <c r="ED169" s="539"/>
      <c r="EE169" s="539"/>
      <c r="EF169" s="677"/>
      <c r="EG169" s="677"/>
      <c r="EH169" s="677"/>
      <c r="EI169" s="677"/>
      <c r="EJ169" s="677"/>
      <c r="EK169" s="677"/>
      <c r="EL169" s="677"/>
      <c r="EM169" s="677"/>
      <c r="EN169" s="677"/>
      <c r="EO169" s="677"/>
      <c r="EP169" s="677"/>
      <c r="EQ169" s="677"/>
      <c r="ER169" s="677"/>
      <c r="ES169" s="677"/>
      <c r="ET169" s="677"/>
      <c r="EU169" s="677"/>
      <c r="EV169" s="677"/>
      <c r="EW169" s="677"/>
      <c r="EX169" s="677"/>
      <c r="EY169" s="677"/>
      <c r="EZ169" s="677"/>
      <c r="FA169" s="677"/>
      <c r="FB169" s="677"/>
      <c r="FC169" s="677"/>
      <c r="FD169" s="677"/>
      <c r="FE169" s="677"/>
      <c r="FF169" s="677"/>
      <c r="FG169" s="677"/>
      <c r="FH169" s="677"/>
      <c r="FI169" s="677"/>
      <c r="FJ169" s="677"/>
      <c r="FK169" s="677"/>
      <c r="FL169" s="677"/>
      <c r="FM169" s="677"/>
      <c r="FN169" s="677"/>
      <c r="FO169" s="677"/>
      <c r="FP169" s="677"/>
      <c r="FQ169" s="677"/>
      <c r="FR169" s="677"/>
      <c r="FS169" s="677"/>
      <c r="FT169" s="539"/>
      <c r="FU169" s="539"/>
      <c r="FV169" s="539"/>
      <c r="FW169" s="539"/>
      <c r="FX169" s="539"/>
      <c r="FY169" s="539"/>
      <c r="FZ169" s="539"/>
      <c r="GA169" s="539"/>
      <c r="GB169" s="539"/>
      <c r="GC169" s="539"/>
      <c r="GD169" s="539"/>
    </row>
    <row r="170" spans="4:186" s="323" customFormat="1" x14ac:dyDescent="0.2">
      <c r="D170" s="214"/>
      <c r="E170" s="214"/>
      <c r="F170" s="214"/>
      <c r="G170" s="214"/>
      <c r="H170" s="214"/>
      <c r="I170" s="214"/>
      <c r="J170" s="214"/>
      <c r="K170" s="214"/>
      <c r="L170" s="214"/>
      <c r="M170" s="214"/>
      <c r="N170" s="214"/>
      <c r="O170" s="338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338"/>
      <c r="AE170" s="214"/>
      <c r="AF170" s="214"/>
      <c r="AG170" s="214"/>
      <c r="AH170" s="214"/>
      <c r="AI170" s="214"/>
      <c r="AJ170" s="214"/>
      <c r="AK170" s="214"/>
      <c r="AL170" s="214"/>
      <c r="AM170" s="214"/>
      <c r="AN170" s="214"/>
      <c r="AO170" s="214"/>
      <c r="AP170" s="338"/>
      <c r="BB170" s="338"/>
      <c r="BM170" s="338"/>
      <c r="BY170" s="338"/>
      <c r="CL170" s="338"/>
      <c r="CS170" s="338"/>
      <c r="DA170" s="338"/>
      <c r="DK170" s="338"/>
      <c r="DQ170" s="338"/>
      <c r="EB170" s="338"/>
      <c r="EC170" s="214"/>
      <c r="ED170" s="539"/>
      <c r="EE170" s="539"/>
      <c r="EF170" s="677"/>
      <c r="EG170" s="677"/>
      <c r="EH170" s="677"/>
      <c r="EI170" s="677"/>
      <c r="EJ170" s="677"/>
      <c r="EK170" s="677"/>
      <c r="EL170" s="677"/>
      <c r="EM170" s="677"/>
      <c r="EN170" s="677"/>
      <c r="EO170" s="677"/>
      <c r="EP170" s="677"/>
      <c r="EQ170" s="677"/>
      <c r="ER170" s="677"/>
      <c r="ES170" s="677"/>
      <c r="ET170" s="677"/>
      <c r="EU170" s="677"/>
      <c r="EV170" s="677"/>
      <c r="EW170" s="677"/>
      <c r="EX170" s="677"/>
      <c r="EY170" s="677"/>
      <c r="EZ170" s="677"/>
      <c r="FA170" s="677"/>
      <c r="FB170" s="677"/>
      <c r="FC170" s="677"/>
      <c r="FD170" s="677"/>
      <c r="FE170" s="677"/>
      <c r="FF170" s="677"/>
      <c r="FG170" s="677"/>
      <c r="FH170" s="677"/>
      <c r="FI170" s="677"/>
      <c r="FJ170" s="677"/>
      <c r="FK170" s="677"/>
      <c r="FL170" s="677"/>
      <c r="FM170" s="677"/>
      <c r="FN170" s="677"/>
      <c r="FO170" s="677"/>
      <c r="FP170" s="677"/>
      <c r="FQ170" s="677"/>
      <c r="FR170" s="677"/>
      <c r="FS170" s="677"/>
      <c r="FT170" s="539"/>
      <c r="FU170" s="539"/>
      <c r="FV170" s="539"/>
      <c r="FW170" s="539"/>
      <c r="FX170" s="539"/>
      <c r="FY170" s="539"/>
      <c r="FZ170" s="539"/>
      <c r="GA170" s="539"/>
      <c r="GB170" s="539"/>
      <c r="GC170" s="539"/>
      <c r="GD170" s="539"/>
    </row>
    <row r="171" spans="4:186" s="323" customFormat="1" x14ac:dyDescent="0.2">
      <c r="D171" s="214"/>
      <c r="E171" s="214"/>
      <c r="F171" s="214"/>
      <c r="G171" s="214"/>
      <c r="H171" s="214"/>
      <c r="I171" s="214"/>
      <c r="J171" s="214"/>
      <c r="K171" s="214"/>
      <c r="L171" s="214"/>
      <c r="M171" s="214"/>
      <c r="N171" s="214"/>
      <c r="O171" s="338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338"/>
      <c r="AE171" s="214"/>
      <c r="AF171" s="214"/>
      <c r="AG171" s="214"/>
      <c r="AH171" s="214"/>
      <c r="AI171" s="214"/>
      <c r="AJ171" s="214"/>
      <c r="AK171" s="214"/>
      <c r="AL171" s="214"/>
      <c r="AM171" s="214"/>
      <c r="AN171" s="214"/>
      <c r="AO171" s="214"/>
      <c r="AP171" s="338"/>
      <c r="BB171" s="338"/>
      <c r="BM171" s="338"/>
      <c r="BY171" s="338"/>
      <c r="CL171" s="338"/>
      <c r="CS171" s="338"/>
      <c r="DA171" s="338"/>
      <c r="DK171" s="338"/>
      <c r="DQ171" s="338"/>
      <c r="EB171" s="338"/>
      <c r="EC171" s="214"/>
      <c r="ED171" s="539"/>
      <c r="EE171" s="539"/>
      <c r="EF171" s="677"/>
      <c r="EG171" s="677"/>
      <c r="EH171" s="677"/>
      <c r="EI171" s="677"/>
      <c r="EJ171" s="677"/>
      <c r="EK171" s="677"/>
      <c r="EL171" s="677"/>
      <c r="EM171" s="677"/>
      <c r="EN171" s="677"/>
      <c r="EO171" s="677"/>
      <c r="EP171" s="677"/>
      <c r="EQ171" s="677"/>
      <c r="ER171" s="677"/>
      <c r="ES171" s="677"/>
      <c r="ET171" s="677"/>
      <c r="EU171" s="677"/>
      <c r="EV171" s="677"/>
      <c r="EW171" s="677"/>
      <c r="EX171" s="677"/>
      <c r="EY171" s="677"/>
      <c r="EZ171" s="677"/>
      <c r="FA171" s="677"/>
      <c r="FB171" s="677"/>
      <c r="FC171" s="677"/>
      <c r="FD171" s="677"/>
      <c r="FE171" s="677"/>
      <c r="FF171" s="677"/>
      <c r="FG171" s="677"/>
      <c r="FH171" s="677"/>
      <c r="FI171" s="677"/>
      <c r="FJ171" s="677"/>
      <c r="FK171" s="677"/>
      <c r="FL171" s="677"/>
      <c r="FM171" s="677"/>
      <c r="FN171" s="677"/>
      <c r="FO171" s="677"/>
      <c r="FP171" s="677"/>
      <c r="FQ171" s="677"/>
      <c r="FR171" s="677"/>
      <c r="FS171" s="677"/>
      <c r="FT171" s="539"/>
      <c r="FU171" s="539"/>
      <c r="FV171" s="539"/>
      <c r="FW171" s="539"/>
      <c r="FX171" s="539"/>
      <c r="FY171" s="539"/>
      <c r="FZ171" s="539"/>
      <c r="GA171" s="539"/>
      <c r="GB171" s="539"/>
      <c r="GC171" s="539"/>
      <c r="GD171" s="539"/>
    </row>
    <row r="172" spans="4:186" s="323" customFormat="1" x14ac:dyDescent="0.2">
      <c r="D172" s="214"/>
      <c r="E172" s="214"/>
      <c r="F172" s="214"/>
      <c r="G172" s="214"/>
      <c r="H172" s="214"/>
      <c r="I172" s="214"/>
      <c r="J172" s="214"/>
      <c r="K172" s="214"/>
      <c r="L172" s="214"/>
      <c r="M172" s="214"/>
      <c r="N172" s="214"/>
      <c r="O172" s="338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338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338"/>
      <c r="BB172" s="338"/>
      <c r="BM172" s="338"/>
      <c r="BY172" s="338"/>
      <c r="CL172" s="338"/>
      <c r="CS172" s="338"/>
      <c r="DA172" s="338"/>
      <c r="DK172" s="338"/>
      <c r="DQ172" s="338"/>
      <c r="EB172" s="338"/>
      <c r="EC172" s="214"/>
      <c r="ED172" s="539"/>
      <c r="EE172" s="539"/>
      <c r="EF172" s="677"/>
      <c r="EG172" s="677"/>
      <c r="EH172" s="677"/>
      <c r="EI172" s="677"/>
      <c r="EJ172" s="677"/>
      <c r="EK172" s="677"/>
      <c r="EL172" s="677"/>
      <c r="EM172" s="677"/>
      <c r="EN172" s="677"/>
      <c r="EO172" s="677"/>
      <c r="EP172" s="677"/>
      <c r="EQ172" s="677"/>
      <c r="ER172" s="677"/>
      <c r="ES172" s="677"/>
      <c r="ET172" s="677"/>
      <c r="EU172" s="677"/>
      <c r="EV172" s="677"/>
      <c r="EW172" s="677"/>
      <c r="EX172" s="677"/>
      <c r="EY172" s="677"/>
      <c r="EZ172" s="677"/>
      <c r="FA172" s="677"/>
      <c r="FB172" s="677"/>
      <c r="FC172" s="677"/>
      <c r="FD172" s="677"/>
      <c r="FE172" s="677"/>
      <c r="FF172" s="677"/>
      <c r="FG172" s="677"/>
      <c r="FH172" s="677"/>
      <c r="FI172" s="677"/>
      <c r="FJ172" s="677"/>
      <c r="FK172" s="677"/>
      <c r="FL172" s="677"/>
      <c r="FM172" s="677"/>
      <c r="FN172" s="677"/>
      <c r="FO172" s="677"/>
      <c r="FP172" s="677"/>
      <c r="FQ172" s="677"/>
      <c r="FR172" s="677"/>
      <c r="FS172" s="677"/>
      <c r="FT172" s="539"/>
      <c r="FU172" s="539"/>
      <c r="FV172" s="539"/>
      <c r="FW172" s="539"/>
      <c r="FX172" s="539"/>
      <c r="FY172" s="539"/>
      <c r="FZ172" s="539"/>
      <c r="GA172" s="539"/>
      <c r="GB172" s="539"/>
      <c r="GC172" s="539"/>
      <c r="GD172" s="539"/>
    </row>
    <row r="173" spans="4:186" s="323" customFormat="1" x14ac:dyDescent="0.2"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338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338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214"/>
      <c r="AP173" s="338"/>
      <c r="BB173" s="338"/>
      <c r="BM173" s="338"/>
      <c r="BY173" s="338"/>
      <c r="CL173" s="338"/>
      <c r="CS173" s="338"/>
      <c r="DA173" s="338"/>
      <c r="DK173" s="338"/>
      <c r="DQ173" s="338"/>
      <c r="EB173" s="338"/>
      <c r="EC173" s="214"/>
      <c r="ED173" s="539"/>
      <c r="EE173" s="539"/>
      <c r="EF173" s="677"/>
      <c r="EG173" s="677"/>
      <c r="EH173" s="677"/>
      <c r="EI173" s="677"/>
      <c r="EJ173" s="677"/>
      <c r="EK173" s="677"/>
      <c r="EL173" s="677"/>
      <c r="EM173" s="677"/>
      <c r="EN173" s="677"/>
      <c r="EO173" s="677"/>
      <c r="EP173" s="677"/>
      <c r="EQ173" s="677"/>
      <c r="ER173" s="677"/>
      <c r="ES173" s="677"/>
      <c r="ET173" s="677"/>
      <c r="EU173" s="677"/>
      <c r="EV173" s="677"/>
      <c r="EW173" s="677"/>
      <c r="EX173" s="677"/>
      <c r="EY173" s="677"/>
      <c r="EZ173" s="677"/>
      <c r="FA173" s="677"/>
      <c r="FB173" s="677"/>
      <c r="FC173" s="677"/>
      <c r="FD173" s="677"/>
      <c r="FE173" s="677"/>
      <c r="FF173" s="677"/>
      <c r="FG173" s="677"/>
      <c r="FH173" s="677"/>
      <c r="FI173" s="677"/>
      <c r="FJ173" s="677"/>
      <c r="FK173" s="677"/>
      <c r="FL173" s="677"/>
      <c r="FM173" s="677"/>
      <c r="FN173" s="677"/>
      <c r="FO173" s="677"/>
      <c r="FP173" s="677"/>
      <c r="FQ173" s="677"/>
      <c r="FR173" s="677"/>
      <c r="FS173" s="677"/>
      <c r="FT173" s="539"/>
      <c r="FU173" s="539"/>
      <c r="FV173" s="539"/>
      <c r="FW173" s="539"/>
      <c r="FX173" s="539"/>
      <c r="FY173" s="539"/>
      <c r="FZ173" s="539"/>
      <c r="GA173" s="539"/>
      <c r="GB173" s="539"/>
      <c r="GC173" s="539"/>
      <c r="GD173" s="539"/>
    </row>
    <row r="174" spans="4:186" s="323" customFormat="1" x14ac:dyDescent="0.2">
      <c r="D174" s="214"/>
      <c r="E174" s="214"/>
      <c r="F174" s="214"/>
      <c r="G174" s="214"/>
      <c r="H174" s="214"/>
      <c r="I174" s="214"/>
      <c r="J174" s="214"/>
      <c r="K174" s="214"/>
      <c r="L174" s="214"/>
      <c r="M174" s="214"/>
      <c r="N174" s="214"/>
      <c r="O174" s="338"/>
      <c r="P174" s="214"/>
      <c r="Q174" s="214"/>
      <c r="R174" s="214"/>
      <c r="S174" s="214"/>
      <c r="T174" s="214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338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338"/>
      <c r="BB174" s="338"/>
      <c r="BM174" s="338"/>
      <c r="BY174" s="338"/>
      <c r="CL174" s="338"/>
      <c r="CS174" s="338"/>
      <c r="DA174" s="338"/>
      <c r="DK174" s="338"/>
      <c r="DQ174" s="338"/>
      <c r="EB174" s="338"/>
      <c r="EC174" s="214"/>
      <c r="ED174" s="539"/>
      <c r="EE174" s="539"/>
      <c r="EF174" s="677"/>
      <c r="EG174" s="677"/>
      <c r="EH174" s="677"/>
      <c r="EI174" s="677"/>
      <c r="EJ174" s="677"/>
      <c r="EK174" s="677"/>
      <c r="EL174" s="677"/>
      <c r="EM174" s="677"/>
      <c r="EN174" s="677"/>
      <c r="EO174" s="677"/>
      <c r="EP174" s="677"/>
      <c r="EQ174" s="677"/>
      <c r="ER174" s="677"/>
      <c r="ES174" s="677"/>
      <c r="ET174" s="677"/>
      <c r="EU174" s="677"/>
      <c r="EV174" s="677"/>
      <c r="EW174" s="677"/>
      <c r="EX174" s="677"/>
      <c r="EY174" s="677"/>
      <c r="EZ174" s="677"/>
      <c r="FA174" s="677"/>
      <c r="FB174" s="677"/>
      <c r="FC174" s="677"/>
      <c r="FD174" s="677"/>
      <c r="FE174" s="677"/>
      <c r="FF174" s="677"/>
      <c r="FG174" s="677"/>
      <c r="FH174" s="677"/>
      <c r="FI174" s="677"/>
      <c r="FJ174" s="677"/>
      <c r="FK174" s="677"/>
      <c r="FL174" s="677"/>
      <c r="FM174" s="677"/>
      <c r="FN174" s="677"/>
      <c r="FO174" s="677"/>
      <c r="FP174" s="677"/>
      <c r="FQ174" s="677"/>
      <c r="FR174" s="677"/>
      <c r="FS174" s="677"/>
      <c r="FT174" s="539"/>
      <c r="FU174" s="539"/>
      <c r="FV174" s="539"/>
      <c r="FW174" s="539"/>
      <c r="FX174" s="539"/>
      <c r="FY174" s="539"/>
      <c r="FZ174" s="539"/>
      <c r="GA174" s="539"/>
      <c r="GB174" s="539"/>
      <c r="GC174" s="539"/>
      <c r="GD174" s="539"/>
    </row>
    <row r="175" spans="4:186" s="323" customFormat="1" x14ac:dyDescent="0.2">
      <c r="D175" s="214"/>
      <c r="E175" s="214"/>
      <c r="F175" s="214"/>
      <c r="G175" s="214"/>
      <c r="H175" s="214"/>
      <c r="I175" s="214"/>
      <c r="J175" s="214"/>
      <c r="K175" s="214"/>
      <c r="L175" s="214"/>
      <c r="M175" s="214"/>
      <c r="N175" s="214"/>
      <c r="O175" s="338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338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214"/>
      <c r="AP175" s="338"/>
      <c r="BB175" s="338"/>
      <c r="BM175" s="338"/>
      <c r="BY175" s="338"/>
      <c r="CL175" s="338"/>
      <c r="CS175" s="338"/>
      <c r="DA175" s="338"/>
      <c r="DK175" s="338"/>
      <c r="DQ175" s="338"/>
      <c r="EB175" s="338"/>
      <c r="EC175" s="214"/>
      <c r="ED175" s="539"/>
      <c r="EE175" s="539"/>
      <c r="EF175" s="677"/>
      <c r="EG175" s="677"/>
      <c r="EH175" s="677"/>
      <c r="EI175" s="677"/>
      <c r="EJ175" s="677"/>
      <c r="EK175" s="677"/>
      <c r="EL175" s="677"/>
      <c r="EM175" s="677"/>
      <c r="EN175" s="677"/>
      <c r="EO175" s="677"/>
      <c r="EP175" s="677"/>
      <c r="EQ175" s="677"/>
      <c r="ER175" s="677"/>
      <c r="ES175" s="677"/>
      <c r="ET175" s="677"/>
      <c r="EU175" s="677"/>
      <c r="EV175" s="677"/>
      <c r="EW175" s="677"/>
      <c r="EX175" s="677"/>
      <c r="EY175" s="677"/>
      <c r="EZ175" s="677"/>
      <c r="FA175" s="677"/>
      <c r="FB175" s="677"/>
      <c r="FC175" s="677"/>
      <c r="FD175" s="677"/>
      <c r="FE175" s="677"/>
      <c r="FF175" s="677"/>
      <c r="FG175" s="677"/>
      <c r="FH175" s="677"/>
      <c r="FI175" s="677"/>
      <c r="FJ175" s="677"/>
      <c r="FK175" s="677"/>
      <c r="FL175" s="677"/>
      <c r="FM175" s="677"/>
      <c r="FN175" s="677"/>
      <c r="FO175" s="677"/>
      <c r="FP175" s="677"/>
      <c r="FQ175" s="677"/>
      <c r="FR175" s="677"/>
      <c r="FS175" s="677"/>
      <c r="FT175" s="539"/>
      <c r="FU175" s="539"/>
      <c r="FV175" s="539"/>
      <c r="FW175" s="539"/>
      <c r="FX175" s="539"/>
      <c r="FY175" s="539"/>
      <c r="FZ175" s="539"/>
      <c r="GA175" s="539"/>
      <c r="GB175" s="539"/>
      <c r="GC175" s="539"/>
      <c r="GD175" s="539"/>
    </row>
    <row r="176" spans="4:186" s="323" customFormat="1" x14ac:dyDescent="0.2">
      <c r="D176" s="214"/>
      <c r="E176" s="214"/>
      <c r="F176" s="214"/>
      <c r="G176" s="214"/>
      <c r="H176" s="214"/>
      <c r="I176" s="214"/>
      <c r="J176" s="214"/>
      <c r="K176" s="214"/>
      <c r="L176" s="214"/>
      <c r="M176" s="214"/>
      <c r="N176" s="214"/>
      <c r="O176" s="338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338"/>
      <c r="AE176" s="214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214"/>
      <c r="AP176" s="338"/>
      <c r="BB176" s="338"/>
      <c r="BM176" s="338"/>
      <c r="BY176" s="338"/>
      <c r="CL176" s="338"/>
      <c r="CS176" s="338"/>
      <c r="DA176" s="338"/>
      <c r="DK176" s="338"/>
      <c r="DQ176" s="338"/>
      <c r="EB176" s="338"/>
      <c r="EC176" s="214"/>
      <c r="ED176" s="539"/>
      <c r="EE176" s="539"/>
      <c r="EF176" s="677"/>
      <c r="EG176" s="677"/>
      <c r="EH176" s="677"/>
      <c r="EI176" s="677"/>
      <c r="EJ176" s="677"/>
      <c r="EK176" s="677"/>
      <c r="EL176" s="677"/>
      <c r="EM176" s="677"/>
      <c r="EN176" s="677"/>
      <c r="EO176" s="677"/>
      <c r="EP176" s="677"/>
      <c r="EQ176" s="677"/>
      <c r="ER176" s="677"/>
      <c r="ES176" s="677"/>
      <c r="ET176" s="677"/>
      <c r="EU176" s="677"/>
      <c r="EV176" s="677"/>
      <c r="EW176" s="677"/>
      <c r="EX176" s="677"/>
      <c r="EY176" s="677"/>
      <c r="EZ176" s="677"/>
      <c r="FA176" s="677"/>
      <c r="FB176" s="677"/>
      <c r="FC176" s="677"/>
      <c r="FD176" s="677"/>
      <c r="FE176" s="677"/>
      <c r="FF176" s="677"/>
      <c r="FG176" s="677"/>
      <c r="FH176" s="677"/>
      <c r="FI176" s="677"/>
      <c r="FJ176" s="677"/>
      <c r="FK176" s="677"/>
      <c r="FL176" s="677"/>
      <c r="FM176" s="677"/>
      <c r="FN176" s="677"/>
      <c r="FO176" s="677"/>
      <c r="FP176" s="677"/>
      <c r="FQ176" s="677"/>
      <c r="FR176" s="677"/>
      <c r="FS176" s="677"/>
      <c r="FT176" s="539"/>
      <c r="FU176" s="539"/>
      <c r="FV176" s="539"/>
      <c r="FW176" s="539"/>
      <c r="FX176" s="539"/>
      <c r="FY176" s="539"/>
      <c r="FZ176" s="539"/>
      <c r="GA176" s="539"/>
      <c r="GB176" s="539"/>
      <c r="GC176" s="539"/>
      <c r="GD176" s="539"/>
    </row>
    <row r="177" spans="4:186" s="323" customFormat="1" x14ac:dyDescent="0.2">
      <c r="D177" s="214"/>
      <c r="E177" s="214"/>
      <c r="F177" s="214"/>
      <c r="G177" s="214"/>
      <c r="H177" s="214"/>
      <c r="I177" s="214"/>
      <c r="J177" s="214"/>
      <c r="K177" s="214"/>
      <c r="L177" s="214"/>
      <c r="M177" s="214"/>
      <c r="N177" s="214"/>
      <c r="O177" s="338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338"/>
      <c r="AE177" s="214"/>
      <c r="AF177" s="214"/>
      <c r="AG177" s="214"/>
      <c r="AH177" s="214"/>
      <c r="AI177" s="214"/>
      <c r="AJ177" s="214"/>
      <c r="AK177" s="214"/>
      <c r="AL177" s="214"/>
      <c r="AM177" s="214"/>
      <c r="AN177" s="214"/>
      <c r="AO177" s="214"/>
      <c r="AP177" s="338"/>
      <c r="BB177" s="338"/>
      <c r="BM177" s="338"/>
      <c r="BY177" s="338"/>
      <c r="CL177" s="338"/>
      <c r="CS177" s="338"/>
      <c r="DA177" s="338"/>
      <c r="DK177" s="338"/>
      <c r="DQ177" s="338"/>
      <c r="EB177" s="338"/>
      <c r="EC177" s="214"/>
      <c r="ED177" s="539"/>
      <c r="EE177" s="539"/>
      <c r="EF177" s="677"/>
      <c r="EG177" s="677"/>
      <c r="EH177" s="677"/>
      <c r="EI177" s="677"/>
      <c r="EJ177" s="677"/>
      <c r="EK177" s="677"/>
      <c r="EL177" s="677"/>
      <c r="EM177" s="677"/>
      <c r="EN177" s="677"/>
      <c r="EO177" s="677"/>
      <c r="EP177" s="677"/>
      <c r="EQ177" s="677"/>
      <c r="ER177" s="677"/>
      <c r="ES177" s="677"/>
      <c r="ET177" s="677"/>
      <c r="EU177" s="677"/>
      <c r="EV177" s="677"/>
      <c r="EW177" s="677"/>
      <c r="EX177" s="677"/>
      <c r="EY177" s="677"/>
      <c r="EZ177" s="677"/>
      <c r="FA177" s="677"/>
      <c r="FB177" s="677"/>
      <c r="FC177" s="677"/>
      <c r="FD177" s="677"/>
      <c r="FE177" s="677"/>
      <c r="FF177" s="677"/>
      <c r="FG177" s="677"/>
      <c r="FH177" s="677"/>
      <c r="FI177" s="677"/>
      <c r="FJ177" s="677"/>
      <c r="FK177" s="677"/>
      <c r="FL177" s="677"/>
      <c r="FM177" s="677"/>
      <c r="FN177" s="677"/>
      <c r="FO177" s="677"/>
      <c r="FP177" s="677"/>
      <c r="FQ177" s="677"/>
      <c r="FR177" s="677"/>
      <c r="FS177" s="677"/>
      <c r="FT177" s="539"/>
      <c r="FU177" s="539"/>
      <c r="FV177" s="539"/>
      <c r="FW177" s="539"/>
      <c r="FX177" s="539"/>
      <c r="FY177" s="539"/>
      <c r="FZ177" s="539"/>
      <c r="GA177" s="539"/>
      <c r="GB177" s="539"/>
      <c r="GC177" s="539"/>
      <c r="GD177" s="539"/>
    </row>
    <row r="178" spans="4:186" s="323" customFormat="1" x14ac:dyDescent="0.2">
      <c r="D178" s="214"/>
      <c r="E178" s="214"/>
      <c r="F178" s="214"/>
      <c r="G178" s="214"/>
      <c r="H178" s="214"/>
      <c r="I178" s="214"/>
      <c r="J178" s="214"/>
      <c r="K178" s="214"/>
      <c r="L178" s="214"/>
      <c r="M178" s="214"/>
      <c r="N178" s="214"/>
      <c r="O178" s="338"/>
      <c r="P178" s="214"/>
      <c r="Q178" s="214"/>
      <c r="R178" s="214"/>
      <c r="S178" s="214"/>
      <c r="T178" s="214"/>
      <c r="U178" s="214"/>
      <c r="V178" s="214"/>
      <c r="W178" s="214"/>
      <c r="X178" s="214"/>
      <c r="Y178" s="214"/>
      <c r="Z178" s="214"/>
      <c r="AA178" s="214"/>
      <c r="AB178" s="214"/>
      <c r="AC178" s="214"/>
      <c r="AD178" s="338"/>
      <c r="AE178" s="214"/>
      <c r="AF178" s="214"/>
      <c r="AG178" s="214"/>
      <c r="AH178" s="214"/>
      <c r="AI178" s="214"/>
      <c r="AJ178" s="214"/>
      <c r="AK178" s="214"/>
      <c r="AL178" s="214"/>
      <c r="AM178" s="214"/>
      <c r="AN178" s="214"/>
      <c r="AO178" s="214"/>
      <c r="AP178" s="338"/>
      <c r="BB178" s="338"/>
      <c r="BM178" s="338"/>
      <c r="BY178" s="338"/>
      <c r="CL178" s="338"/>
      <c r="CS178" s="338"/>
      <c r="DA178" s="338"/>
      <c r="DK178" s="338"/>
      <c r="DQ178" s="338"/>
      <c r="EB178" s="338"/>
      <c r="EC178" s="214"/>
      <c r="ED178" s="539"/>
      <c r="EE178" s="539"/>
      <c r="EF178" s="677"/>
      <c r="EG178" s="677"/>
      <c r="EH178" s="677"/>
      <c r="EI178" s="677"/>
      <c r="EJ178" s="677"/>
      <c r="EK178" s="677"/>
      <c r="EL178" s="677"/>
      <c r="EM178" s="677"/>
      <c r="EN178" s="677"/>
      <c r="EO178" s="677"/>
      <c r="EP178" s="677"/>
      <c r="EQ178" s="677"/>
      <c r="ER178" s="677"/>
      <c r="ES178" s="677"/>
      <c r="ET178" s="677"/>
      <c r="EU178" s="677"/>
      <c r="EV178" s="677"/>
      <c r="EW178" s="677"/>
      <c r="EX178" s="677"/>
      <c r="EY178" s="677"/>
      <c r="EZ178" s="677"/>
      <c r="FA178" s="677"/>
      <c r="FB178" s="677"/>
      <c r="FC178" s="677"/>
      <c r="FD178" s="677"/>
      <c r="FE178" s="677"/>
      <c r="FF178" s="677"/>
      <c r="FG178" s="677"/>
      <c r="FH178" s="677"/>
      <c r="FI178" s="677"/>
      <c r="FJ178" s="677"/>
      <c r="FK178" s="677"/>
      <c r="FL178" s="677"/>
      <c r="FM178" s="677"/>
      <c r="FN178" s="677"/>
      <c r="FO178" s="677"/>
      <c r="FP178" s="677"/>
      <c r="FQ178" s="677"/>
      <c r="FR178" s="677"/>
      <c r="FS178" s="677"/>
      <c r="FT178" s="539"/>
      <c r="FU178" s="539"/>
      <c r="FV178" s="539"/>
      <c r="FW178" s="539"/>
      <c r="FX178" s="539"/>
      <c r="FY178" s="539"/>
      <c r="FZ178" s="539"/>
      <c r="GA178" s="539"/>
      <c r="GB178" s="539"/>
      <c r="GC178" s="539"/>
      <c r="GD178" s="539"/>
    </row>
    <row r="179" spans="4:186" s="323" customFormat="1" x14ac:dyDescent="0.2">
      <c r="D179" s="214"/>
      <c r="E179" s="214"/>
      <c r="F179" s="214"/>
      <c r="G179" s="214"/>
      <c r="H179" s="214"/>
      <c r="I179" s="214"/>
      <c r="J179" s="214"/>
      <c r="K179" s="214"/>
      <c r="L179" s="214"/>
      <c r="M179" s="214"/>
      <c r="N179" s="214"/>
      <c r="O179" s="338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  <c r="AC179" s="214"/>
      <c r="AD179" s="338"/>
      <c r="AE179" s="214"/>
      <c r="AF179" s="214"/>
      <c r="AG179" s="214"/>
      <c r="AH179" s="214"/>
      <c r="AI179" s="214"/>
      <c r="AJ179" s="214"/>
      <c r="AK179" s="214"/>
      <c r="AL179" s="214"/>
      <c r="AM179" s="214"/>
      <c r="AN179" s="214"/>
      <c r="AO179" s="214"/>
      <c r="AP179" s="338"/>
      <c r="BB179" s="338"/>
      <c r="BM179" s="338"/>
      <c r="BY179" s="338"/>
      <c r="CL179" s="338"/>
      <c r="CS179" s="338"/>
      <c r="DA179" s="338"/>
      <c r="DK179" s="338"/>
      <c r="DQ179" s="338"/>
      <c r="EB179" s="338"/>
      <c r="EC179" s="214"/>
      <c r="ED179" s="539"/>
      <c r="EE179" s="539"/>
      <c r="EF179" s="677"/>
      <c r="EG179" s="677"/>
      <c r="EH179" s="677"/>
      <c r="EI179" s="677"/>
      <c r="EJ179" s="677"/>
      <c r="EK179" s="677"/>
      <c r="EL179" s="677"/>
      <c r="EM179" s="677"/>
      <c r="EN179" s="677"/>
      <c r="EO179" s="677"/>
      <c r="EP179" s="677"/>
      <c r="EQ179" s="677"/>
      <c r="ER179" s="677"/>
      <c r="ES179" s="677"/>
      <c r="ET179" s="677"/>
      <c r="EU179" s="677"/>
      <c r="EV179" s="677"/>
      <c r="EW179" s="677"/>
      <c r="EX179" s="677"/>
      <c r="EY179" s="677"/>
      <c r="EZ179" s="677"/>
      <c r="FA179" s="677"/>
      <c r="FB179" s="677"/>
      <c r="FC179" s="677"/>
      <c r="FD179" s="677"/>
      <c r="FE179" s="677"/>
      <c r="FF179" s="677"/>
      <c r="FG179" s="677"/>
      <c r="FH179" s="677"/>
      <c r="FI179" s="677"/>
      <c r="FJ179" s="677"/>
      <c r="FK179" s="677"/>
      <c r="FL179" s="677"/>
      <c r="FM179" s="677"/>
      <c r="FN179" s="677"/>
      <c r="FO179" s="677"/>
      <c r="FP179" s="677"/>
      <c r="FQ179" s="677"/>
      <c r="FR179" s="677"/>
      <c r="FS179" s="677"/>
      <c r="FT179" s="539"/>
      <c r="FU179" s="539"/>
      <c r="FV179" s="539"/>
      <c r="FW179" s="539"/>
      <c r="FX179" s="539"/>
      <c r="FY179" s="539"/>
      <c r="FZ179" s="539"/>
      <c r="GA179" s="539"/>
      <c r="GB179" s="539"/>
      <c r="GC179" s="539"/>
      <c r="GD179" s="539"/>
    </row>
    <row r="180" spans="4:186" s="323" customFormat="1" x14ac:dyDescent="0.2">
      <c r="D180" s="214"/>
      <c r="E180" s="214"/>
      <c r="F180" s="214"/>
      <c r="G180" s="214"/>
      <c r="H180" s="214"/>
      <c r="I180" s="214"/>
      <c r="J180" s="214"/>
      <c r="K180" s="214"/>
      <c r="L180" s="214"/>
      <c r="M180" s="214"/>
      <c r="N180" s="214"/>
      <c r="O180" s="338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14"/>
      <c r="AD180" s="338"/>
      <c r="AE180" s="214"/>
      <c r="AF180" s="214"/>
      <c r="AG180" s="214"/>
      <c r="AH180" s="214"/>
      <c r="AI180" s="214"/>
      <c r="AJ180" s="214"/>
      <c r="AK180" s="214"/>
      <c r="AL180" s="214"/>
      <c r="AM180" s="214"/>
      <c r="AN180" s="214"/>
      <c r="AO180" s="214"/>
      <c r="AP180" s="338"/>
      <c r="BB180" s="338"/>
      <c r="BM180" s="338"/>
      <c r="BY180" s="338"/>
      <c r="CL180" s="338"/>
      <c r="CS180" s="338"/>
      <c r="DA180" s="338"/>
      <c r="DK180" s="338"/>
      <c r="DQ180" s="338"/>
      <c r="EB180" s="338"/>
      <c r="EC180" s="214"/>
      <c r="ED180" s="539"/>
      <c r="EE180" s="539"/>
      <c r="EF180" s="677"/>
      <c r="EG180" s="677"/>
      <c r="EH180" s="677"/>
      <c r="EI180" s="677"/>
      <c r="EJ180" s="677"/>
      <c r="EK180" s="677"/>
      <c r="EL180" s="677"/>
      <c r="EM180" s="677"/>
      <c r="EN180" s="677"/>
      <c r="EO180" s="677"/>
      <c r="EP180" s="677"/>
      <c r="EQ180" s="677"/>
      <c r="ER180" s="677"/>
      <c r="ES180" s="677"/>
      <c r="ET180" s="677"/>
      <c r="EU180" s="677"/>
      <c r="EV180" s="677"/>
      <c r="EW180" s="677"/>
      <c r="EX180" s="677"/>
      <c r="EY180" s="677"/>
      <c r="EZ180" s="677"/>
      <c r="FA180" s="677"/>
      <c r="FB180" s="677"/>
      <c r="FC180" s="677"/>
      <c r="FD180" s="677"/>
      <c r="FE180" s="677"/>
      <c r="FF180" s="677"/>
      <c r="FG180" s="677"/>
      <c r="FH180" s="677"/>
      <c r="FI180" s="677"/>
      <c r="FJ180" s="677"/>
      <c r="FK180" s="677"/>
      <c r="FL180" s="677"/>
      <c r="FM180" s="677"/>
      <c r="FN180" s="677"/>
      <c r="FO180" s="677"/>
      <c r="FP180" s="677"/>
      <c r="FQ180" s="677"/>
      <c r="FR180" s="677"/>
      <c r="FS180" s="677"/>
      <c r="FT180" s="539"/>
      <c r="FU180" s="539"/>
      <c r="FV180" s="539"/>
      <c r="FW180" s="539"/>
      <c r="FX180" s="539"/>
      <c r="FY180" s="539"/>
      <c r="FZ180" s="539"/>
      <c r="GA180" s="539"/>
      <c r="GB180" s="539"/>
      <c r="GC180" s="539"/>
      <c r="GD180" s="539"/>
    </row>
    <row r="181" spans="4:186" s="323" customFormat="1" x14ac:dyDescent="0.2">
      <c r="D181" s="214"/>
      <c r="E181" s="214"/>
      <c r="F181" s="214"/>
      <c r="G181" s="214"/>
      <c r="H181" s="214"/>
      <c r="I181" s="214"/>
      <c r="J181" s="214"/>
      <c r="K181" s="214"/>
      <c r="L181" s="214"/>
      <c r="M181" s="214"/>
      <c r="N181" s="214"/>
      <c r="O181" s="338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14"/>
      <c r="AD181" s="338"/>
      <c r="AE181" s="214"/>
      <c r="AF181" s="214"/>
      <c r="AG181" s="214"/>
      <c r="AH181" s="214"/>
      <c r="AI181" s="214"/>
      <c r="AJ181" s="214"/>
      <c r="AK181" s="214"/>
      <c r="AL181" s="214"/>
      <c r="AM181" s="214"/>
      <c r="AN181" s="214"/>
      <c r="AO181" s="214"/>
      <c r="AP181" s="338"/>
      <c r="BB181" s="338"/>
      <c r="BM181" s="338"/>
      <c r="BY181" s="338"/>
      <c r="CL181" s="338"/>
      <c r="CS181" s="338"/>
      <c r="DA181" s="338"/>
      <c r="DK181" s="338"/>
      <c r="DQ181" s="338"/>
      <c r="EB181" s="338"/>
      <c r="EC181" s="214"/>
      <c r="ED181" s="539"/>
      <c r="EE181" s="539"/>
      <c r="EF181" s="677"/>
      <c r="EG181" s="677"/>
      <c r="EH181" s="677"/>
      <c r="EI181" s="677"/>
      <c r="EJ181" s="677"/>
      <c r="EK181" s="677"/>
      <c r="EL181" s="677"/>
      <c r="EM181" s="677"/>
      <c r="EN181" s="677"/>
      <c r="EO181" s="677"/>
      <c r="EP181" s="677"/>
      <c r="EQ181" s="677"/>
      <c r="ER181" s="677"/>
      <c r="ES181" s="677"/>
      <c r="ET181" s="677"/>
      <c r="EU181" s="677"/>
      <c r="EV181" s="677"/>
      <c r="EW181" s="677"/>
      <c r="EX181" s="677"/>
      <c r="EY181" s="677"/>
      <c r="EZ181" s="677"/>
      <c r="FA181" s="677"/>
      <c r="FB181" s="677"/>
      <c r="FC181" s="677"/>
      <c r="FD181" s="677"/>
      <c r="FE181" s="677"/>
      <c r="FF181" s="677"/>
      <c r="FG181" s="677"/>
      <c r="FH181" s="677"/>
      <c r="FI181" s="677"/>
      <c r="FJ181" s="677"/>
      <c r="FK181" s="677"/>
      <c r="FL181" s="677"/>
      <c r="FM181" s="677"/>
      <c r="FN181" s="677"/>
      <c r="FO181" s="677"/>
      <c r="FP181" s="677"/>
      <c r="FQ181" s="677"/>
      <c r="FR181" s="677"/>
      <c r="FS181" s="677"/>
      <c r="FT181" s="539"/>
      <c r="FU181" s="539"/>
      <c r="FV181" s="539"/>
      <c r="FW181" s="539"/>
      <c r="FX181" s="539"/>
      <c r="FY181" s="539"/>
      <c r="FZ181" s="539"/>
      <c r="GA181" s="539"/>
      <c r="GB181" s="539"/>
      <c r="GC181" s="539"/>
      <c r="GD181" s="539"/>
    </row>
    <row r="182" spans="4:186" s="323" customFormat="1" x14ac:dyDescent="0.2">
      <c r="D182" s="214"/>
      <c r="E182" s="214"/>
      <c r="F182" s="214"/>
      <c r="G182" s="214"/>
      <c r="H182" s="214"/>
      <c r="I182" s="214"/>
      <c r="J182" s="214"/>
      <c r="K182" s="214"/>
      <c r="L182" s="214"/>
      <c r="M182" s="214"/>
      <c r="N182" s="214"/>
      <c r="O182" s="338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14"/>
      <c r="AD182" s="338"/>
      <c r="AE182" s="214"/>
      <c r="AF182" s="214"/>
      <c r="AG182" s="214"/>
      <c r="AH182" s="214"/>
      <c r="AI182" s="214"/>
      <c r="AJ182" s="214"/>
      <c r="AK182" s="214"/>
      <c r="AL182" s="214"/>
      <c r="AM182" s="214"/>
      <c r="AN182" s="214"/>
      <c r="AO182" s="214"/>
      <c r="AP182" s="338"/>
      <c r="BB182" s="338"/>
      <c r="BM182" s="338"/>
      <c r="BY182" s="338"/>
      <c r="CL182" s="338"/>
      <c r="CS182" s="338"/>
      <c r="DA182" s="338"/>
      <c r="DK182" s="338"/>
      <c r="DQ182" s="338"/>
      <c r="EB182" s="338"/>
      <c r="EC182" s="214"/>
      <c r="ED182" s="539"/>
      <c r="EE182" s="539"/>
      <c r="EF182" s="677"/>
      <c r="EG182" s="677"/>
      <c r="EH182" s="677"/>
      <c r="EI182" s="677"/>
      <c r="EJ182" s="677"/>
      <c r="EK182" s="677"/>
      <c r="EL182" s="677"/>
      <c r="EM182" s="677"/>
      <c r="EN182" s="677"/>
      <c r="EO182" s="677"/>
      <c r="EP182" s="677"/>
      <c r="EQ182" s="677"/>
      <c r="ER182" s="677"/>
      <c r="ES182" s="677"/>
      <c r="ET182" s="677"/>
      <c r="EU182" s="677"/>
      <c r="EV182" s="677"/>
      <c r="EW182" s="677"/>
      <c r="EX182" s="677"/>
      <c r="EY182" s="677"/>
      <c r="EZ182" s="677"/>
      <c r="FA182" s="677"/>
      <c r="FB182" s="677"/>
      <c r="FC182" s="677"/>
      <c r="FD182" s="677"/>
      <c r="FE182" s="677"/>
      <c r="FF182" s="677"/>
      <c r="FG182" s="677"/>
      <c r="FH182" s="677"/>
      <c r="FI182" s="677"/>
      <c r="FJ182" s="677"/>
      <c r="FK182" s="677"/>
      <c r="FL182" s="677"/>
      <c r="FM182" s="677"/>
      <c r="FN182" s="677"/>
      <c r="FO182" s="677"/>
      <c r="FP182" s="677"/>
      <c r="FQ182" s="677"/>
      <c r="FR182" s="677"/>
      <c r="FS182" s="677"/>
      <c r="FT182" s="539"/>
      <c r="FU182" s="539"/>
      <c r="FV182" s="539"/>
      <c r="FW182" s="539"/>
      <c r="FX182" s="539"/>
      <c r="FY182" s="539"/>
      <c r="FZ182" s="539"/>
      <c r="GA182" s="539"/>
      <c r="GB182" s="539"/>
      <c r="GC182" s="539"/>
      <c r="GD182" s="539"/>
    </row>
    <row r="183" spans="4:186" s="323" customFormat="1" x14ac:dyDescent="0.2">
      <c r="D183" s="214"/>
      <c r="E183" s="214"/>
      <c r="F183" s="214"/>
      <c r="G183" s="214"/>
      <c r="H183" s="214"/>
      <c r="I183" s="214"/>
      <c r="J183" s="214"/>
      <c r="K183" s="214"/>
      <c r="L183" s="214"/>
      <c r="M183" s="214"/>
      <c r="N183" s="214"/>
      <c r="O183" s="338"/>
      <c r="P183" s="214"/>
      <c r="Q183" s="214"/>
      <c r="R183" s="214"/>
      <c r="S183" s="214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14"/>
      <c r="AD183" s="338"/>
      <c r="AE183" s="214"/>
      <c r="AF183" s="214"/>
      <c r="AG183" s="214"/>
      <c r="AH183" s="214"/>
      <c r="AI183" s="214"/>
      <c r="AJ183" s="214"/>
      <c r="AK183" s="214"/>
      <c r="AL183" s="214"/>
      <c r="AM183" s="214"/>
      <c r="AN183" s="214"/>
      <c r="AO183" s="214"/>
      <c r="AP183" s="338"/>
      <c r="BB183" s="338"/>
      <c r="BM183" s="338"/>
      <c r="BY183" s="338"/>
      <c r="CL183" s="338"/>
      <c r="CS183" s="338"/>
      <c r="DA183" s="338"/>
      <c r="DK183" s="338"/>
      <c r="DQ183" s="338"/>
      <c r="EB183" s="338"/>
      <c r="EC183" s="214"/>
      <c r="ED183" s="539"/>
      <c r="EE183" s="539"/>
      <c r="EF183" s="677"/>
      <c r="EG183" s="677"/>
      <c r="EH183" s="677"/>
      <c r="EI183" s="677"/>
      <c r="EJ183" s="677"/>
      <c r="EK183" s="677"/>
      <c r="EL183" s="677"/>
      <c r="EM183" s="677"/>
      <c r="EN183" s="677"/>
      <c r="EO183" s="677"/>
      <c r="EP183" s="677"/>
      <c r="EQ183" s="677"/>
      <c r="ER183" s="677"/>
      <c r="ES183" s="677"/>
      <c r="ET183" s="677"/>
      <c r="EU183" s="677"/>
      <c r="EV183" s="677"/>
      <c r="EW183" s="677"/>
      <c r="EX183" s="677"/>
      <c r="EY183" s="677"/>
      <c r="EZ183" s="677"/>
      <c r="FA183" s="677"/>
      <c r="FB183" s="677"/>
      <c r="FC183" s="677"/>
      <c r="FD183" s="677"/>
      <c r="FE183" s="677"/>
      <c r="FF183" s="677"/>
      <c r="FG183" s="677"/>
      <c r="FH183" s="677"/>
      <c r="FI183" s="677"/>
      <c r="FJ183" s="677"/>
      <c r="FK183" s="677"/>
      <c r="FL183" s="677"/>
      <c r="FM183" s="677"/>
      <c r="FN183" s="677"/>
      <c r="FO183" s="677"/>
      <c r="FP183" s="677"/>
      <c r="FQ183" s="677"/>
      <c r="FR183" s="677"/>
      <c r="FS183" s="677"/>
      <c r="FT183" s="539"/>
      <c r="FU183" s="539"/>
      <c r="FV183" s="539"/>
      <c r="FW183" s="539"/>
      <c r="FX183" s="539"/>
      <c r="FY183" s="539"/>
      <c r="FZ183" s="539"/>
      <c r="GA183" s="539"/>
      <c r="GB183" s="539"/>
      <c r="GC183" s="539"/>
      <c r="GD183" s="539"/>
    </row>
    <row r="184" spans="4:186" s="323" customFormat="1" x14ac:dyDescent="0.2">
      <c r="D184" s="214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338"/>
      <c r="P184" s="214"/>
      <c r="Q184" s="214"/>
      <c r="R184" s="214"/>
      <c r="S184" s="214"/>
      <c r="T184" s="214"/>
      <c r="U184" s="214"/>
      <c r="V184" s="214"/>
      <c r="W184" s="214"/>
      <c r="X184" s="214"/>
      <c r="Y184" s="214"/>
      <c r="Z184" s="214"/>
      <c r="AA184" s="214"/>
      <c r="AB184" s="214"/>
      <c r="AC184" s="214"/>
      <c r="AD184" s="338"/>
      <c r="AE184" s="214"/>
      <c r="AF184" s="214"/>
      <c r="AG184" s="214"/>
      <c r="AH184" s="214"/>
      <c r="AI184" s="214"/>
      <c r="AJ184" s="214"/>
      <c r="AK184" s="214"/>
      <c r="AL184" s="214"/>
      <c r="AM184" s="214"/>
      <c r="AN184" s="214"/>
      <c r="AO184" s="214"/>
      <c r="AP184" s="338"/>
      <c r="BB184" s="338"/>
      <c r="BM184" s="338"/>
      <c r="BY184" s="338"/>
      <c r="CL184" s="338"/>
      <c r="CS184" s="338"/>
      <c r="DA184" s="338"/>
      <c r="DK184" s="338"/>
      <c r="DQ184" s="338"/>
      <c r="EB184" s="338"/>
      <c r="EC184" s="214"/>
      <c r="ED184" s="539"/>
      <c r="EE184" s="539"/>
      <c r="EF184" s="677"/>
      <c r="EG184" s="677"/>
      <c r="EH184" s="677"/>
      <c r="EI184" s="677"/>
      <c r="EJ184" s="677"/>
      <c r="EK184" s="677"/>
      <c r="EL184" s="677"/>
      <c r="EM184" s="677"/>
      <c r="EN184" s="677"/>
      <c r="EO184" s="677"/>
      <c r="EP184" s="677"/>
      <c r="EQ184" s="677"/>
      <c r="ER184" s="677"/>
      <c r="ES184" s="677"/>
      <c r="ET184" s="677"/>
      <c r="EU184" s="677"/>
      <c r="EV184" s="677"/>
      <c r="EW184" s="677"/>
      <c r="EX184" s="677"/>
      <c r="EY184" s="677"/>
      <c r="EZ184" s="677"/>
      <c r="FA184" s="677"/>
      <c r="FB184" s="677"/>
      <c r="FC184" s="677"/>
      <c r="FD184" s="677"/>
      <c r="FE184" s="677"/>
      <c r="FF184" s="677"/>
      <c r="FG184" s="677"/>
      <c r="FH184" s="677"/>
      <c r="FI184" s="677"/>
      <c r="FJ184" s="677"/>
      <c r="FK184" s="677"/>
      <c r="FL184" s="677"/>
      <c r="FM184" s="677"/>
      <c r="FN184" s="677"/>
      <c r="FO184" s="677"/>
      <c r="FP184" s="677"/>
      <c r="FQ184" s="677"/>
      <c r="FR184" s="677"/>
      <c r="FS184" s="677"/>
      <c r="FT184" s="539"/>
      <c r="FU184" s="539"/>
      <c r="FV184" s="539"/>
      <c r="FW184" s="539"/>
      <c r="FX184" s="539"/>
      <c r="FY184" s="539"/>
      <c r="FZ184" s="539"/>
      <c r="GA184" s="539"/>
      <c r="GB184" s="539"/>
      <c r="GC184" s="539"/>
      <c r="GD184" s="539"/>
    </row>
    <row r="185" spans="4:186" s="323" customFormat="1" x14ac:dyDescent="0.2">
      <c r="D185" s="214"/>
      <c r="E185" s="214"/>
      <c r="F185" s="214"/>
      <c r="G185" s="214"/>
      <c r="H185" s="214"/>
      <c r="I185" s="214"/>
      <c r="J185" s="214"/>
      <c r="K185" s="214"/>
      <c r="L185" s="214"/>
      <c r="M185" s="214"/>
      <c r="N185" s="214"/>
      <c r="O185" s="338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338"/>
      <c r="AE185" s="214"/>
      <c r="AF185" s="214"/>
      <c r="AG185" s="214"/>
      <c r="AH185" s="214"/>
      <c r="AI185" s="214"/>
      <c r="AJ185" s="214"/>
      <c r="AK185" s="214"/>
      <c r="AL185" s="214"/>
      <c r="AM185" s="214"/>
      <c r="AN185" s="214"/>
      <c r="AO185" s="214"/>
      <c r="AP185" s="338"/>
      <c r="BB185" s="338"/>
      <c r="BM185" s="338"/>
      <c r="BY185" s="338"/>
      <c r="CL185" s="338"/>
      <c r="CS185" s="338"/>
      <c r="DA185" s="338"/>
      <c r="DK185" s="338"/>
      <c r="DQ185" s="338"/>
      <c r="EB185" s="338"/>
      <c r="EC185" s="214"/>
      <c r="ED185" s="539"/>
      <c r="EE185" s="539"/>
      <c r="EF185" s="677"/>
      <c r="EG185" s="677"/>
      <c r="EH185" s="677"/>
      <c r="EI185" s="677"/>
      <c r="EJ185" s="677"/>
      <c r="EK185" s="677"/>
      <c r="EL185" s="677"/>
      <c r="EM185" s="677"/>
      <c r="EN185" s="677"/>
      <c r="EO185" s="677"/>
      <c r="EP185" s="677"/>
      <c r="EQ185" s="677"/>
      <c r="ER185" s="677"/>
      <c r="ES185" s="677"/>
      <c r="ET185" s="677"/>
      <c r="EU185" s="677"/>
      <c r="EV185" s="677"/>
      <c r="EW185" s="677"/>
      <c r="EX185" s="677"/>
      <c r="EY185" s="677"/>
      <c r="EZ185" s="677"/>
      <c r="FA185" s="677"/>
      <c r="FB185" s="677"/>
      <c r="FC185" s="677"/>
      <c r="FD185" s="677"/>
      <c r="FE185" s="677"/>
      <c r="FF185" s="677"/>
      <c r="FG185" s="677"/>
      <c r="FH185" s="677"/>
      <c r="FI185" s="677"/>
      <c r="FJ185" s="677"/>
      <c r="FK185" s="677"/>
      <c r="FL185" s="677"/>
      <c r="FM185" s="677"/>
      <c r="FN185" s="677"/>
      <c r="FO185" s="677"/>
      <c r="FP185" s="677"/>
      <c r="FQ185" s="677"/>
      <c r="FR185" s="677"/>
      <c r="FS185" s="677"/>
      <c r="FT185" s="539"/>
      <c r="FU185" s="539"/>
      <c r="FV185" s="539"/>
      <c r="FW185" s="539"/>
      <c r="FX185" s="539"/>
      <c r="FY185" s="539"/>
      <c r="FZ185" s="539"/>
      <c r="GA185" s="539"/>
      <c r="GB185" s="539"/>
      <c r="GC185" s="539"/>
      <c r="GD185" s="539"/>
    </row>
    <row r="186" spans="4:186" s="323" customFormat="1" x14ac:dyDescent="0.2">
      <c r="D186" s="214"/>
      <c r="E186" s="214"/>
      <c r="F186" s="214"/>
      <c r="G186" s="214"/>
      <c r="H186" s="214"/>
      <c r="I186" s="214"/>
      <c r="J186" s="214"/>
      <c r="K186" s="214"/>
      <c r="L186" s="214"/>
      <c r="M186" s="214"/>
      <c r="N186" s="214"/>
      <c r="O186" s="338"/>
      <c r="P186" s="214"/>
      <c r="Q186" s="214"/>
      <c r="R186" s="214"/>
      <c r="S186" s="214"/>
      <c r="T186" s="214"/>
      <c r="U186" s="214"/>
      <c r="V186" s="214"/>
      <c r="W186" s="214"/>
      <c r="X186" s="214"/>
      <c r="Y186" s="214"/>
      <c r="Z186" s="214"/>
      <c r="AA186" s="214"/>
      <c r="AB186" s="214"/>
      <c r="AC186" s="214"/>
      <c r="AD186" s="338"/>
      <c r="AE186" s="214"/>
      <c r="AF186" s="214"/>
      <c r="AG186" s="214"/>
      <c r="AH186" s="214"/>
      <c r="AI186" s="214"/>
      <c r="AJ186" s="214"/>
      <c r="AK186" s="214"/>
      <c r="AL186" s="214"/>
      <c r="AM186" s="214"/>
      <c r="AN186" s="214"/>
      <c r="AO186" s="214"/>
      <c r="AP186" s="338"/>
      <c r="BB186" s="338"/>
      <c r="BM186" s="338"/>
      <c r="BY186" s="338"/>
      <c r="CL186" s="338"/>
      <c r="CS186" s="338"/>
      <c r="DA186" s="338"/>
      <c r="DK186" s="338"/>
      <c r="DQ186" s="338"/>
      <c r="EB186" s="338"/>
      <c r="EC186" s="214"/>
      <c r="ED186" s="539"/>
      <c r="EE186" s="539"/>
      <c r="EF186" s="677"/>
      <c r="EG186" s="677"/>
      <c r="EH186" s="677"/>
      <c r="EI186" s="677"/>
      <c r="EJ186" s="677"/>
      <c r="EK186" s="677"/>
      <c r="EL186" s="677"/>
      <c r="EM186" s="677"/>
      <c r="EN186" s="677"/>
      <c r="EO186" s="677"/>
      <c r="EP186" s="677"/>
      <c r="EQ186" s="677"/>
      <c r="ER186" s="677"/>
      <c r="ES186" s="677"/>
      <c r="ET186" s="677"/>
      <c r="EU186" s="677"/>
      <c r="EV186" s="677"/>
      <c r="EW186" s="677"/>
      <c r="EX186" s="677"/>
      <c r="EY186" s="677"/>
      <c r="EZ186" s="677"/>
      <c r="FA186" s="677"/>
      <c r="FB186" s="677"/>
      <c r="FC186" s="677"/>
      <c r="FD186" s="677"/>
      <c r="FE186" s="677"/>
      <c r="FF186" s="677"/>
      <c r="FG186" s="677"/>
      <c r="FH186" s="677"/>
      <c r="FI186" s="677"/>
      <c r="FJ186" s="677"/>
      <c r="FK186" s="677"/>
      <c r="FL186" s="677"/>
      <c r="FM186" s="677"/>
      <c r="FN186" s="677"/>
      <c r="FO186" s="677"/>
      <c r="FP186" s="677"/>
      <c r="FQ186" s="677"/>
      <c r="FR186" s="677"/>
      <c r="FS186" s="677"/>
      <c r="FT186" s="539"/>
      <c r="FU186" s="539"/>
      <c r="FV186" s="539"/>
      <c r="FW186" s="539"/>
      <c r="FX186" s="539"/>
      <c r="FY186" s="539"/>
      <c r="FZ186" s="539"/>
      <c r="GA186" s="539"/>
      <c r="GB186" s="539"/>
      <c r="GC186" s="539"/>
      <c r="GD186" s="539"/>
    </row>
    <row r="187" spans="4:186" s="323" customFormat="1" x14ac:dyDescent="0.2">
      <c r="D187" s="214"/>
      <c r="E187" s="214"/>
      <c r="F187" s="214"/>
      <c r="G187" s="214"/>
      <c r="H187" s="214"/>
      <c r="I187" s="214"/>
      <c r="J187" s="214"/>
      <c r="K187" s="214"/>
      <c r="L187" s="214"/>
      <c r="M187" s="214"/>
      <c r="N187" s="214"/>
      <c r="O187" s="338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338"/>
      <c r="AE187" s="214"/>
      <c r="AF187" s="214"/>
      <c r="AG187" s="214"/>
      <c r="AH187" s="214"/>
      <c r="AI187" s="214"/>
      <c r="AJ187" s="214"/>
      <c r="AK187" s="214"/>
      <c r="AL187" s="214"/>
      <c r="AM187" s="214"/>
      <c r="AN187" s="214"/>
      <c r="AO187" s="214"/>
      <c r="AP187" s="338"/>
      <c r="BB187" s="338"/>
      <c r="BM187" s="338"/>
      <c r="BY187" s="338"/>
      <c r="CL187" s="338"/>
      <c r="CS187" s="338"/>
      <c r="DA187" s="338"/>
      <c r="DK187" s="338"/>
      <c r="DQ187" s="338"/>
      <c r="EB187" s="338"/>
      <c r="EC187" s="214"/>
      <c r="ED187" s="539"/>
      <c r="EE187" s="539"/>
      <c r="EF187" s="677"/>
      <c r="EG187" s="677"/>
      <c r="EH187" s="677"/>
      <c r="EI187" s="677"/>
      <c r="EJ187" s="677"/>
      <c r="EK187" s="677"/>
      <c r="EL187" s="677"/>
      <c r="EM187" s="677"/>
      <c r="EN187" s="677"/>
      <c r="EO187" s="677"/>
      <c r="EP187" s="677"/>
      <c r="EQ187" s="677"/>
      <c r="ER187" s="677"/>
      <c r="ES187" s="677"/>
      <c r="ET187" s="677"/>
      <c r="EU187" s="677"/>
      <c r="EV187" s="677"/>
      <c r="EW187" s="677"/>
      <c r="EX187" s="677"/>
      <c r="EY187" s="677"/>
      <c r="EZ187" s="677"/>
      <c r="FA187" s="677"/>
      <c r="FB187" s="677"/>
      <c r="FC187" s="677"/>
      <c r="FD187" s="677"/>
      <c r="FE187" s="677"/>
      <c r="FF187" s="677"/>
      <c r="FG187" s="677"/>
      <c r="FH187" s="677"/>
      <c r="FI187" s="677"/>
      <c r="FJ187" s="677"/>
      <c r="FK187" s="677"/>
      <c r="FL187" s="677"/>
      <c r="FM187" s="677"/>
      <c r="FN187" s="677"/>
      <c r="FO187" s="677"/>
      <c r="FP187" s="677"/>
      <c r="FQ187" s="677"/>
      <c r="FR187" s="677"/>
      <c r="FS187" s="677"/>
      <c r="FT187" s="539"/>
      <c r="FU187" s="539"/>
      <c r="FV187" s="539"/>
      <c r="FW187" s="539"/>
      <c r="FX187" s="539"/>
      <c r="FY187" s="539"/>
      <c r="FZ187" s="539"/>
      <c r="GA187" s="539"/>
      <c r="GB187" s="539"/>
      <c r="GC187" s="539"/>
      <c r="GD187" s="539"/>
    </row>
    <row r="188" spans="4:186" s="323" customFormat="1" x14ac:dyDescent="0.2">
      <c r="D188" s="214"/>
      <c r="E188" s="214"/>
      <c r="F188" s="214"/>
      <c r="G188" s="214"/>
      <c r="H188" s="214"/>
      <c r="I188" s="214"/>
      <c r="J188" s="214"/>
      <c r="K188" s="214"/>
      <c r="L188" s="214"/>
      <c r="M188" s="214"/>
      <c r="N188" s="214"/>
      <c r="O188" s="338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338"/>
      <c r="AE188" s="214"/>
      <c r="AF188" s="214"/>
      <c r="AG188" s="214"/>
      <c r="AH188" s="214"/>
      <c r="AI188" s="214"/>
      <c r="AJ188" s="214"/>
      <c r="AK188" s="214"/>
      <c r="AL188" s="214"/>
      <c r="AM188" s="214"/>
      <c r="AN188" s="214"/>
      <c r="AO188" s="214"/>
      <c r="AP188" s="338"/>
      <c r="BB188" s="338"/>
      <c r="BM188" s="338"/>
      <c r="BY188" s="338"/>
      <c r="CL188" s="338"/>
      <c r="CS188" s="338"/>
      <c r="DA188" s="338"/>
      <c r="DK188" s="338"/>
      <c r="DQ188" s="338"/>
      <c r="EB188" s="338"/>
      <c r="EC188" s="214"/>
      <c r="ED188" s="539"/>
      <c r="EE188" s="539"/>
      <c r="EF188" s="677"/>
      <c r="EG188" s="677"/>
      <c r="EH188" s="677"/>
      <c r="EI188" s="677"/>
      <c r="EJ188" s="677"/>
      <c r="EK188" s="677"/>
      <c r="EL188" s="677"/>
      <c r="EM188" s="677"/>
      <c r="EN188" s="677"/>
      <c r="EO188" s="677"/>
      <c r="EP188" s="677"/>
      <c r="EQ188" s="677"/>
      <c r="ER188" s="677"/>
      <c r="ES188" s="677"/>
      <c r="ET188" s="677"/>
      <c r="EU188" s="677"/>
      <c r="EV188" s="677"/>
      <c r="EW188" s="677"/>
      <c r="EX188" s="677"/>
      <c r="EY188" s="677"/>
      <c r="EZ188" s="677"/>
      <c r="FA188" s="677"/>
      <c r="FB188" s="677"/>
      <c r="FC188" s="677"/>
      <c r="FD188" s="677"/>
      <c r="FE188" s="677"/>
      <c r="FF188" s="677"/>
      <c r="FG188" s="677"/>
      <c r="FH188" s="677"/>
      <c r="FI188" s="677"/>
      <c r="FJ188" s="677"/>
      <c r="FK188" s="677"/>
      <c r="FL188" s="677"/>
      <c r="FM188" s="677"/>
      <c r="FN188" s="677"/>
      <c r="FO188" s="677"/>
      <c r="FP188" s="677"/>
      <c r="FQ188" s="677"/>
      <c r="FR188" s="677"/>
      <c r="FS188" s="677"/>
      <c r="FT188" s="539"/>
      <c r="FU188" s="539"/>
      <c r="FV188" s="539"/>
      <c r="FW188" s="539"/>
      <c r="FX188" s="539"/>
      <c r="FY188" s="539"/>
      <c r="FZ188" s="539"/>
      <c r="GA188" s="539"/>
      <c r="GB188" s="539"/>
      <c r="GC188" s="539"/>
      <c r="GD188" s="539"/>
    </row>
    <row r="189" spans="4:186" s="323" customFormat="1" x14ac:dyDescent="0.2">
      <c r="D189" s="214"/>
      <c r="E189" s="214"/>
      <c r="F189" s="214"/>
      <c r="G189" s="214"/>
      <c r="H189" s="214"/>
      <c r="I189" s="214"/>
      <c r="J189" s="214"/>
      <c r="K189" s="214"/>
      <c r="L189" s="214"/>
      <c r="M189" s="214"/>
      <c r="N189" s="214"/>
      <c r="O189" s="338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14"/>
      <c r="AD189" s="338"/>
      <c r="AE189" s="214"/>
      <c r="AF189" s="214"/>
      <c r="AG189" s="214"/>
      <c r="AH189" s="214"/>
      <c r="AI189" s="214"/>
      <c r="AJ189" s="214"/>
      <c r="AK189" s="214"/>
      <c r="AL189" s="214"/>
      <c r="AM189" s="214"/>
      <c r="AN189" s="214"/>
      <c r="AO189" s="214"/>
      <c r="AP189" s="338"/>
      <c r="BB189" s="338"/>
      <c r="BM189" s="338"/>
      <c r="BY189" s="338"/>
      <c r="CL189" s="338"/>
      <c r="CS189" s="338"/>
      <c r="DA189" s="338"/>
      <c r="DK189" s="338"/>
      <c r="DQ189" s="338"/>
      <c r="EB189" s="338"/>
      <c r="EC189" s="214"/>
      <c r="ED189" s="539"/>
      <c r="EE189" s="539"/>
      <c r="EF189" s="677"/>
      <c r="EG189" s="677"/>
      <c r="EH189" s="677"/>
      <c r="EI189" s="677"/>
      <c r="EJ189" s="677"/>
      <c r="EK189" s="677"/>
      <c r="EL189" s="677"/>
      <c r="EM189" s="677"/>
      <c r="EN189" s="677"/>
      <c r="EO189" s="677"/>
      <c r="EP189" s="677"/>
      <c r="EQ189" s="677"/>
      <c r="ER189" s="677"/>
      <c r="ES189" s="677"/>
      <c r="ET189" s="677"/>
      <c r="EU189" s="677"/>
      <c r="EV189" s="677"/>
      <c r="EW189" s="677"/>
      <c r="EX189" s="677"/>
      <c r="EY189" s="677"/>
      <c r="EZ189" s="677"/>
      <c r="FA189" s="677"/>
      <c r="FB189" s="677"/>
      <c r="FC189" s="677"/>
      <c r="FD189" s="677"/>
      <c r="FE189" s="677"/>
      <c r="FF189" s="677"/>
      <c r="FG189" s="677"/>
      <c r="FH189" s="677"/>
      <c r="FI189" s="677"/>
      <c r="FJ189" s="677"/>
      <c r="FK189" s="677"/>
      <c r="FL189" s="677"/>
      <c r="FM189" s="677"/>
      <c r="FN189" s="677"/>
      <c r="FO189" s="677"/>
      <c r="FP189" s="677"/>
      <c r="FQ189" s="677"/>
      <c r="FR189" s="677"/>
      <c r="FS189" s="677"/>
      <c r="FT189" s="539"/>
      <c r="FU189" s="539"/>
      <c r="FV189" s="539"/>
      <c r="FW189" s="539"/>
      <c r="FX189" s="539"/>
      <c r="FY189" s="539"/>
      <c r="FZ189" s="539"/>
      <c r="GA189" s="539"/>
      <c r="GB189" s="539"/>
      <c r="GC189" s="539"/>
      <c r="GD189" s="539"/>
    </row>
    <row r="190" spans="4:186" s="323" customFormat="1" x14ac:dyDescent="0.2">
      <c r="D190" s="214"/>
      <c r="E190" s="214"/>
      <c r="F190" s="214"/>
      <c r="G190" s="214"/>
      <c r="H190" s="214"/>
      <c r="I190" s="214"/>
      <c r="J190" s="214"/>
      <c r="K190" s="214"/>
      <c r="L190" s="214"/>
      <c r="M190" s="214"/>
      <c r="N190" s="214"/>
      <c r="O190" s="338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14"/>
      <c r="AD190" s="338"/>
      <c r="AE190" s="214"/>
      <c r="AF190" s="214"/>
      <c r="AG190" s="214"/>
      <c r="AH190" s="214"/>
      <c r="AI190" s="214"/>
      <c r="AJ190" s="214"/>
      <c r="AK190" s="214"/>
      <c r="AL190" s="214"/>
      <c r="AM190" s="214"/>
      <c r="AN190" s="214"/>
      <c r="AO190" s="214"/>
      <c r="AP190" s="338"/>
      <c r="BB190" s="338"/>
      <c r="BM190" s="338"/>
      <c r="BY190" s="338"/>
      <c r="CL190" s="338"/>
      <c r="CS190" s="338"/>
      <c r="DA190" s="338"/>
      <c r="DK190" s="338"/>
      <c r="DQ190" s="338"/>
      <c r="EB190" s="338"/>
      <c r="EC190" s="214"/>
      <c r="ED190" s="539"/>
      <c r="EE190" s="539"/>
      <c r="EF190" s="677"/>
      <c r="EG190" s="677"/>
      <c r="EH190" s="677"/>
      <c r="EI190" s="677"/>
      <c r="EJ190" s="677"/>
      <c r="EK190" s="677"/>
      <c r="EL190" s="677"/>
      <c r="EM190" s="677"/>
      <c r="EN190" s="677"/>
      <c r="EO190" s="677"/>
      <c r="EP190" s="677"/>
      <c r="EQ190" s="677"/>
      <c r="ER190" s="677"/>
      <c r="ES190" s="677"/>
      <c r="ET190" s="677"/>
      <c r="EU190" s="677"/>
      <c r="EV190" s="677"/>
      <c r="EW190" s="677"/>
      <c r="EX190" s="677"/>
      <c r="EY190" s="677"/>
      <c r="EZ190" s="677"/>
      <c r="FA190" s="677"/>
      <c r="FB190" s="677"/>
      <c r="FC190" s="677"/>
      <c r="FD190" s="677"/>
      <c r="FE190" s="677"/>
      <c r="FF190" s="677"/>
      <c r="FG190" s="677"/>
      <c r="FH190" s="677"/>
      <c r="FI190" s="677"/>
      <c r="FJ190" s="677"/>
      <c r="FK190" s="677"/>
      <c r="FL190" s="677"/>
      <c r="FM190" s="677"/>
      <c r="FN190" s="677"/>
      <c r="FO190" s="677"/>
      <c r="FP190" s="677"/>
      <c r="FQ190" s="677"/>
      <c r="FR190" s="677"/>
      <c r="FS190" s="677"/>
      <c r="FT190" s="539"/>
      <c r="FU190" s="539"/>
      <c r="FV190" s="539"/>
      <c r="FW190" s="539"/>
      <c r="FX190" s="539"/>
      <c r="FY190" s="539"/>
      <c r="FZ190" s="539"/>
      <c r="GA190" s="539"/>
      <c r="GB190" s="539"/>
      <c r="GC190" s="539"/>
      <c r="GD190" s="539"/>
    </row>
    <row r="191" spans="4:186" s="323" customFormat="1" x14ac:dyDescent="0.2">
      <c r="D191" s="214"/>
      <c r="E191" s="214"/>
      <c r="F191" s="214"/>
      <c r="G191" s="214"/>
      <c r="H191" s="214"/>
      <c r="I191" s="214"/>
      <c r="J191" s="214"/>
      <c r="K191" s="214"/>
      <c r="L191" s="214"/>
      <c r="M191" s="214"/>
      <c r="N191" s="214"/>
      <c r="O191" s="338"/>
      <c r="P191" s="214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14"/>
      <c r="AD191" s="338"/>
      <c r="AE191" s="214"/>
      <c r="AF191" s="214"/>
      <c r="AG191" s="214"/>
      <c r="AH191" s="214"/>
      <c r="AI191" s="214"/>
      <c r="AJ191" s="214"/>
      <c r="AK191" s="214"/>
      <c r="AL191" s="214"/>
      <c r="AM191" s="214"/>
      <c r="AN191" s="214"/>
      <c r="AO191" s="214"/>
      <c r="AP191" s="338"/>
      <c r="BB191" s="338"/>
      <c r="BM191" s="338"/>
      <c r="BY191" s="338"/>
      <c r="CL191" s="338"/>
      <c r="CS191" s="338"/>
      <c r="DA191" s="338"/>
      <c r="DK191" s="338"/>
      <c r="DQ191" s="338"/>
      <c r="EB191" s="338"/>
      <c r="EC191" s="214"/>
      <c r="ED191" s="539"/>
      <c r="EE191" s="539"/>
      <c r="EF191" s="677"/>
      <c r="EG191" s="677"/>
      <c r="EH191" s="677"/>
      <c r="EI191" s="677"/>
      <c r="EJ191" s="677"/>
      <c r="EK191" s="677"/>
      <c r="EL191" s="677"/>
      <c r="EM191" s="677"/>
      <c r="EN191" s="677"/>
      <c r="EO191" s="677"/>
      <c r="EP191" s="677"/>
      <c r="EQ191" s="677"/>
      <c r="ER191" s="677"/>
      <c r="ES191" s="677"/>
      <c r="ET191" s="677"/>
      <c r="EU191" s="677"/>
      <c r="EV191" s="677"/>
      <c r="EW191" s="677"/>
      <c r="EX191" s="677"/>
      <c r="EY191" s="677"/>
      <c r="EZ191" s="677"/>
      <c r="FA191" s="677"/>
      <c r="FB191" s="677"/>
      <c r="FC191" s="677"/>
      <c r="FD191" s="677"/>
      <c r="FE191" s="677"/>
      <c r="FF191" s="677"/>
      <c r="FG191" s="677"/>
      <c r="FH191" s="677"/>
      <c r="FI191" s="677"/>
      <c r="FJ191" s="677"/>
      <c r="FK191" s="677"/>
      <c r="FL191" s="677"/>
      <c r="FM191" s="677"/>
      <c r="FN191" s="677"/>
      <c r="FO191" s="677"/>
      <c r="FP191" s="677"/>
      <c r="FQ191" s="677"/>
      <c r="FR191" s="677"/>
      <c r="FS191" s="677"/>
      <c r="FT191" s="539"/>
      <c r="FU191" s="539"/>
      <c r="FV191" s="539"/>
      <c r="FW191" s="539"/>
      <c r="FX191" s="539"/>
      <c r="FY191" s="539"/>
      <c r="FZ191" s="539"/>
      <c r="GA191" s="539"/>
      <c r="GB191" s="539"/>
      <c r="GC191" s="539"/>
      <c r="GD191" s="539"/>
    </row>
    <row r="192" spans="4:186" s="323" customFormat="1" x14ac:dyDescent="0.2">
      <c r="D192" s="214"/>
      <c r="E192" s="214"/>
      <c r="F192" s="214"/>
      <c r="G192" s="214"/>
      <c r="H192" s="214"/>
      <c r="I192" s="214"/>
      <c r="J192" s="214"/>
      <c r="K192" s="214"/>
      <c r="L192" s="214"/>
      <c r="M192" s="214"/>
      <c r="N192" s="214"/>
      <c r="O192" s="338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338"/>
      <c r="AE192" s="214"/>
      <c r="AF192" s="214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338"/>
      <c r="BB192" s="338"/>
      <c r="BM192" s="338"/>
      <c r="BY192" s="338"/>
      <c r="CL192" s="338"/>
      <c r="CS192" s="338"/>
      <c r="DA192" s="338"/>
      <c r="DK192" s="338"/>
      <c r="DQ192" s="338"/>
      <c r="EB192" s="338"/>
      <c r="EC192" s="214"/>
      <c r="ED192" s="539"/>
      <c r="EE192" s="539"/>
      <c r="EF192" s="677"/>
      <c r="EG192" s="677"/>
      <c r="EH192" s="677"/>
      <c r="EI192" s="677"/>
      <c r="EJ192" s="677"/>
      <c r="EK192" s="677"/>
      <c r="EL192" s="677"/>
      <c r="EM192" s="677"/>
      <c r="EN192" s="677"/>
      <c r="EO192" s="677"/>
      <c r="EP192" s="677"/>
      <c r="EQ192" s="677"/>
      <c r="ER192" s="677"/>
      <c r="ES192" s="677"/>
      <c r="ET192" s="677"/>
      <c r="EU192" s="677"/>
      <c r="EV192" s="677"/>
      <c r="EW192" s="677"/>
      <c r="EX192" s="677"/>
      <c r="EY192" s="677"/>
      <c r="EZ192" s="677"/>
      <c r="FA192" s="677"/>
      <c r="FB192" s="677"/>
      <c r="FC192" s="677"/>
      <c r="FD192" s="677"/>
      <c r="FE192" s="677"/>
      <c r="FF192" s="677"/>
      <c r="FG192" s="677"/>
      <c r="FH192" s="677"/>
      <c r="FI192" s="677"/>
      <c r="FJ192" s="677"/>
      <c r="FK192" s="677"/>
      <c r="FL192" s="677"/>
      <c r="FM192" s="677"/>
      <c r="FN192" s="677"/>
      <c r="FO192" s="677"/>
      <c r="FP192" s="677"/>
      <c r="FQ192" s="677"/>
      <c r="FR192" s="677"/>
      <c r="FS192" s="677"/>
      <c r="FT192" s="539"/>
      <c r="FU192" s="539"/>
      <c r="FV192" s="539"/>
      <c r="FW192" s="539"/>
      <c r="FX192" s="539"/>
      <c r="FY192" s="539"/>
      <c r="FZ192" s="539"/>
      <c r="GA192" s="539"/>
      <c r="GB192" s="539"/>
      <c r="GC192" s="539"/>
      <c r="GD192" s="539"/>
    </row>
    <row r="193" spans="4:186" s="323" customFormat="1" x14ac:dyDescent="0.2">
      <c r="D193" s="214"/>
      <c r="E193" s="214"/>
      <c r="F193" s="214"/>
      <c r="G193" s="214"/>
      <c r="H193" s="214"/>
      <c r="I193" s="214"/>
      <c r="J193" s="214"/>
      <c r="K193" s="214"/>
      <c r="L193" s="214"/>
      <c r="M193" s="214"/>
      <c r="N193" s="214"/>
      <c r="O193" s="338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14"/>
      <c r="AD193" s="338"/>
      <c r="AE193" s="214"/>
      <c r="AF193" s="214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338"/>
      <c r="BB193" s="338"/>
      <c r="BM193" s="338"/>
      <c r="BY193" s="338"/>
      <c r="CL193" s="338"/>
      <c r="CS193" s="338"/>
      <c r="DA193" s="338"/>
      <c r="DK193" s="338"/>
      <c r="DQ193" s="338"/>
      <c r="EB193" s="338"/>
      <c r="EC193" s="214"/>
      <c r="ED193" s="539"/>
      <c r="EE193" s="539"/>
      <c r="EF193" s="677"/>
      <c r="EG193" s="677"/>
      <c r="EH193" s="677"/>
      <c r="EI193" s="677"/>
      <c r="EJ193" s="677"/>
      <c r="EK193" s="677"/>
      <c r="EL193" s="677"/>
      <c r="EM193" s="677"/>
      <c r="EN193" s="677"/>
      <c r="EO193" s="677"/>
      <c r="EP193" s="677"/>
      <c r="EQ193" s="677"/>
      <c r="ER193" s="677"/>
      <c r="ES193" s="677"/>
      <c r="ET193" s="677"/>
      <c r="EU193" s="677"/>
      <c r="EV193" s="677"/>
      <c r="EW193" s="677"/>
      <c r="EX193" s="677"/>
      <c r="EY193" s="677"/>
      <c r="EZ193" s="677"/>
      <c r="FA193" s="677"/>
      <c r="FB193" s="677"/>
      <c r="FC193" s="677"/>
      <c r="FD193" s="677"/>
      <c r="FE193" s="677"/>
      <c r="FF193" s="677"/>
      <c r="FG193" s="677"/>
      <c r="FH193" s="677"/>
      <c r="FI193" s="677"/>
      <c r="FJ193" s="677"/>
      <c r="FK193" s="677"/>
      <c r="FL193" s="677"/>
      <c r="FM193" s="677"/>
      <c r="FN193" s="677"/>
      <c r="FO193" s="677"/>
      <c r="FP193" s="677"/>
      <c r="FQ193" s="677"/>
      <c r="FR193" s="677"/>
      <c r="FS193" s="677"/>
      <c r="FT193" s="539"/>
      <c r="FU193" s="539"/>
      <c r="FV193" s="539"/>
      <c r="FW193" s="539"/>
      <c r="FX193" s="539"/>
      <c r="FY193" s="539"/>
      <c r="FZ193" s="539"/>
      <c r="GA193" s="539"/>
      <c r="GB193" s="539"/>
      <c r="GC193" s="539"/>
      <c r="GD193" s="539"/>
    </row>
    <row r="194" spans="4:186" s="323" customFormat="1" x14ac:dyDescent="0.2">
      <c r="D194" s="214"/>
      <c r="E194" s="214"/>
      <c r="F194" s="214"/>
      <c r="G194" s="214"/>
      <c r="H194" s="214"/>
      <c r="I194" s="214"/>
      <c r="J194" s="214"/>
      <c r="K194" s="214"/>
      <c r="L194" s="214"/>
      <c r="M194" s="214"/>
      <c r="N194" s="214"/>
      <c r="O194" s="338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  <c r="AC194" s="214"/>
      <c r="AD194" s="338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338"/>
      <c r="BB194" s="338"/>
      <c r="BM194" s="338"/>
      <c r="BY194" s="338"/>
      <c r="CL194" s="338"/>
      <c r="CS194" s="338"/>
      <c r="DA194" s="338"/>
      <c r="DK194" s="338"/>
      <c r="DQ194" s="338"/>
      <c r="EB194" s="338"/>
      <c r="EC194" s="214"/>
      <c r="ED194" s="539"/>
      <c r="EE194" s="539"/>
      <c r="EF194" s="677"/>
      <c r="EG194" s="677"/>
      <c r="EH194" s="677"/>
      <c r="EI194" s="677"/>
      <c r="EJ194" s="677"/>
      <c r="EK194" s="677"/>
      <c r="EL194" s="677"/>
      <c r="EM194" s="677"/>
      <c r="EN194" s="677"/>
      <c r="EO194" s="677"/>
      <c r="EP194" s="677"/>
      <c r="EQ194" s="677"/>
      <c r="ER194" s="677"/>
      <c r="ES194" s="677"/>
      <c r="ET194" s="677"/>
      <c r="EU194" s="677"/>
      <c r="EV194" s="677"/>
      <c r="EW194" s="677"/>
      <c r="EX194" s="677"/>
      <c r="EY194" s="677"/>
      <c r="EZ194" s="677"/>
      <c r="FA194" s="677"/>
      <c r="FB194" s="677"/>
      <c r="FC194" s="677"/>
      <c r="FD194" s="677"/>
      <c r="FE194" s="677"/>
      <c r="FF194" s="677"/>
      <c r="FG194" s="677"/>
      <c r="FH194" s="677"/>
      <c r="FI194" s="677"/>
      <c r="FJ194" s="677"/>
      <c r="FK194" s="677"/>
      <c r="FL194" s="677"/>
      <c r="FM194" s="677"/>
      <c r="FN194" s="677"/>
      <c r="FO194" s="677"/>
      <c r="FP194" s="677"/>
      <c r="FQ194" s="677"/>
      <c r="FR194" s="677"/>
      <c r="FS194" s="677"/>
      <c r="FT194" s="539"/>
      <c r="FU194" s="539"/>
      <c r="FV194" s="539"/>
      <c r="FW194" s="539"/>
      <c r="FX194" s="539"/>
      <c r="FY194" s="539"/>
      <c r="FZ194" s="539"/>
      <c r="GA194" s="539"/>
      <c r="GB194" s="539"/>
      <c r="GC194" s="539"/>
      <c r="GD194" s="539"/>
    </row>
    <row r="195" spans="4:186" s="323" customFormat="1" x14ac:dyDescent="0.2">
      <c r="D195" s="214"/>
      <c r="E195" s="214"/>
      <c r="F195" s="214"/>
      <c r="G195" s="214"/>
      <c r="H195" s="214"/>
      <c r="I195" s="214"/>
      <c r="J195" s="214"/>
      <c r="K195" s="214"/>
      <c r="L195" s="214"/>
      <c r="M195" s="214"/>
      <c r="N195" s="214"/>
      <c r="O195" s="338"/>
      <c r="P195" s="214"/>
      <c r="Q195" s="214"/>
      <c r="R195" s="214"/>
      <c r="S195" s="214"/>
      <c r="T195" s="214"/>
      <c r="U195" s="214"/>
      <c r="V195" s="214"/>
      <c r="W195" s="214"/>
      <c r="X195" s="214"/>
      <c r="Y195" s="214"/>
      <c r="Z195" s="214"/>
      <c r="AA195" s="214"/>
      <c r="AB195" s="214"/>
      <c r="AC195" s="214"/>
      <c r="AD195" s="338"/>
      <c r="AE195" s="214"/>
      <c r="AF195" s="214"/>
      <c r="AG195" s="214"/>
      <c r="AH195" s="214"/>
      <c r="AI195" s="214"/>
      <c r="AJ195" s="214"/>
      <c r="AK195" s="214"/>
      <c r="AL195" s="214"/>
      <c r="AM195" s="214"/>
      <c r="AN195" s="214"/>
      <c r="AO195" s="214"/>
      <c r="AP195" s="338"/>
      <c r="BB195" s="338"/>
      <c r="BM195" s="338"/>
      <c r="BY195" s="338"/>
      <c r="CL195" s="338"/>
      <c r="CS195" s="338"/>
      <c r="DA195" s="338"/>
      <c r="DK195" s="338"/>
      <c r="DQ195" s="338"/>
      <c r="EB195" s="338"/>
      <c r="EC195" s="214"/>
      <c r="ED195" s="539"/>
      <c r="EE195" s="539"/>
      <c r="EF195" s="677"/>
      <c r="EG195" s="677"/>
      <c r="EH195" s="677"/>
      <c r="EI195" s="677"/>
      <c r="EJ195" s="677"/>
      <c r="EK195" s="677"/>
      <c r="EL195" s="677"/>
      <c r="EM195" s="677"/>
      <c r="EN195" s="677"/>
      <c r="EO195" s="677"/>
      <c r="EP195" s="677"/>
      <c r="EQ195" s="677"/>
      <c r="ER195" s="677"/>
      <c r="ES195" s="677"/>
      <c r="ET195" s="677"/>
      <c r="EU195" s="677"/>
      <c r="EV195" s="677"/>
      <c r="EW195" s="677"/>
      <c r="EX195" s="677"/>
      <c r="EY195" s="677"/>
      <c r="EZ195" s="677"/>
      <c r="FA195" s="677"/>
      <c r="FB195" s="677"/>
      <c r="FC195" s="677"/>
      <c r="FD195" s="677"/>
      <c r="FE195" s="677"/>
      <c r="FF195" s="677"/>
      <c r="FG195" s="677"/>
      <c r="FH195" s="677"/>
      <c r="FI195" s="677"/>
      <c r="FJ195" s="677"/>
      <c r="FK195" s="677"/>
      <c r="FL195" s="677"/>
      <c r="FM195" s="677"/>
      <c r="FN195" s="677"/>
      <c r="FO195" s="677"/>
      <c r="FP195" s="677"/>
      <c r="FQ195" s="677"/>
      <c r="FR195" s="677"/>
      <c r="FS195" s="677"/>
      <c r="FT195" s="539"/>
      <c r="FU195" s="539"/>
      <c r="FV195" s="539"/>
      <c r="FW195" s="539"/>
      <c r="FX195" s="539"/>
      <c r="FY195" s="539"/>
      <c r="FZ195" s="539"/>
      <c r="GA195" s="539"/>
      <c r="GB195" s="539"/>
      <c r="GC195" s="539"/>
      <c r="GD195" s="539"/>
    </row>
    <row r="196" spans="4:186" s="323" customFormat="1" x14ac:dyDescent="0.2">
      <c r="D196" s="214"/>
      <c r="E196" s="214"/>
      <c r="F196" s="214"/>
      <c r="G196" s="214"/>
      <c r="H196" s="214"/>
      <c r="I196" s="214"/>
      <c r="J196" s="214"/>
      <c r="K196" s="214"/>
      <c r="L196" s="214"/>
      <c r="M196" s="214"/>
      <c r="N196" s="214"/>
      <c r="O196" s="338"/>
      <c r="P196" s="214"/>
      <c r="Q196" s="214"/>
      <c r="R196" s="214"/>
      <c r="S196" s="214"/>
      <c r="T196" s="214"/>
      <c r="U196" s="214"/>
      <c r="V196" s="214"/>
      <c r="W196" s="214"/>
      <c r="X196" s="214"/>
      <c r="Y196" s="214"/>
      <c r="Z196" s="214"/>
      <c r="AA196" s="214"/>
      <c r="AB196" s="214"/>
      <c r="AC196" s="214"/>
      <c r="AD196" s="338"/>
      <c r="AE196" s="214"/>
      <c r="AF196" s="214"/>
      <c r="AG196" s="214"/>
      <c r="AH196" s="214"/>
      <c r="AI196" s="214"/>
      <c r="AJ196" s="214"/>
      <c r="AK196" s="214"/>
      <c r="AL196" s="214"/>
      <c r="AM196" s="214"/>
      <c r="AN196" s="214"/>
      <c r="AO196" s="214"/>
      <c r="AP196" s="338"/>
      <c r="BB196" s="338"/>
      <c r="BM196" s="338"/>
      <c r="BY196" s="338"/>
      <c r="CL196" s="338"/>
      <c r="CS196" s="338"/>
      <c r="DA196" s="338"/>
      <c r="DK196" s="338"/>
      <c r="DQ196" s="338"/>
      <c r="EB196" s="338"/>
      <c r="EC196" s="214"/>
      <c r="ED196" s="539"/>
      <c r="EE196" s="539"/>
      <c r="EF196" s="677"/>
      <c r="EG196" s="677"/>
      <c r="EH196" s="677"/>
      <c r="EI196" s="677"/>
      <c r="EJ196" s="677"/>
      <c r="EK196" s="677"/>
      <c r="EL196" s="677"/>
      <c r="EM196" s="677"/>
      <c r="EN196" s="677"/>
      <c r="EO196" s="677"/>
      <c r="EP196" s="677"/>
      <c r="EQ196" s="677"/>
      <c r="ER196" s="677"/>
      <c r="ES196" s="677"/>
      <c r="ET196" s="677"/>
      <c r="EU196" s="677"/>
      <c r="EV196" s="677"/>
      <c r="EW196" s="677"/>
      <c r="EX196" s="677"/>
      <c r="EY196" s="677"/>
      <c r="EZ196" s="677"/>
      <c r="FA196" s="677"/>
      <c r="FB196" s="677"/>
      <c r="FC196" s="677"/>
      <c r="FD196" s="677"/>
      <c r="FE196" s="677"/>
      <c r="FF196" s="677"/>
      <c r="FG196" s="677"/>
      <c r="FH196" s="677"/>
      <c r="FI196" s="677"/>
      <c r="FJ196" s="677"/>
      <c r="FK196" s="677"/>
      <c r="FL196" s="677"/>
      <c r="FM196" s="677"/>
      <c r="FN196" s="677"/>
      <c r="FO196" s="677"/>
      <c r="FP196" s="677"/>
      <c r="FQ196" s="677"/>
      <c r="FR196" s="677"/>
      <c r="FS196" s="677"/>
      <c r="FT196" s="539"/>
      <c r="FU196" s="539"/>
      <c r="FV196" s="539"/>
      <c r="FW196" s="539"/>
      <c r="FX196" s="539"/>
      <c r="FY196" s="539"/>
      <c r="FZ196" s="539"/>
      <c r="GA196" s="539"/>
      <c r="GB196" s="539"/>
      <c r="GC196" s="539"/>
      <c r="GD196" s="539"/>
    </row>
    <row r="197" spans="4:186" s="323" customFormat="1" x14ac:dyDescent="0.2">
      <c r="D197" s="214"/>
      <c r="E197" s="214"/>
      <c r="F197" s="214"/>
      <c r="G197" s="214"/>
      <c r="H197" s="214"/>
      <c r="I197" s="214"/>
      <c r="J197" s="214"/>
      <c r="K197" s="214"/>
      <c r="L197" s="214"/>
      <c r="M197" s="214"/>
      <c r="N197" s="214"/>
      <c r="O197" s="338"/>
      <c r="P197" s="214"/>
      <c r="Q197" s="214"/>
      <c r="R197" s="214"/>
      <c r="S197" s="214"/>
      <c r="T197" s="214"/>
      <c r="U197" s="214"/>
      <c r="V197" s="214"/>
      <c r="W197" s="214"/>
      <c r="X197" s="214"/>
      <c r="Y197" s="214"/>
      <c r="Z197" s="214"/>
      <c r="AA197" s="214"/>
      <c r="AB197" s="214"/>
      <c r="AC197" s="214"/>
      <c r="AD197" s="338"/>
      <c r="AE197" s="214"/>
      <c r="AF197" s="214"/>
      <c r="AG197" s="214"/>
      <c r="AH197" s="214"/>
      <c r="AI197" s="214"/>
      <c r="AJ197" s="214"/>
      <c r="AK197" s="214"/>
      <c r="AL197" s="214"/>
      <c r="AM197" s="214"/>
      <c r="AN197" s="214"/>
      <c r="AO197" s="214"/>
      <c r="AP197" s="338"/>
      <c r="BB197" s="338"/>
      <c r="BM197" s="338"/>
      <c r="BY197" s="338"/>
      <c r="CL197" s="338"/>
      <c r="CS197" s="338"/>
      <c r="DA197" s="338"/>
      <c r="DK197" s="338"/>
      <c r="DQ197" s="338"/>
      <c r="EB197" s="338"/>
      <c r="EC197" s="214"/>
      <c r="ED197" s="539"/>
      <c r="EE197" s="539"/>
      <c r="EF197" s="677"/>
      <c r="EG197" s="677"/>
      <c r="EH197" s="677"/>
      <c r="EI197" s="677"/>
      <c r="EJ197" s="677"/>
      <c r="EK197" s="677"/>
      <c r="EL197" s="677"/>
      <c r="EM197" s="677"/>
      <c r="EN197" s="677"/>
      <c r="EO197" s="677"/>
      <c r="EP197" s="677"/>
      <c r="EQ197" s="677"/>
      <c r="ER197" s="677"/>
      <c r="ES197" s="677"/>
      <c r="ET197" s="677"/>
      <c r="EU197" s="677"/>
      <c r="EV197" s="677"/>
      <c r="EW197" s="677"/>
      <c r="EX197" s="677"/>
      <c r="EY197" s="677"/>
      <c r="EZ197" s="677"/>
      <c r="FA197" s="677"/>
      <c r="FB197" s="677"/>
      <c r="FC197" s="677"/>
      <c r="FD197" s="677"/>
      <c r="FE197" s="677"/>
      <c r="FF197" s="677"/>
      <c r="FG197" s="677"/>
      <c r="FH197" s="677"/>
      <c r="FI197" s="677"/>
      <c r="FJ197" s="677"/>
      <c r="FK197" s="677"/>
      <c r="FL197" s="677"/>
      <c r="FM197" s="677"/>
      <c r="FN197" s="677"/>
      <c r="FO197" s="677"/>
      <c r="FP197" s="677"/>
      <c r="FQ197" s="677"/>
      <c r="FR197" s="677"/>
      <c r="FS197" s="677"/>
      <c r="FT197" s="539"/>
      <c r="FU197" s="539"/>
      <c r="FV197" s="539"/>
      <c r="FW197" s="539"/>
      <c r="FX197" s="539"/>
      <c r="FY197" s="539"/>
      <c r="FZ197" s="539"/>
      <c r="GA197" s="539"/>
      <c r="GB197" s="539"/>
      <c r="GC197" s="539"/>
      <c r="GD197" s="539"/>
    </row>
    <row r="198" spans="4:186" s="323" customFormat="1" x14ac:dyDescent="0.2">
      <c r="D198" s="214"/>
      <c r="E198" s="214"/>
      <c r="F198" s="214"/>
      <c r="G198" s="214"/>
      <c r="H198" s="214"/>
      <c r="I198" s="214"/>
      <c r="J198" s="214"/>
      <c r="K198" s="214"/>
      <c r="L198" s="214"/>
      <c r="M198" s="214"/>
      <c r="N198" s="214"/>
      <c r="O198" s="338"/>
      <c r="P198" s="214"/>
      <c r="Q198" s="214"/>
      <c r="R198" s="214"/>
      <c r="S198" s="214"/>
      <c r="T198" s="214"/>
      <c r="U198" s="214"/>
      <c r="V198" s="214"/>
      <c r="W198" s="214"/>
      <c r="X198" s="214"/>
      <c r="Y198" s="214"/>
      <c r="Z198" s="214"/>
      <c r="AA198" s="214"/>
      <c r="AB198" s="214"/>
      <c r="AC198" s="214"/>
      <c r="AD198" s="338"/>
      <c r="AE198" s="214"/>
      <c r="AF198" s="214"/>
      <c r="AG198" s="214"/>
      <c r="AH198" s="214"/>
      <c r="AI198" s="214"/>
      <c r="AJ198" s="214"/>
      <c r="AK198" s="214"/>
      <c r="AL198" s="214"/>
      <c r="AM198" s="214"/>
      <c r="AN198" s="214"/>
      <c r="AO198" s="214"/>
      <c r="AP198" s="338"/>
      <c r="BB198" s="338"/>
      <c r="BM198" s="338"/>
      <c r="BY198" s="338"/>
      <c r="CL198" s="338"/>
      <c r="CS198" s="338"/>
      <c r="DA198" s="338"/>
      <c r="DK198" s="338"/>
      <c r="DQ198" s="338"/>
      <c r="EB198" s="338"/>
      <c r="EC198" s="214"/>
      <c r="ED198" s="539"/>
      <c r="EE198" s="539"/>
      <c r="EF198" s="677"/>
      <c r="EG198" s="677"/>
      <c r="EH198" s="677"/>
      <c r="EI198" s="677"/>
      <c r="EJ198" s="677"/>
      <c r="EK198" s="677"/>
      <c r="EL198" s="677"/>
      <c r="EM198" s="677"/>
      <c r="EN198" s="677"/>
      <c r="EO198" s="677"/>
      <c r="EP198" s="677"/>
      <c r="EQ198" s="677"/>
      <c r="ER198" s="677"/>
      <c r="ES198" s="677"/>
      <c r="ET198" s="677"/>
      <c r="EU198" s="677"/>
      <c r="EV198" s="677"/>
      <c r="EW198" s="677"/>
      <c r="EX198" s="677"/>
      <c r="EY198" s="677"/>
      <c r="EZ198" s="677"/>
      <c r="FA198" s="677"/>
      <c r="FB198" s="677"/>
      <c r="FC198" s="677"/>
      <c r="FD198" s="677"/>
      <c r="FE198" s="677"/>
      <c r="FF198" s="677"/>
      <c r="FG198" s="677"/>
      <c r="FH198" s="677"/>
      <c r="FI198" s="677"/>
      <c r="FJ198" s="677"/>
      <c r="FK198" s="677"/>
      <c r="FL198" s="677"/>
      <c r="FM198" s="677"/>
      <c r="FN198" s="677"/>
      <c r="FO198" s="677"/>
      <c r="FP198" s="677"/>
      <c r="FQ198" s="677"/>
      <c r="FR198" s="677"/>
      <c r="FS198" s="677"/>
      <c r="FT198" s="539"/>
      <c r="FU198" s="539"/>
      <c r="FV198" s="539"/>
      <c r="FW198" s="539"/>
      <c r="FX198" s="539"/>
      <c r="FY198" s="539"/>
      <c r="FZ198" s="539"/>
      <c r="GA198" s="539"/>
      <c r="GB198" s="539"/>
      <c r="GC198" s="539"/>
      <c r="GD198" s="539"/>
    </row>
    <row r="199" spans="4:186" s="323" customFormat="1" x14ac:dyDescent="0.2">
      <c r="D199" s="214"/>
      <c r="E199" s="214"/>
      <c r="F199" s="214"/>
      <c r="G199" s="214"/>
      <c r="H199" s="214"/>
      <c r="I199" s="214"/>
      <c r="J199" s="214"/>
      <c r="K199" s="214"/>
      <c r="L199" s="214"/>
      <c r="M199" s="214"/>
      <c r="N199" s="214"/>
      <c r="O199" s="338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338"/>
      <c r="AE199" s="214"/>
      <c r="AF199" s="214"/>
      <c r="AG199" s="214"/>
      <c r="AH199" s="214"/>
      <c r="AI199" s="214"/>
      <c r="AJ199" s="214"/>
      <c r="AK199" s="214"/>
      <c r="AL199" s="214"/>
      <c r="AM199" s="214"/>
      <c r="AN199" s="214"/>
      <c r="AO199" s="214"/>
      <c r="AP199" s="338"/>
      <c r="BB199" s="338"/>
      <c r="BM199" s="338"/>
      <c r="BY199" s="338"/>
      <c r="CL199" s="338"/>
      <c r="CS199" s="338"/>
      <c r="DA199" s="338"/>
      <c r="DK199" s="338"/>
      <c r="DQ199" s="338"/>
      <c r="EB199" s="338"/>
      <c r="EC199" s="214"/>
      <c r="ED199" s="539"/>
      <c r="EE199" s="539"/>
      <c r="EF199" s="677"/>
      <c r="EG199" s="677"/>
      <c r="EH199" s="677"/>
      <c r="EI199" s="677"/>
      <c r="EJ199" s="677"/>
      <c r="EK199" s="677"/>
      <c r="EL199" s="677"/>
      <c r="EM199" s="677"/>
      <c r="EN199" s="677"/>
      <c r="EO199" s="677"/>
      <c r="EP199" s="677"/>
      <c r="EQ199" s="677"/>
      <c r="ER199" s="677"/>
      <c r="ES199" s="677"/>
      <c r="ET199" s="677"/>
      <c r="EU199" s="677"/>
      <c r="EV199" s="677"/>
      <c r="EW199" s="677"/>
      <c r="EX199" s="677"/>
      <c r="EY199" s="677"/>
      <c r="EZ199" s="677"/>
      <c r="FA199" s="677"/>
      <c r="FB199" s="677"/>
      <c r="FC199" s="677"/>
      <c r="FD199" s="677"/>
      <c r="FE199" s="677"/>
      <c r="FF199" s="677"/>
      <c r="FG199" s="677"/>
      <c r="FH199" s="677"/>
      <c r="FI199" s="677"/>
      <c r="FJ199" s="677"/>
      <c r="FK199" s="677"/>
      <c r="FL199" s="677"/>
      <c r="FM199" s="677"/>
      <c r="FN199" s="677"/>
      <c r="FO199" s="677"/>
      <c r="FP199" s="677"/>
      <c r="FQ199" s="677"/>
      <c r="FR199" s="677"/>
      <c r="FS199" s="677"/>
      <c r="FT199" s="539"/>
      <c r="FU199" s="539"/>
      <c r="FV199" s="539"/>
      <c r="FW199" s="539"/>
      <c r="FX199" s="539"/>
      <c r="FY199" s="539"/>
      <c r="FZ199" s="539"/>
      <c r="GA199" s="539"/>
      <c r="GB199" s="539"/>
      <c r="GC199" s="539"/>
      <c r="GD199" s="539"/>
    </row>
    <row r="200" spans="4:186" s="323" customFormat="1" x14ac:dyDescent="0.2">
      <c r="D200" s="214"/>
      <c r="E200" s="214"/>
      <c r="F200" s="214"/>
      <c r="G200" s="214"/>
      <c r="H200" s="214"/>
      <c r="I200" s="214"/>
      <c r="J200" s="214"/>
      <c r="K200" s="214"/>
      <c r="L200" s="214"/>
      <c r="M200" s="214"/>
      <c r="N200" s="214"/>
      <c r="O200" s="338"/>
      <c r="P200" s="214"/>
      <c r="Q200" s="214"/>
      <c r="R200" s="214"/>
      <c r="S200" s="214"/>
      <c r="T200" s="214"/>
      <c r="U200" s="214"/>
      <c r="V200" s="214"/>
      <c r="W200" s="214"/>
      <c r="X200" s="214"/>
      <c r="Y200" s="214"/>
      <c r="Z200" s="214"/>
      <c r="AA200" s="214"/>
      <c r="AB200" s="214"/>
      <c r="AC200" s="214"/>
      <c r="AD200" s="338"/>
      <c r="AE200" s="214"/>
      <c r="AF200" s="214"/>
      <c r="AG200" s="214"/>
      <c r="AH200" s="214"/>
      <c r="AI200" s="214"/>
      <c r="AJ200" s="214"/>
      <c r="AK200" s="214"/>
      <c r="AL200" s="214"/>
      <c r="AM200" s="214"/>
      <c r="AN200" s="214"/>
      <c r="AO200" s="214"/>
      <c r="AP200" s="338"/>
      <c r="BB200" s="338"/>
      <c r="BM200" s="338"/>
      <c r="BY200" s="338"/>
      <c r="CL200" s="338"/>
      <c r="CS200" s="338"/>
      <c r="DA200" s="338"/>
      <c r="DK200" s="338"/>
      <c r="DQ200" s="338"/>
      <c r="EB200" s="338"/>
      <c r="EC200" s="214"/>
      <c r="ED200" s="539"/>
      <c r="EE200" s="539"/>
      <c r="EF200" s="677"/>
      <c r="EG200" s="677"/>
      <c r="EH200" s="677"/>
      <c r="EI200" s="677"/>
      <c r="EJ200" s="677"/>
      <c r="EK200" s="677"/>
      <c r="EL200" s="677"/>
      <c r="EM200" s="677"/>
      <c r="EN200" s="677"/>
      <c r="EO200" s="677"/>
      <c r="EP200" s="677"/>
      <c r="EQ200" s="677"/>
      <c r="ER200" s="677"/>
      <c r="ES200" s="677"/>
      <c r="ET200" s="677"/>
      <c r="EU200" s="677"/>
      <c r="EV200" s="677"/>
      <c r="EW200" s="677"/>
      <c r="EX200" s="677"/>
      <c r="EY200" s="677"/>
      <c r="EZ200" s="677"/>
      <c r="FA200" s="677"/>
      <c r="FB200" s="677"/>
      <c r="FC200" s="677"/>
      <c r="FD200" s="677"/>
      <c r="FE200" s="677"/>
      <c r="FF200" s="677"/>
      <c r="FG200" s="677"/>
      <c r="FH200" s="677"/>
      <c r="FI200" s="677"/>
      <c r="FJ200" s="677"/>
      <c r="FK200" s="677"/>
      <c r="FL200" s="677"/>
      <c r="FM200" s="677"/>
      <c r="FN200" s="677"/>
      <c r="FO200" s="677"/>
      <c r="FP200" s="677"/>
      <c r="FQ200" s="677"/>
      <c r="FR200" s="677"/>
      <c r="FS200" s="677"/>
      <c r="FT200" s="539"/>
      <c r="FU200" s="539"/>
      <c r="FV200" s="539"/>
      <c r="FW200" s="539"/>
      <c r="FX200" s="539"/>
      <c r="FY200" s="539"/>
      <c r="FZ200" s="539"/>
      <c r="GA200" s="539"/>
      <c r="GB200" s="539"/>
      <c r="GC200" s="539"/>
      <c r="GD200" s="539"/>
    </row>
    <row r="201" spans="4:186" s="323" customFormat="1" x14ac:dyDescent="0.2">
      <c r="D201" s="214"/>
      <c r="E201" s="214"/>
      <c r="F201" s="214"/>
      <c r="G201" s="214"/>
      <c r="H201" s="214"/>
      <c r="I201" s="214"/>
      <c r="J201" s="214"/>
      <c r="K201" s="214"/>
      <c r="L201" s="214"/>
      <c r="M201" s="214"/>
      <c r="N201" s="214"/>
      <c r="O201" s="338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4"/>
      <c r="AA201" s="214"/>
      <c r="AB201" s="214"/>
      <c r="AC201" s="214"/>
      <c r="AD201" s="338"/>
      <c r="AE201" s="214"/>
      <c r="AF201" s="214"/>
      <c r="AG201" s="214"/>
      <c r="AH201" s="214"/>
      <c r="AI201" s="214"/>
      <c r="AJ201" s="214"/>
      <c r="AK201" s="214"/>
      <c r="AL201" s="214"/>
      <c r="AM201" s="214"/>
      <c r="AN201" s="214"/>
      <c r="AO201" s="214"/>
      <c r="AP201" s="338"/>
      <c r="BB201" s="338"/>
      <c r="BM201" s="338"/>
      <c r="BY201" s="338"/>
      <c r="CL201" s="338"/>
      <c r="CS201" s="338"/>
      <c r="DA201" s="338"/>
      <c r="DK201" s="338"/>
      <c r="DQ201" s="338"/>
      <c r="EB201" s="338"/>
      <c r="EC201" s="214"/>
      <c r="ED201" s="539"/>
      <c r="EE201" s="539"/>
      <c r="EF201" s="677"/>
      <c r="EG201" s="677"/>
      <c r="EH201" s="677"/>
      <c r="EI201" s="677"/>
      <c r="EJ201" s="677"/>
      <c r="EK201" s="677"/>
      <c r="EL201" s="677"/>
      <c r="EM201" s="677"/>
      <c r="EN201" s="677"/>
      <c r="EO201" s="677"/>
      <c r="EP201" s="677"/>
      <c r="EQ201" s="677"/>
      <c r="ER201" s="677"/>
      <c r="ES201" s="677"/>
      <c r="ET201" s="677"/>
      <c r="EU201" s="677"/>
      <c r="EV201" s="677"/>
      <c r="EW201" s="677"/>
      <c r="EX201" s="677"/>
      <c r="EY201" s="677"/>
      <c r="EZ201" s="677"/>
      <c r="FA201" s="677"/>
      <c r="FB201" s="677"/>
      <c r="FC201" s="677"/>
      <c r="FD201" s="677"/>
      <c r="FE201" s="677"/>
      <c r="FF201" s="677"/>
      <c r="FG201" s="677"/>
      <c r="FH201" s="677"/>
      <c r="FI201" s="677"/>
      <c r="FJ201" s="677"/>
      <c r="FK201" s="677"/>
      <c r="FL201" s="677"/>
      <c r="FM201" s="677"/>
      <c r="FN201" s="677"/>
      <c r="FO201" s="677"/>
      <c r="FP201" s="677"/>
      <c r="FQ201" s="677"/>
      <c r="FR201" s="677"/>
      <c r="FS201" s="677"/>
      <c r="FT201" s="539"/>
      <c r="FU201" s="539"/>
      <c r="FV201" s="539"/>
      <c r="FW201" s="539"/>
      <c r="FX201" s="539"/>
      <c r="FY201" s="539"/>
      <c r="FZ201" s="539"/>
      <c r="GA201" s="539"/>
      <c r="GB201" s="539"/>
      <c r="GC201" s="539"/>
      <c r="GD201" s="539"/>
    </row>
    <row r="202" spans="4:186" s="323" customFormat="1" x14ac:dyDescent="0.2">
      <c r="D202" s="214"/>
      <c r="E202" s="214"/>
      <c r="F202" s="214"/>
      <c r="G202" s="214"/>
      <c r="H202" s="214"/>
      <c r="I202" s="214"/>
      <c r="J202" s="214"/>
      <c r="K202" s="214"/>
      <c r="L202" s="214"/>
      <c r="M202" s="214"/>
      <c r="N202" s="214"/>
      <c r="O202" s="338"/>
      <c r="P202" s="214"/>
      <c r="Q202" s="214"/>
      <c r="R202" s="214"/>
      <c r="S202" s="214"/>
      <c r="T202" s="214"/>
      <c r="U202" s="214"/>
      <c r="V202" s="214"/>
      <c r="W202" s="214"/>
      <c r="X202" s="214"/>
      <c r="Y202" s="214"/>
      <c r="Z202" s="214"/>
      <c r="AA202" s="214"/>
      <c r="AB202" s="214"/>
      <c r="AC202" s="214"/>
      <c r="AD202" s="338"/>
      <c r="AE202" s="214"/>
      <c r="AF202" s="214"/>
      <c r="AG202" s="214"/>
      <c r="AH202" s="214"/>
      <c r="AI202" s="214"/>
      <c r="AJ202" s="214"/>
      <c r="AK202" s="214"/>
      <c r="AL202" s="214"/>
      <c r="AM202" s="214"/>
      <c r="AN202" s="214"/>
      <c r="AO202" s="214"/>
      <c r="AP202" s="338"/>
      <c r="BB202" s="338"/>
      <c r="BM202" s="338"/>
      <c r="BY202" s="338"/>
      <c r="CL202" s="338"/>
      <c r="CS202" s="338"/>
      <c r="DA202" s="338"/>
      <c r="DK202" s="338"/>
      <c r="DQ202" s="338"/>
      <c r="EB202" s="338"/>
      <c r="EC202" s="214"/>
      <c r="ED202" s="539"/>
      <c r="EE202" s="539"/>
      <c r="EF202" s="677"/>
      <c r="EG202" s="677"/>
      <c r="EH202" s="677"/>
      <c r="EI202" s="677"/>
      <c r="EJ202" s="677"/>
      <c r="EK202" s="677"/>
      <c r="EL202" s="677"/>
      <c r="EM202" s="677"/>
      <c r="EN202" s="677"/>
      <c r="EO202" s="677"/>
      <c r="EP202" s="677"/>
      <c r="EQ202" s="677"/>
      <c r="ER202" s="677"/>
      <c r="ES202" s="677"/>
      <c r="ET202" s="677"/>
      <c r="EU202" s="677"/>
      <c r="EV202" s="677"/>
      <c r="EW202" s="677"/>
      <c r="EX202" s="677"/>
      <c r="EY202" s="677"/>
      <c r="EZ202" s="677"/>
      <c r="FA202" s="677"/>
      <c r="FB202" s="677"/>
      <c r="FC202" s="677"/>
      <c r="FD202" s="677"/>
      <c r="FE202" s="677"/>
      <c r="FF202" s="677"/>
      <c r="FG202" s="677"/>
      <c r="FH202" s="677"/>
      <c r="FI202" s="677"/>
      <c r="FJ202" s="677"/>
      <c r="FK202" s="677"/>
      <c r="FL202" s="677"/>
      <c r="FM202" s="677"/>
      <c r="FN202" s="677"/>
      <c r="FO202" s="677"/>
      <c r="FP202" s="677"/>
      <c r="FQ202" s="677"/>
      <c r="FR202" s="677"/>
      <c r="FS202" s="677"/>
      <c r="FT202" s="539"/>
      <c r="FU202" s="539"/>
      <c r="FV202" s="539"/>
      <c r="FW202" s="539"/>
      <c r="FX202" s="539"/>
      <c r="FY202" s="539"/>
      <c r="FZ202" s="539"/>
      <c r="GA202" s="539"/>
      <c r="GB202" s="539"/>
      <c r="GC202" s="539"/>
      <c r="GD202" s="539"/>
    </row>
    <row r="203" spans="4:186" s="323" customFormat="1" x14ac:dyDescent="0.2">
      <c r="D203" s="214"/>
      <c r="E203" s="214"/>
      <c r="F203" s="214"/>
      <c r="G203" s="214"/>
      <c r="H203" s="214"/>
      <c r="I203" s="214"/>
      <c r="J203" s="214"/>
      <c r="K203" s="214"/>
      <c r="L203" s="214"/>
      <c r="M203" s="214"/>
      <c r="N203" s="214"/>
      <c r="O203" s="338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4"/>
      <c r="AA203" s="214"/>
      <c r="AB203" s="214"/>
      <c r="AC203" s="214"/>
      <c r="AD203" s="338"/>
      <c r="AE203" s="214"/>
      <c r="AF203" s="214"/>
      <c r="AG203" s="214"/>
      <c r="AH203" s="214"/>
      <c r="AI203" s="214"/>
      <c r="AJ203" s="214"/>
      <c r="AK203" s="214"/>
      <c r="AL203" s="214"/>
      <c r="AM203" s="214"/>
      <c r="AN203" s="214"/>
      <c r="AO203" s="214"/>
      <c r="AP203" s="338"/>
      <c r="BB203" s="338"/>
      <c r="BM203" s="338"/>
      <c r="BY203" s="338"/>
      <c r="CL203" s="338"/>
      <c r="CS203" s="338"/>
      <c r="DA203" s="338"/>
      <c r="DK203" s="338"/>
      <c r="DQ203" s="338"/>
      <c r="EB203" s="338"/>
      <c r="EC203" s="214"/>
      <c r="ED203" s="539"/>
      <c r="EE203" s="539"/>
      <c r="EF203" s="677"/>
      <c r="EG203" s="677"/>
      <c r="EH203" s="677"/>
      <c r="EI203" s="677"/>
      <c r="EJ203" s="677"/>
      <c r="EK203" s="677"/>
      <c r="EL203" s="677"/>
      <c r="EM203" s="677"/>
      <c r="EN203" s="677"/>
      <c r="EO203" s="677"/>
      <c r="EP203" s="677"/>
      <c r="EQ203" s="677"/>
      <c r="ER203" s="677"/>
      <c r="ES203" s="677"/>
      <c r="ET203" s="677"/>
      <c r="EU203" s="677"/>
      <c r="EV203" s="677"/>
      <c r="EW203" s="677"/>
      <c r="EX203" s="677"/>
      <c r="EY203" s="677"/>
      <c r="EZ203" s="677"/>
      <c r="FA203" s="677"/>
      <c r="FB203" s="677"/>
      <c r="FC203" s="677"/>
      <c r="FD203" s="677"/>
      <c r="FE203" s="677"/>
      <c r="FF203" s="677"/>
      <c r="FG203" s="677"/>
      <c r="FH203" s="677"/>
      <c r="FI203" s="677"/>
      <c r="FJ203" s="677"/>
      <c r="FK203" s="677"/>
      <c r="FL203" s="677"/>
      <c r="FM203" s="677"/>
      <c r="FN203" s="677"/>
      <c r="FO203" s="677"/>
      <c r="FP203" s="677"/>
      <c r="FQ203" s="677"/>
      <c r="FR203" s="677"/>
      <c r="FS203" s="677"/>
      <c r="FT203" s="539"/>
      <c r="FU203" s="539"/>
      <c r="FV203" s="539"/>
      <c r="FW203" s="539"/>
      <c r="FX203" s="539"/>
      <c r="FY203" s="539"/>
      <c r="FZ203" s="539"/>
      <c r="GA203" s="539"/>
      <c r="GB203" s="539"/>
      <c r="GC203" s="539"/>
      <c r="GD203" s="539"/>
    </row>
    <row r="204" spans="4:186" s="323" customFormat="1" x14ac:dyDescent="0.2">
      <c r="D204" s="214"/>
      <c r="E204" s="214"/>
      <c r="F204" s="214"/>
      <c r="G204" s="214"/>
      <c r="H204" s="214"/>
      <c r="I204" s="214"/>
      <c r="J204" s="214"/>
      <c r="K204" s="214"/>
      <c r="L204" s="214"/>
      <c r="M204" s="214"/>
      <c r="N204" s="214"/>
      <c r="O204" s="338"/>
      <c r="P204" s="214"/>
      <c r="Q204" s="214"/>
      <c r="R204" s="214"/>
      <c r="S204" s="214"/>
      <c r="T204" s="214"/>
      <c r="U204" s="214"/>
      <c r="V204" s="214"/>
      <c r="W204" s="214"/>
      <c r="X204" s="214"/>
      <c r="Y204" s="214"/>
      <c r="Z204" s="214"/>
      <c r="AA204" s="214"/>
      <c r="AB204" s="214"/>
      <c r="AC204" s="214"/>
      <c r="AD204" s="338"/>
      <c r="AE204" s="214"/>
      <c r="AF204" s="214"/>
      <c r="AG204" s="214"/>
      <c r="AH204" s="214"/>
      <c r="AI204" s="214"/>
      <c r="AJ204" s="214"/>
      <c r="AK204" s="214"/>
      <c r="AL204" s="214"/>
      <c r="AM204" s="214"/>
      <c r="AN204" s="214"/>
      <c r="AO204" s="214"/>
      <c r="AP204" s="338"/>
      <c r="BB204" s="338"/>
      <c r="BM204" s="338"/>
      <c r="BY204" s="338"/>
      <c r="CL204" s="338"/>
      <c r="CS204" s="338"/>
      <c r="DA204" s="338"/>
      <c r="DK204" s="338"/>
      <c r="DQ204" s="338"/>
      <c r="EB204" s="338"/>
      <c r="EC204" s="214"/>
      <c r="ED204" s="539"/>
      <c r="EE204" s="539"/>
      <c r="EF204" s="677"/>
      <c r="EG204" s="677"/>
      <c r="EH204" s="677"/>
      <c r="EI204" s="677"/>
      <c r="EJ204" s="677"/>
      <c r="EK204" s="677"/>
      <c r="EL204" s="677"/>
      <c r="EM204" s="677"/>
      <c r="EN204" s="677"/>
      <c r="EO204" s="677"/>
      <c r="EP204" s="677"/>
      <c r="EQ204" s="677"/>
      <c r="ER204" s="677"/>
      <c r="ES204" s="677"/>
      <c r="ET204" s="677"/>
      <c r="EU204" s="677"/>
      <c r="EV204" s="677"/>
      <c r="EW204" s="677"/>
      <c r="EX204" s="677"/>
      <c r="EY204" s="677"/>
      <c r="EZ204" s="677"/>
      <c r="FA204" s="677"/>
      <c r="FB204" s="677"/>
      <c r="FC204" s="677"/>
      <c r="FD204" s="677"/>
      <c r="FE204" s="677"/>
      <c r="FF204" s="677"/>
      <c r="FG204" s="677"/>
      <c r="FH204" s="677"/>
      <c r="FI204" s="677"/>
      <c r="FJ204" s="677"/>
      <c r="FK204" s="677"/>
      <c r="FL204" s="677"/>
      <c r="FM204" s="677"/>
      <c r="FN204" s="677"/>
      <c r="FO204" s="677"/>
      <c r="FP204" s="677"/>
      <c r="FQ204" s="677"/>
      <c r="FR204" s="677"/>
      <c r="FS204" s="677"/>
      <c r="FT204" s="539"/>
      <c r="FU204" s="539"/>
      <c r="FV204" s="539"/>
      <c r="FW204" s="539"/>
      <c r="FX204" s="539"/>
      <c r="FY204" s="539"/>
      <c r="FZ204" s="539"/>
      <c r="GA204" s="539"/>
      <c r="GB204" s="539"/>
      <c r="GC204" s="539"/>
      <c r="GD204" s="539"/>
    </row>
    <row r="205" spans="4:186" s="323" customFormat="1" x14ac:dyDescent="0.2">
      <c r="D205" s="214"/>
      <c r="E205" s="214"/>
      <c r="F205" s="214"/>
      <c r="G205" s="214"/>
      <c r="H205" s="214"/>
      <c r="I205" s="214"/>
      <c r="J205" s="214"/>
      <c r="K205" s="214"/>
      <c r="L205" s="214"/>
      <c r="M205" s="214"/>
      <c r="N205" s="214"/>
      <c r="O205" s="338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338"/>
      <c r="AE205" s="214"/>
      <c r="AF205" s="214"/>
      <c r="AG205" s="214"/>
      <c r="AH205" s="214"/>
      <c r="AI205" s="214"/>
      <c r="AJ205" s="214"/>
      <c r="AK205" s="214"/>
      <c r="AL205" s="214"/>
      <c r="AM205" s="214"/>
      <c r="AN205" s="214"/>
      <c r="AO205" s="214"/>
      <c r="AP205" s="338"/>
      <c r="BB205" s="338"/>
      <c r="BM205" s="338"/>
      <c r="BY205" s="338"/>
      <c r="CL205" s="338"/>
      <c r="CS205" s="338"/>
      <c r="DA205" s="338"/>
      <c r="DK205" s="338"/>
      <c r="DQ205" s="338"/>
      <c r="EB205" s="338"/>
      <c r="EC205" s="214"/>
      <c r="ED205" s="539"/>
      <c r="EE205" s="539"/>
      <c r="EF205" s="677"/>
      <c r="EG205" s="677"/>
      <c r="EH205" s="677"/>
      <c r="EI205" s="677"/>
      <c r="EJ205" s="677"/>
      <c r="EK205" s="677"/>
      <c r="EL205" s="677"/>
      <c r="EM205" s="677"/>
      <c r="EN205" s="677"/>
      <c r="EO205" s="677"/>
      <c r="EP205" s="677"/>
      <c r="EQ205" s="677"/>
      <c r="ER205" s="677"/>
      <c r="ES205" s="677"/>
      <c r="ET205" s="677"/>
      <c r="EU205" s="677"/>
      <c r="EV205" s="677"/>
      <c r="EW205" s="677"/>
      <c r="EX205" s="677"/>
      <c r="EY205" s="677"/>
      <c r="EZ205" s="677"/>
      <c r="FA205" s="677"/>
      <c r="FB205" s="677"/>
      <c r="FC205" s="677"/>
      <c r="FD205" s="677"/>
      <c r="FE205" s="677"/>
      <c r="FF205" s="677"/>
      <c r="FG205" s="677"/>
      <c r="FH205" s="677"/>
      <c r="FI205" s="677"/>
      <c r="FJ205" s="677"/>
      <c r="FK205" s="677"/>
      <c r="FL205" s="677"/>
      <c r="FM205" s="677"/>
      <c r="FN205" s="677"/>
      <c r="FO205" s="677"/>
      <c r="FP205" s="677"/>
      <c r="FQ205" s="677"/>
      <c r="FR205" s="677"/>
      <c r="FS205" s="677"/>
      <c r="FT205" s="539"/>
      <c r="FU205" s="539"/>
      <c r="FV205" s="539"/>
      <c r="FW205" s="539"/>
      <c r="FX205" s="539"/>
      <c r="FY205" s="539"/>
      <c r="FZ205" s="539"/>
      <c r="GA205" s="539"/>
      <c r="GB205" s="539"/>
      <c r="GC205" s="539"/>
      <c r="GD205" s="539"/>
    </row>
    <row r="206" spans="4:186" s="323" customFormat="1" x14ac:dyDescent="0.2">
      <c r="D206" s="214"/>
      <c r="E206" s="214"/>
      <c r="F206" s="214"/>
      <c r="G206" s="214"/>
      <c r="H206" s="214"/>
      <c r="I206" s="214"/>
      <c r="J206" s="214"/>
      <c r="K206" s="214"/>
      <c r="L206" s="214"/>
      <c r="M206" s="214"/>
      <c r="N206" s="214"/>
      <c r="O206" s="338"/>
      <c r="P206" s="214"/>
      <c r="Q206" s="214"/>
      <c r="R206" s="214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  <c r="AC206" s="214"/>
      <c r="AD206" s="338"/>
      <c r="AE206" s="214"/>
      <c r="AF206" s="214"/>
      <c r="AG206" s="214"/>
      <c r="AH206" s="214"/>
      <c r="AI206" s="214"/>
      <c r="AJ206" s="214"/>
      <c r="AK206" s="214"/>
      <c r="AL206" s="214"/>
      <c r="AM206" s="214"/>
      <c r="AN206" s="214"/>
      <c r="AO206" s="214"/>
      <c r="AP206" s="338"/>
      <c r="BB206" s="338"/>
      <c r="BM206" s="338"/>
      <c r="BY206" s="338"/>
      <c r="CL206" s="338"/>
      <c r="CS206" s="338"/>
      <c r="DA206" s="338"/>
      <c r="DK206" s="338"/>
      <c r="DQ206" s="338"/>
      <c r="EB206" s="338"/>
      <c r="EC206" s="214"/>
      <c r="ED206" s="539"/>
      <c r="EE206" s="539"/>
      <c r="EF206" s="677"/>
      <c r="EG206" s="677"/>
      <c r="EH206" s="677"/>
      <c r="EI206" s="677"/>
      <c r="EJ206" s="677"/>
      <c r="EK206" s="677"/>
      <c r="EL206" s="677"/>
      <c r="EM206" s="677"/>
      <c r="EN206" s="677"/>
      <c r="EO206" s="677"/>
      <c r="EP206" s="677"/>
      <c r="EQ206" s="677"/>
      <c r="ER206" s="677"/>
      <c r="ES206" s="677"/>
      <c r="ET206" s="677"/>
      <c r="EU206" s="677"/>
      <c r="EV206" s="677"/>
      <c r="EW206" s="677"/>
      <c r="EX206" s="677"/>
      <c r="EY206" s="677"/>
      <c r="EZ206" s="677"/>
      <c r="FA206" s="677"/>
      <c r="FB206" s="677"/>
      <c r="FC206" s="677"/>
      <c r="FD206" s="677"/>
      <c r="FE206" s="677"/>
      <c r="FF206" s="677"/>
      <c r="FG206" s="677"/>
      <c r="FH206" s="677"/>
      <c r="FI206" s="677"/>
      <c r="FJ206" s="677"/>
      <c r="FK206" s="677"/>
      <c r="FL206" s="677"/>
      <c r="FM206" s="677"/>
      <c r="FN206" s="677"/>
      <c r="FO206" s="677"/>
      <c r="FP206" s="677"/>
      <c r="FQ206" s="677"/>
      <c r="FR206" s="677"/>
      <c r="FS206" s="677"/>
      <c r="FT206" s="539"/>
      <c r="FU206" s="539"/>
      <c r="FV206" s="539"/>
      <c r="FW206" s="539"/>
      <c r="FX206" s="539"/>
      <c r="FY206" s="539"/>
      <c r="FZ206" s="539"/>
      <c r="GA206" s="539"/>
      <c r="GB206" s="539"/>
      <c r="GC206" s="539"/>
      <c r="GD206" s="539"/>
    </row>
    <row r="207" spans="4:186" s="323" customFormat="1" x14ac:dyDescent="0.2">
      <c r="D207" s="214"/>
      <c r="E207" s="214"/>
      <c r="F207" s="214"/>
      <c r="G207" s="214"/>
      <c r="H207" s="214"/>
      <c r="I207" s="214"/>
      <c r="J207" s="214"/>
      <c r="K207" s="214"/>
      <c r="L207" s="214"/>
      <c r="M207" s="214"/>
      <c r="N207" s="214"/>
      <c r="O207" s="338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4"/>
      <c r="AA207" s="214"/>
      <c r="AB207" s="214"/>
      <c r="AC207" s="214"/>
      <c r="AD207" s="338"/>
      <c r="AE207" s="214"/>
      <c r="AF207" s="214"/>
      <c r="AG207" s="214"/>
      <c r="AH207" s="214"/>
      <c r="AI207" s="214"/>
      <c r="AJ207" s="214"/>
      <c r="AK207" s="214"/>
      <c r="AL207" s="214"/>
      <c r="AM207" s="214"/>
      <c r="AN207" s="214"/>
      <c r="AO207" s="214"/>
      <c r="AP207" s="338"/>
      <c r="BB207" s="338"/>
      <c r="BM207" s="338"/>
      <c r="BY207" s="338"/>
      <c r="CL207" s="338"/>
      <c r="CS207" s="338"/>
      <c r="DA207" s="338"/>
      <c r="DK207" s="338"/>
      <c r="DQ207" s="338"/>
      <c r="EB207" s="338"/>
      <c r="EC207" s="214"/>
      <c r="ED207" s="539"/>
      <c r="EE207" s="539"/>
      <c r="EF207" s="677"/>
      <c r="EG207" s="677"/>
      <c r="EH207" s="677"/>
      <c r="EI207" s="677"/>
      <c r="EJ207" s="677"/>
      <c r="EK207" s="677"/>
      <c r="EL207" s="677"/>
      <c r="EM207" s="677"/>
      <c r="EN207" s="677"/>
      <c r="EO207" s="677"/>
      <c r="EP207" s="677"/>
      <c r="EQ207" s="677"/>
      <c r="ER207" s="677"/>
      <c r="ES207" s="677"/>
      <c r="ET207" s="677"/>
      <c r="EU207" s="677"/>
      <c r="EV207" s="677"/>
      <c r="EW207" s="677"/>
      <c r="EX207" s="677"/>
      <c r="EY207" s="677"/>
      <c r="EZ207" s="677"/>
      <c r="FA207" s="677"/>
      <c r="FB207" s="677"/>
      <c r="FC207" s="677"/>
      <c r="FD207" s="677"/>
      <c r="FE207" s="677"/>
      <c r="FF207" s="677"/>
      <c r="FG207" s="677"/>
      <c r="FH207" s="677"/>
      <c r="FI207" s="677"/>
      <c r="FJ207" s="677"/>
      <c r="FK207" s="677"/>
      <c r="FL207" s="677"/>
      <c r="FM207" s="677"/>
      <c r="FN207" s="677"/>
      <c r="FO207" s="677"/>
      <c r="FP207" s="677"/>
      <c r="FQ207" s="677"/>
      <c r="FR207" s="677"/>
      <c r="FS207" s="677"/>
      <c r="FT207" s="539"/>
      <c r="FU207" s="539"/>
      <c r="FV207" s="539"/>
      <c r="FW207" s="539"/>
      <c r="FX207" s="539"/>
      <c r="FY207" s="539"/>
      <c r="FZ207" s="539"/>
      <c r="GA207" s="539"/>
      <c r="GB207" s="539"/>
      <c r="GC207" s="539"/>
      <c r="GD207" s="539"/>
    </row>
    <row r="208" spans="4:186" s="323" customFormat="1" x14ac:dyDescent="0.2">
      <c r="D208" s="214"/>
      <c r="E208" s="214"/>
      <c r="F208" s="214"/>
      <c r="G208" s="214"/>
      <c r="H208" s="214"/>
      <c r="I208" s="214"/>
      <c r="J208" s="214"/>
      <c r="K208" s="214"/>
      <c r="L208" s="214"/>
      <c r="M208" s="214"/>
      <c r="N208" s="214"/>
      <c r="O208" s="338"/>
      <c r="P208" s="214"/>
      <c r="Q208" s="214"/>
      <c r="R208" s="214"/>
      <c r="S208" s="214"/>
      <c r="T208" s="214"/>
      <c r="U208" s="214"/>
      <c r="V208" s="214"/>
      <c r="W208" s="214"/>
      <c r="X208" s="214"/>
      <c r="Y208" s="214"/>
      <c r="Z208" s="214"/>
      <c r="AA208" s="214"/>
      <c r="AB208" s="214"/>
      <c r="AC208" s="214"/>
      <c r="AD208" s="338"/>
      <c r="AE208" s="214"/>
      <c r="AF208" s="214"/>
      <c r="AG208" s="214"/>
      <c r="AH208" s="214"/>
      <c r="AI208" s="214"/>
      <c r="AJ208" s="214"/>
      <c r="AK208" s="214"/>
      <c r="AL208" s="214"/>
      <c r="AM208" s="214"/>
      <c r="AN208" s="214"/>
      <c r="AO208" s="214"/>
      <c r="AP208" s="338"/>
      <c r="BB208" s="338"/>
      <c r="BM208" s="338"/>
      <c r="BY208" s="338"/>
      <c r="CL208" s="338"/>
      <c r="CS208" s="338"/>
      <c r="DA208" s="338"/>
      <c r="DK208" s="338"/>
      <c r="DQ208" s="338"/>
      <c r="EB208" s="338"/>
      <c r="EC208" s="214"/>
      <c r="ED208" s="539"/>
      <c r="EE208" s="539"/>
      <c r="EF208" s="677"/>
      <c r="EG208" s="677"/>
      <c r="EH208" s="677"/>
      <c r="EI208" s="677"/>
      <c r="EJ208" s="677"/>
      <c r="EK208" s="677"/>
      <c r="EL208" s="677"/>
      <c r="EM208" s="677"/>
      <c r="EN208" s="677"/>
      <c r="EO208" s="677"/>
      <c r="EP208" s="677"/>
      <c r="EQ208" s="677"/>
      <c r="ER208" s="677"/>
      <c r="ES208" s="677"/>
      <c r="ET208" s="677"/>
      <c r="EU208" s="677"/>
      <c r="EV208" s="677"/>
      <c r="EW208" s="677"/>
      <c r="EX208" s="677"/>
      <c r="EY208" s="677"/>
      <c r="EZ208" s="677"/>
      <c r="FA208" s="677"/>
      <c r="FB208" s="677"/>
      <c r="FC208" s="677"/>
      <c r="FD208" s="677"/>
      <c r="FE208" s="677"/>
      <c r="FF208" s="677"/>
      <c r="FG208" s="677"/>
      <c r="FH208" s="677"/>
      <c r="FI208" s="677"/>
      <c r="FJ208" s="677"/>
      <c r="FK208" s="677"/>
      <c r="FL208" s="677"/>
      <c r="FM208" s="677"/>
      <c r="FN208" s="677"/>
      <c r="FO208" s="677"/>
      <c r="FP208" s="677"/>
      <c r="FQ208" s="677"/>
      <c r="FR208" s="677"/>
      <c r="FS208" s="677"/>
      <c r="FT208" s="539"/>
      <c r="FU208" s="539"/>
      <c r="FV208" s="539"/>
      <c r="FW208" s="539"/>
      <c r="FX208" s="539"/>
      <c r="FY208" s="539"/>
      <c r="FZ208" s="539"/>
      <c r="GA208" s="539"/>
      <c r="GB208" s="539"/>
      <c r="GC208" s="539"/>
      <c r="GD208" s="539"/>
    </row>
    <row r="209" spans="4:186" s="323" customFormat="1" x14ac:dyDescent="0.2">
      <c r="D209" s="214"/>
      <c r="E209" s="214"/>
      <c r="F209" s="214"/>
      <c r="G209" s="214"/>
      <c r="H209" s="214"/>
      <c r="I209" s="214"/>
      <c r="J209" s="214"/>
      <c r="K209" s="214"/>
      <c r="L209" s="214"/>
      <c r="M209" s="214"/>
      <c r="N209" s="214"/>
      <c r="O209" s="338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4"/>
      <c r="AA209" s="214"/>
      <c r="AB209" s="214"/>
      <c r="AC209" s="214"/>
      <c r="AD209" s="338"/>
      <c r="AE209" s="214"/>
      <c r="AF209" s="214"/>
      <c r="AG209" s="214"/>
      <c r="AH209" s="214"/>
      <c r="AI209" s="214"/>
      <c r="AJ209" s="214"/>
      <c r="AK209" s="214"/>
      <c r="AL209" s="214"/>
      <c r="AM209" s="214"/>
      <c r="AN209" s="214"/>
      <c r="AO209" s="214"/>
      <c r="AP209" s="338"/>
      <c r="BB209" s="338"/>
      <c r="BM209" s="338"/>
      <c r="BY209" s="338"/>
      <c r="CL209" s="338"/>
      <c r="CS209" s="338"/>
      <c r="DA209" s="338"/>
      <c r="DK209" s="338"/>
      <c r="DQ209" s="338"/>
      <c r="EB209" s="338"/>
      <c r="EC209" s="214"/>
      <c r="ED209" s="539"/>
      <c r="EE209" s="539"/>
      <c r="EF209" s="677"/>
      <c r="EG209" s="677"/>
      <c r="EH209" s="677"/>
      <c r="EI209" s="677"/>
      <c r="EJ209" s="677"/>
      <c r="EK209" s="677"/>
      <c r="EL209" s="677"/>
      <c r="EM209" s="677"/>
      <c r="EN209" s="677"/>
      <c r="EO209" s="677"/>
      <c r="EP209" s="677"/>
      <c r="EQ209" s="677"/>
      <c r="ER209" s="677"/>
      <c r="ES209" s="677"/>
      <c r="ET209" s="677"/>
      <c r="EU209" s="677"/>
      <c r="EV209" s="677"/>
      <c r="EW209" s="677"/>
      <c r="EX209" s="677"/>
      <c r="EY209" s="677"/>
      <c r="EZ209" s="677"/>
      <c r="FA209" s="677"/>
      <c r="FB209" s="677"/>
      <c r="FC209" s="677"/>
      <c r="FD209" s="677"/>
      <c r="FE209" s="677"/>
      <c r="FF209" s="677"/>
      <c r="FG209" s="677"/>
      <c r="FH209" s="677"/>
      <c r="FI209" s="677"/>
      <c r="FJ209" s="677"/>
      <c r="FK209" s="677"/>
      <c r="FL209" s="677"/>
      <c r="FM209" s="677"/>
      <c r="FN209" s="677"/>
      <c r="FO209" s="677"/>
      <c r="FP209" s="677"/>
      <c r="FQ209" s="677"/>
      <c r="FR209" s="677"/>
      <c r="FS209" s="677"/>
      <c r="FT209" s="539"/>
      <c r="FU209" s="539"/>
      <c r="FV209" s="539"/>
      <c r="FW209" s="539"/>
      <c r="FX209" s="539"/>
      <c r="FY209" s="539"/>
      <c r="FZ209" s="539"/>
      <c r="GA209" s="539"/>
      <c r="GB209" s="539"/>
      <c r="GC209" s="539"/>
      <c r="GD209" s="539"/>
    </row>
    <row r="210" spans="4:186" s="323" customFormat="1" x14ac:dyDescent="0.2">
      <c r="D210" s="214"/>
      <c r="E210" s="214"/>
      <c r="F210" s="214"/>
      <c r="G210" s="214"/>
      <c r="H210" s="214"/>
      <c r="I210" s="214"/>
      <c r="J210" s="214"/>
      <c r="K210" s="214"/>
      <c r="L210" s="214"/>
      <c r="M210" s="214"/>
      <c r="N210" s="214"/>
      <c r="O210" s="338"/>
      <c r="P210" s="214"/>
      <c r="Q210" s="214"/>
      <c r="R210" s="214"/>
      <c r="S210" s="214"/>
      <c r="T210" s="214"/>
      <c r="U210" s="214"/>
      <c r="V210" s="214"/>
      <c r="W210" s="214"/>
      <c r="X210" s="214"/>
      <c r="Y210" s="214"/>
      <c r="Z210" s="214"/>
      <c r="AA210" s="214"/>
      <c r="AB210" s="214"/>
      <c r="AC210" s="214"/>
      <c r="AD210" s="338"/>
      <c r="AE210" s="214"/>
      <c r="AF210" s="214"/>
      <c r="AG210" s="214"/>
      <c r="AH210" s="214"/>
      <c r="AI210" s="214"/>
      <c r="AJ210" s="214"/>
      <c r="AK210" s="214"/>
      <c r="AL210" s="214"/>
      <c r="AM210" s="214"/>
      <c r="AN210" s="214"/>
      <c r="AO210" s="214"/>
      <c r="AP210" s="338"/>
      <c r="BB210" s="338"/>
      <c r="BM210" s="338"/>
      <c r="BY210" s="338"/>
      <c r="CL210" s="338"/>
      <c r="CS210" s="338"/>
      <c r="DA210" s="338"/>
      <c r="DK210" s="338"/>
      <c r="DQ210" s="338"/>
      <c r="EB210" s="338"/>
      <c r="EC210" s="214"/>
      <c r="ED210" s="539"/>
      <c r="EE210" s="539"/>
      <c r="EF210" s="677"/>
      <c r="EG210" s="677"/>
      <c r="EH210" s="677"/>
      <c r="EI210" s="677"/>
      <c r="EJ210" s="677"/>
      <c r="EK210" s="677"/>
      <c r="EL210" s="677"/>
      <c r="EM210" s="677"/>
      <c r="EN210" s="677"/>
      <c r="EO210" s="677"/>
      <c r="EP210" s="677"/>
      <c r="EQ210" s="677"/>
      <c r="ER210" s="677"/>
      <c r="ES210" s="677"/>
      <c r="ET210" s="677"/>
      <c r="EU210" s="677"/>
      <c r="EV210" s="677"/>
      <c r="EW210" s="677"/>
      <c r="EX210" s="677"/>
      <c r="EY210" s="677"/>
      <c r="EZ210" s="677"/>
      <c r="FA210" s="677"/>
      <c r="FB210" s="677"/>
      <c r="FC210" s="677"/>
      <c r="FD210" s="677"/>
      <c r="FE210" s="677"/>
      <c r="FF210" s="677"/>
      <c r="FG210" s="677"/>
      <c r="FH210" s="677"/>
      <c r="FI210" s="677"/>
      <c r="FJ210" s="677"/>
      <c r="FK210" s="677"/>
      <c r="FL210" s="677"/>
      <c r="FM210" s="677"/>
      <c r="FN210" s="677"/>
      <c r="FO210" s="677"/>
      <c r="FP210" s="677"/>
      <c r="FQ210" s="677"/>
      <c r="FR210" s="677"/>
      <c r="FS210" s="677"/>
      <c r="FT210" s="539"/>
      <c r="FU210" s="539"/>
      <c r="FV210" s="539"/>
      <c r="FW210" s="539"/>
      <c r="FX210" s="539"/>
      <c r="FY210" s="539"/>
      <c r="FZ210" s="539"/>
      <c r="GA210" s="539"/>
      <c r="GB210" s="539"/>
      <c r="GC210" s="539"/>
      <c r="GD210" s="539"/>
    </row>
    <row r="211" spans="4:186" s="323" customFormat="1" x14ac:dyDescent="0.2">
      <c r="D211" s="214"/>
      <c r="E211" s="214"/>
      <c r="F211" s="214"/>
      <c r="G211" s="214"/>
      <c r="H211" s="214"/>
      <c r="I211" s="214"/>
      <c r="J211" s="214"/>
      <c r="K211" s="214"/>
      <c r="L211" s="214"/>
      <c r="M211" s="214"/>
      <c r="N211" s="214"/>
      <c r="O211" s="338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4"/>
      <c r="AA211" s="214"/>
      <c r="AB211" s="214"/>
      <c r="AC211" s="214"/>
      <c r="AD211" s="338"/>
      <c r="AE211" s="214"/>
      <c r="AF211" s="214"/>
      <c r="AG211" s="214"/>
      <c r="AH211" s="214"/>
      <c r="AI211" s="214"/>
      <c r="AJ211" s="214"/>
      <c r="AK211" s="214"/>
      <c r="AL211" s="214"/>
      <c r="AM211" s="214"/>
      <c r="AN211" s="214"/>
      <c r="AO211" s="214"/>
      <c r="AP211" s="338"/>
      <c r="BB211" s="338"/>
      <c r="BM211" s="338"/>
      <c r="BY211" s="338"/>
      <c r="CL211" s="338"/>
      <c r="CS211" s="338"/>
      <c r="DA211" s="338"/>
      <c r="DK211" s="338"/>
      <c r="DQ211" s="338"/>
      <c r="EB211" s="338"/>
      <c r="EC211" s="214"/>
      <c r="ED211" s="539"/>
      <c r="EE211" s="539"/>
      <c r="EF211" s="677"/>
      <c r="EG211" s="677"/>
      <c r="EH211" s="677"/>
      <c r="EI211" s="677"/>
      <c r="EJ211" s="677"/>
      <c r="EK211" s="677"/>
      <c r="EL211" s="677"/>
      <c r="EM211" s="677"/>
      <c r="EN211" s="677"/>
      <c r="EO211" s="677"/>
      <c r="EP211" s="677"/>
      <c r="EQ211" s="677"/>
      <c r="ER211" s="677"/>
      <c r="ES211" s="677"/>
      <c r="ET211" s="677"/>
      <c r="EU211" s="677"/>
      <c r="EV211" s="677"/>
      <c r="EW211" s="677"/>
      <c r="EX211" s="677"/>
      <c r="EY211" s="677"/>
      <c r="EZ211" s="677"/>
      <c r="FA211" s="677"/>
      <c r="FB211" s="677"/>
      <c r="FC211" s="677"/>
      <c r="FD211" s="677"/>
      <c r="FE211" s="677"/>
      <c r="FF211" s="677"/>
      <c r="FG211" s="677"/>
      <c r="FH211" s="677"/>
      <c r="FI211" s="677"/>
      <c r="FJ211" s="677"/>
      <c r="FK211" s="677"/>
      <c r="FL211" s="677"/>
      <c r="FM211" s="677"/>
      <c r="FN211" s="677"/>
      <c r="FO211" s="677"/>
      <c r="FP211" s="677"/>
      <c r="FQ211" s="677"/>
      <c r="FR211" s="677"/>
      <c r="FS211" s="677"/>
      <c r="FT211" s="539"/>
      <c r="FU211" s="539"/>
      <c r="FV211" s="539"/>
      <c r="FW211" s="539"/>
      <c r="FX211" s="539"/>
      <c r="FY211" s="539"/>
      <c r="FZ211" s="539"/>
      <c r="GA211" s="539"/>
      <c r="GB211" s="539"/>
      <c r="GC211" s="539"/>
      <c r="GD211" s="539"/>
    </row>
    <row r="212" spans="4:186" s="323" customFormat="1" x14ac:dyDescent="0.2">
      <c r="D212" s="214"/>
      <c r="E212" s="214"/>
      <c r="F212" s="214"/>
      <c r="G212" s="214"/>
      <c r="H212" s="214"/>
      <c r="I212" s="214"/>
      <c r="J212" s="214"/>
      <c r="K212" s="214"/>
      <c r="L212" s="214"/>
      <c r="M212" s="214"/>
      <c r="N212" s="214"/>
      <c r="O212" s="338"/>
      <c r="P212" s="214"/>
      <c r="Q212" s="214"/>
      <c r="R212" s="214"/>
      <c r="S212" s="214"/>
      <c r="T212" s="214"/>
      <c r="U212" s="214"/>
      <c r="V212" s="214"/>
      <c r="W212" s="214"/>
      <c r="X212" s="214"/>
      <c r="Y212" s="214"/>
      <c r="Z212" s="214"/>
      <c r="AA212" s="214"/>
      <c r="AB212" s="214"/>
      <c r="AC212" s="214"/>
      <c r="AD212" s="338"/>
      <c r="AE212" s="214"/>
      <c r="AF212" s="214"/>
      <c r="AG212" s="214"/>
      <c r="AH212" s="214"/>
      <c r="AI212" s="214"/>
      <c r="AJ212" s="214"/>
      <c r="AK212" s="214"/>
      <c r="AL212" s="214"/>
      <c r="AM212" s="214"/>
      <c r="AN212" s="214"/>
      <c r="AO212" s="214"/>
      <c r="AP212" s="338"/>
      <c r="BB212" s="338"/>
      <c r="BM212" s="338"/>
      <c r="BY212" s="338"/>
      <c r="CL212" s="338"/>
      <c r="CS212" s="338"/>
      <c r="DA212" s="338"/>
      <c r="DK212" s="338"/>
      <c r="DQ212" s="338"/>
      <c r="EB212" s="338"/>
      <c r="EC212" s="214"/>
      <c r="ED212" s="539"/>
      <c r="EE212" s="539"/>
      <c r="EF212" s="677"/>
      <c r="EG212" s="677"/>
      <c r="EH212" s="677"/>
      <c r="EI212" s="677"/>
      <c r="EJ212" s="677"/>
      <c r="EK212" s="677"/>
      <c r="EL212" s="677"/>
      <c r="EM212" s="677"/>
      <c r="EN212" s="677"/>
      <c r="EO212" s="677"/>
      <c r="EP212" s="677"/>
      <c r="EQ212" s="677"/>
      <c r="ER212" s="677"/>
      <c r="ES212" s="677"/>
      <c r="ET212" s="677"/>
      <c r="EU212" s="677"/>
      <c r="EV212" s="677"/>
      <c r="EW212" s="677"/>
      <c r="EX212" s="677"/>
      <c r="EY212" s="677"/>
      <c r="EZ212" s="677"/>
      <c r="FA212" s="677"/>
      <c r="FB212" s="677"/>
      <c r="FC212" s="677"/>
      <c r="FD212" s="677"/>
      <c r="FE212" s="677"/>
      <c r="FF212" s="677"/>
      <c r="FG212" s="677"/>
      <c r="FH212" s="677"/>
      <c r="FI212" s="677"/>
      <c r="FJ212" s="677"/>
      <c r="FK212" s="677"/>
      <c r="FL212" s="677"/>
      <c r="FM212" s="677"/>
      <c r="FN212" s="677"/>
      <c r="FO212" s="677"/>
      <c r="FP212" s="677"/>
      <c r="FQ212" s="677"/>
      <c r="FR212" s="677"/>
      <c r="FS212" s="677"/>
      <c r="FT212" s="539"/>
      <c r="FU212" s="539"/>
      <c r="FV212" s="539"/>
      <c r="FW212" s="539"/>
      <c r="FX212" s="539"/>
      <c r="FY212" s="539"/>
      <c r="FZ212" s="539"/>
      <c r="GA212" s="539"/>
      <c r="GB212" s="539"/>
      <c r="GC212" s="539"/>
      <c r="GD212" s="539"/>
    </row>
    <row r="213" spans="4:186" s="323" customFormat="1" x14ac:dyDescent="0.2">
      <c r="D213" s="214"/>
      <c r="E213" s="214"/>
      <c r="F213" s="214"/>
      <c r="G213" s="214"/>
      <c r="H213" s="214"/>
      <c r="I213" s="214"/>
      <c r="J213" s="214"/>
      <c r="K213" s="214"/>
      <c r="L213" s="214"/>
      <c r="M213" s="214"/>
      <c r="N213" s="214"/>
      <c r="O213" s="338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4"/>
      <c r="AA213" s="214"/>
      <c r="AB213" s="214"/>
      <c r="AC213" s="214"/>
      <c r="AD213" s="338"/>
      <c r="AE213" s="214"/>
      <c r="AF213" s="214"/>
      <c r="AG213" s="214"/>
      <c r="AH213" s="214"/>
      <c r="AI213" s="214"/>
      <c r="AJ213" s="214"/>
      <c r="AK213" s="214"/>
      <c r="AL213" s="214"/>
      <c r="AM213" s="214"/>
      <c r="AN213" s="214"/>
      <c r="AO213" s="214"/>
      <c r="AP213" s="338"/>
      <c r="BB213" s="338"/>
      <c r="BM213" s="338"/>
      <c r="BY213" s="338"/>
      <c r="CL213" s="338"/>
      <c r="CS213" s="338"/>
      <c r="DA213" s="338"/>
      <c r="DK213" s="338"/>
      <c r="DQ213" s="338"/>
      <c r="EB213" s="338"/>
      <c r="EC213" s="214"/>
      <c r="ED213" s="539"/>
      <c r="EE213" s="539"/>
      <c r="EF213" s="677"/>
      <c r="EG213" s="677"/>
      <c r="EH213" s="677"/>
      <c r="EI213" s="677"/>
      <c r="EJ213" s="677"/>
      <c r="EK213" s="677"/>
      <c r="EL213" s="677"/>
      <c r="EM213" s="677"/>
      <c r="EN213" s="677"/>
      <c r="EO213" s="677"/>
      <c r="EP213" s="677"/>
      <c r="EQ213" s="677"/>
      <c r="ER213" s="677"/>
      <c r="ES213" s="677"/>
      <c r="ET213" s="677"/>
      <c r="EU213" s="677"/>
      <c r="EV213" s="677"/>
      <c r="EW213" s="677"/>
      <c r="EX213" s="677"/>
      <c r="EY213" s="677"/>
      <c r="EZ213" s="677"/>
      <c r="FA213" s="677"/>
      <c r="FB213" s="677"/>
      <c r="FC213" s="677"/>
      <c r="FD213" s="677"/>
      <c r="FE213" s="677"/>
      <c r="FF213" s="677"/>
      <c r="FG213" s="677"/>
      <c r="FH213" s="677"/>
      <c r="FI213" s="677"/>
      <c r="FJ213" s="677"/>
      <c r="FK213" s="677"/>
      <c r="FL213" s="677"/>
      <c r="FM213" s="677"/>
      <c r="FN213" s="677"/>
      <c r="FO213" s="677"/>
      <c r="FP213" s="677"/>
      <c r="FQ213" s="677"/>
      <c r="FR213" s="677"/>
      <c r="FS213" s="677"/>
      <c r="FT213" s="539"/>
      <c r="FU213" s="539"/>
      <c r="FV213" s="539"/>
      <c r="FW213" s="539"/>
      <c r="FX213" s="539"/>
      <c r="FY213" s="539"/>
      <c r="FZ213" s="539"/>
      <c r="GA213" s="539"/>
      <c r="GB213" s="539"/>
      <c r="GC213" s="539"/>
      <c r="GD213" s="539"/>
    </row>
    <row r="214" spans="4:186" s="323" customFormat="1" x14ac:dyDescent="0.2">
      <c r="D214" s="214"/>
      <c r="E214" s="214"/>
      <c r="F214" s="214"/>
      <c r="G214" s="214"/>
      <c r="H214" s="214"/>
      <c r="I214" s="214"/>
      <c r="J214" s="214"/>
      <c r="K214" s="214"/>
      <c r="L214" s="214"/>
      <c r="M214" s="214"/>
      <c r="N214" s="214"/>
      <c r="O214" s="338"/>
      <c r="P214" s="214"/>
      <c r="Q214" s="214"/>
      <c r="R214" s="214"/>
      <c r="S214" s="214"/>
      <c r="T214" s="214"/>
      <c r="U214" s="214"/>
      <c r="V214" s="214"/>
      <c r="W214" s="214"/>
      <c r="X214" s="214"/>
      <c r="Y214" s="214"/>
      <c r="Z214" s="214"/>
      <c r="AA214" s="214"/>
      <c r="AB214" s="214"/>
      <c r="AC214" s="214"/>
      <c r="AD214" s="338"/>
      <c r="AE214" s="214"/>
      <c r="AF214" s="214"/>
      <c r="AG214" s="214"/>
      <c r="AH214" s="214"/>
      <c r="AI214" s="214"/>
      <c r="AJ214" s="214"/>
      <c r="AK214" s="214"/>
      <c r="AL214" s="214"/>
      <c r="AM214" s="214"/>
      <c r="AN214" s="214"/>
      <c r="AO214" s="214"/>
      <c r="AP214" s="338"/>
      <c r="BB214" s="338"/>
      <c r="BM214" s="338"/>
      <c r="BY214" s="338"/>
      <c r="CL214" s="338"/>
      <c r="CS214" s="338"/>
      <c r="DA214" s="338"/>
      <c r="DK214" s="338"/>
      <c r="DQ214" s="338"/>
      <c r="EB214" s="338"/>
      <c r="EC214" s="214"/>
      <c r="ED214" s="539"/>
      <c r="EE214" s="539"/>
      <c r="EF214" s="677"/>
      <c r="EG214" s="677"/>
      <c r="EH214" s="677"/>
      <c r="EI214" s="677"/>
      <c r="EJ214" s="677"/>
      <c r="EK214" s="677"/>
      <c r="EL214" s="677"/>
      <c r="EM214" s="677"/>
      <c r="EN214" s="677"/>
      <c r="EO214" s="677"/>
      <c r="EP214" s="677"/>
      <c r="EQ214" s="677"/>
      <c r="ER214" s="677"/>
      <c r="ES214" s="677"/>
      <c r="ET214" s="677"/>
      <c r="EU214" s="677"/>
      <c r="EV214" s="677"/>
      <c r="EW214" s="677"/>
      <c r="EX214" s="677"/>
      <c r="EY214" s="677"/>
      <c r="EZ214" s="677"/>
      <c r="FA214" s="677"/>
      <c r="FB214" s="677"/>
      <c r="FC214" s="677"/>
      <c r="FD214" s="677"/>
      <c r="FE214" s="677"/>
      <c r="FF214" s="677"/>
      <c r="FG214" s="677"/>
      <c r="FH214" s="677"/>
      <c r="FI214" s="677"/>
      <c r="FJ214" s="677"/>
      <c r="FK214" s="677"/>
      <c r="FL214" s="677"/>
      <c r="FM214" s="677"/>
      <c r="FN214" s="677"/>
      <c r="FO214" s="677"/>
      <c r="FP214" s="677"/>
      <c r="FQ214" s="677"/>
      <c r="FR214" s="677"/>
      <c r="FS214" s="677"/>
      <c r="FT214" s="539"/>
      <c r="FU214" s="539"/>
      <c r="FV214" s="539"/>
      <c r="FW214" s="539"/>
      <c r="FX214" s="539"/>
      <c r="FY214" s="539"/>
      <c r="FZ214" s="539"/>
      <c r="GA214" s="539"/>
      <c r="GB214" s="539"/>
      <c r="GC214" s="539"/>
      <c r="GD214" s="539"/>
    </row>
    <row r="215" spans="4:186" s="323" customFormat="1" x14ac:dyDescent="0.2">
      <c r="D215" s="214"/>
      <c r="E215" s="214"/>
      <c r="F215" s="214"/>
      <c r="G215" s="214"/>
      <c r="H215" s="214"/>
      <c r="I215" s="214"/>
      <c r="J215" s="214"/>
      <c r="K215" s="214"/>
      <c r="L215" s="214"/>
      <c r="M215" s="214"/>
      <c r="N215" s="214"/>
      <c r="O215" s="338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4"/>
      <c r="AA215" s="214"/>
      <c r="AB215" s="214"/>
      <c r="AC215" s="214"/>
      <c r="AD215" s="338"/>
      <c r="AE215" s="214"/>
      <c r="AF215" s="214"/>
      <c r="AG215" s="214"/>
      <c r="AH215" s="214"/>
      <c r="AI215" s="214"/>
      <c r="AJ215" s="214"/>
      <c r="AK215" s="214"/>
      <c r="AL215" s="214"/>
      <c r="AM215" s="214"/>
      <c r="AN215" s="214"/>
      <c r="AO215" s="214"/>
      <c r="AP215" s="338"/>
      <c r="BB215" s="338"/>
      <c r="BM215" s="338"/>
      <c r="BY215" s="338"/>
      <c r="CL215" s="338"/>
      <c r="CS215" s="338"/>
      <c r="DA215" s="338"/>
      <c r="DK215" s="338"/>
      <c r="DQ215" s="338"/>
      <c r="EB215" s="338"/>
      <c r="EC215" s="214"/>
      <c r="ED215" s="539"/>
      <c r="EE215" s="539"/>
      <c r="EF215" s="677"/>
      <c r="EG215" s="677"/>
      <c r="EH215" s="677"/>
      <c r="EI215" s="677"/>
      <c r="EJ215" s="677"/>
      <c r="EK215" s="677"/>
      <c r="EL215" s="677"/>
      <c r="EM215" s="677"/>
      <c r="EN215" s="677"/>
      <c r="EO215" s="677"/>
      <c r="EP215" s="677"/>
      <c r="EQ215" s="677"/>
      <c r="ER215" s="677"/>
      <c r="ES215" s="677"/>
      <c r="ET215" s="677"/>
      <c r="EU215" s="677"/>
      <c r="EV215" s="677"/>
      <c r="EW215" s="677"/>
      <c r="EX215" s="677"/>
      <c r="EY215" s="677"/>
      <c r="EZ215" s="677"/>
      <c r="FA215" s="677"/>
      <c r="FB215" s="677"/>
      <c r="FC215" s="677"/>
      <c r="FD215" s="677"/>
      <c r="FE215" s="677"/>
      <c r="FF215" s="677"/>
      <c r="FG215" s="677"/>
      <c r="FH215" s="677"/>
      <c r="FI215" s="677"/>
      <c r="FJ215" s="677"/>
      <c r="FK215" s="677"/>
      <c r="FL215" s="677"/>
      <c r="FM215" s="677"/>
      <c r="FN215" s="677"/>
      <c r="FO215" s="677"/>
      <c r="FP215" s="677"/>
      <c r="FQ215" s="677"/>
      <c r="FR215" s="677"/>
      <c r="FS215" s="677"/>
      <c r="FT215" s="539"/>
      <c r="FU215" s="539"/>
      <c r="FV215" s="539"/>
      <c r="FW215" s="539"/>
      <c r="FX215" s="539"/>
      <c r="FY215" s="539"/>
      <c r="FZ215" s="539"/>
      <c r="GA215" s="539"/>
      <c r="GB215" s="539"/>
      <c r="GC215" s="539"/>
      <c r="GD215" s="539"/>
    </row>
    <row r="216" spans="4:186" s="323" customFormat="1" x14ac:dyDescent="0.2">
      <c r="D216" s="214"/>
      <c r="E216" s="214"/>
      <c r="F216" s="214"/>
      <c r="G216" s="214"/>
      <c r="H216" s="214"/>
      <c r="I216" s="214"/>
      <c r="J216" s="214"/>
      <c r="K216" s="214"/>
      <c r="L216" s="214"/>
      <c r="M216" s="214"/>
      <c r="N216" s="214"/>
      <c r="O216" s="338"/>
      <c r="P216" s="214"/>
      <c r="Q216" s="214"/>
      <c r="R216" s="214"/>
      <c r="S216" s="214"/>
      <c r="T216" s="214"/>
      <c r="U216" s="214"/>
      <c r="V216" s="214"/>
      <c r="W216" s="214"/>
      <c r="X216" s="214"/>
      <c r="Y216" s="214"/>
      <c r="Z216" s="214"/>
      <c r="AA216" s="214"/>
      <c r="AB216" s="214"/>
      <c r="AC216" s="214"/>
      <c r="AD216" s="338"/>
      <c r="AE216" s="214"/>
      <c r="AF216" s="214"/>
      <c r="AG216" s="214"/>
      <c r="AH216" s="214"/>
      <c r="AI216" s="214"/>
      <c r="AJ216" s="214"/>
      <c r="AK216" s="214"/>
      <c r="AL216" s="214"/>
      <c r="AM216" s="214"/>
      <c r="AN216" s="214"/>
      <c r="AO216" s="214"/>
      <c r="AP216" s="338"/>
      <c r="BB216" s="338"/>
      <c r="BM216" s="338"/>
      <c r="BY216" s="338"/>
      <c r="CL216" s="338"/>
      <c r="CS216" s="338"/>
      <c r="DA216" s="338"/>
      <c r="DK216" s="338"/>
      <c r="DQ216" s="338"/>
      <c r="EB216" s="338"/>
      <c r="EC216" s="214"/>
      <c r="ED216" s="539"/>
      <c r="EE216" s="539"/>
      <c r="EF216" s="677"/>
      <c r="EG216" s="677"/>
      <c r="EH216" s="677"/>
      <c r="EI216" s="677"/>
      <c r="EJ216" s="677"/>
      <c r="EK216" s="677"/>
      <c r="EL216" s="677"/>
      <c r="EM216" s="677"/>
      <c r="EN216" s="677"/>
      <c r="EO216" s="677"/>
      <c r="EP216" s="677"/>
      <c r="EQ216" s="677"/>
      <c r="ER216" s="677"/>
      <c r="ES216" s="677"/>
      <c r="ET216" s="677"/>
      <c r="EU216" s="677"/>
      <c r="EV216" s="677"/>
      <c r="EW216" s="677"/>
      <c r="EX216" s="677"/>
      <c r="EY216" s="677"/>
      <c r="EZ216" s="677"/>
      <c r="FA216" s="677"/>
      <c r="FB216" s="677"/>
      <c r="FC216" s="677"/>
      <c r="FD216" s="677"/>
      <c r="FE216" s="677"/>
      <c r="FF216" s="677"/>
      <c r="FG216" s="677"/>
      <c r="FH216" s="677"/>
      <c r="FI216" s="677"/>
      <c r="FJ216" s="677"/>
      <c r="FK216" s="677"/>
      <c r="FL216" s="677"/>
      <c r="FM216" s="677"/>
      <c r="FN216" s="677"/>
      <c r="FO216" s="677"/>
      <c r="FP216" s="677"/>
      <c r="FQ216" s="677"/>
      <c r="FR216" s="677"/>
      <c r="FS216" s="677"/>
      <c r="FT216" s="539"/>
      <c r="FU216" s="539"/>
      <c r="FV216" s="539"/>
      <c r="FW216" s="539"/>
      <c r="FX216" s="539"/>
      <c r="FY216" s="539"/>
      <c r="FZ216" s="539"/>
      <c r="GA216" s="539"/>
      <c r="GB216" s="539"/>
      <c r="GC216" s="539"/>
      <c r="GD216" s="539"/>
    </row>
    <row r="217" spans="4:186" s="323" customFormat="1" x14ac:dyDescent="0.2">
      <c r="D217" s="214"/>
      <c r="E217" s="214"/>
      <c r="F217" s="214"/>
      <c r="G217" s="214"/>
      <c r="H217" s="214"/>
      <c r="I217" s="214"/>
      <c r="J217" s="214"/>
      <c r="K217" s="214"/>
      <c r="L217" s="214"/>
      <c r="M217" s="214"/>
      <c r="N217" s="214"/>
      <c r="O217" s="338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4"/>
      <c r="AA217" s="214"/>
      <c r="AB217" s="214"/>
      <c r="AC217" s="214"/>
      <c r="AD217" s="338"/>
      <c r="AE217" s="214"/>
      <c r="AF217" s="214"/>
      <c r="AG217" s="214"/>
      <c r="AH217" s="214"/>
      <c r="AI217" s="214"/>
      <c r="AJ217" s="214"/>
      <c r="AK217" s="214"/>
      <c r="AL217" s="214"/>
      <c r="AM217" s="214"/>
      <c r="AN217" s="214"/>
      <c r="AO217" s="214"/>
      <c r="AP217" s="338"/>
      <c r="BB217" s="338"/>
      <c r="BM217" s="338"/>
      <c r="BY217" s="338"/>
      <c r="CL217" s="338"/>
      <c r="CS217" s="338"/>
      <c r="DA217" s="338"/>
      <c r="DK217" s="338"/>
      <c r="DQ217" s="338"/>
      <c r="EB217" s="338"/>
      <c r="EC217" s="214"/>
      <c r="ED217" s="539"/>
      <c r="EE217" s="539"/>
      <c r="EF217" s="677"/>
      <c r="EG217" s="677"/>
      <c r="EH217" s="677"/>
      <c r="EI217" s="677"/>
      <c r="EJ217" s="677"/>
      <c r="EK217" s="677"/>
      <c r="EL217" s="677"/>
      <c r="EM217" s="677"/>
      <c r="EN217" s="677"/>
      <c r="EO217" s="677"/>
      <c r="EP217" s="677"/>
      <c r="EQ217" s="677"/>
      <c r="ER217" s="677"/>
      <c r="ES217" s="677"/>
      <c r="ET217" s="677"/>
      <c r="EU217" s="677"/>
      <c r="EV217" s="677"/>
      <c r="EW217" s="677"/>
      <c r="EX217" s="677"/>
      <c r="EY217" s="677"/>
      <c r="EZ217" s="677"/>
      <c r="FA217" s="677"/>
      <c r="FB217" s="677"/>
      <c r="FC217" s="677"/>
      <c r="FD217" s="677"/>
      <c r="FE217" s="677"/>
      <c r="FF217" s="677"/>
      <c r="FG217" s="677"/>
      <c r="FH217" s="677"/>
      <c r="FI217" s="677"/>
      <c r="FJ217" s="677"/>
      <c r="FK217" s="677"/>
      <c r="FL217" s="677"/>
      <c r="FM217" s="677"/>
      <c r="FN217" s="677"/>
      <c r="FO217" s="677"/>
      <c r="FP217" s="677"/>
      <c r="FQ217" s="677"/>
      <c r="FR217" s="677"/>
      <c r="FS217" s="677"/>
      <c r="FT217" s="539"/>
      <c r="FU217" s="539"/>
      <c r="FV217" s="539"/>
      <c r="FW217" s="539"/>
      <c r="FX217" s="539"/>
      <c r="FY217" s="539"/>
      <c r="FZ217" s="539"/>
      <c r="GA217" s="539"/>
      <c r="GB217" s="539"/>
      <c r="GC217" s="539"/>
      <c r="GD217" s="539"/>
    </row>
    <row r="218" spans="4:186" s="323" customFormat="1" x14ac:dyDescent="0.2">
      <c r="D218" s="214"/>
      <c r="E218" s="214"/>
      <c r="F218" s="214"/>
      <c r="G218" s="214"/>
      <c r="H218" s="214"/>
      <c r="I218" s="214"/>
      <c r="J218" s="214"/>
      <c r="K218" s="214"/>
      <c r="L218" s="214"/>
      <c r="M218" s="214"/>
      <c r="N218" s="214"/>
      <c r="O218" s="338"/>
      <c r="P218" s="214"/>
      <c r="Q218" s="214"/>
      <c r="R218" s="214"/>
      <c r="S218" s="214"/>
      <c r="T218" s="214"/>
      <c r="U218" s="214"/>
      <c r="V218" s="214"/>
      <c r="W218" s="214"/>
      <c r="X218" s="214"/>
      <c r="Y218" s="214"/>
      <c r="Z218" s="214"/>
      <c r="AA218" s="214"/>
      <c r="AB218" s="214"/>
      <c r="AC218" s="214"/>
      <c r="AD218" s="338"/>
      <c r="AE218" s="214"/>
      <c r="AF218" s="214"/>
      <c r="AG218" s="214"/>
      <c r="AH218" s="214"/>
      <c r="AI218" s="214"/>
      <c r="AJ218" s="214"/>
      <c r="AK218" s="214"/>
      <c r="AL218" s="214"/>
      <c r="AM218" s="214"/>
      <c r="AN218" s="214"/>
      <c r="AO218" s="214"/>
      <c r="AP218" s="338"/>
      <c r="BB218" s="338"/>
      <c r="BM218" s="338"/>
      <c r="BY218" s="338"/>
      <c r="CL218" s="338"/>
      <c r="CS218" s="338"/>
      <c r="DA218" s="338"/>
      <c r="DK218" s="338"/>
      <c r="DQ218" s="338"/>
      <c r="EB218" s="338"/>
      <c r="EC218" s="214"/>
      <c r="ED218" s="539"/>
      <c r="EE218" s="539"/>
      <c r="EF218" s="677"/>
      <c r="EG218" s="677"/>
      <c r="EH218" s="677"/>
      <c r="EI218" s="677"/>
      <c r="EJ218" s="677"/>
      <c r="EK218" s="677"/>
      <c r="EL218" s="677"/>
      <c r="EM218" s="677"/>
      <c r="EN218" s="677"/>
      <c r="EO218" s="677"/>
      <c r="EP218" s="677"/>
      <c r="EQ218" s="677"/>
      <c r="ER218" s="677"/>
      <c r="ES218" s="677"/>
      <c r="ET218" s="677"/>
      <c r="EU218" s="677"/>
      <c r="EV218" s="677"/>
      <c r="EW218" s="677"/>
      <c r="EX218" s="677"/>
      <c r="EY218" s="677"/>
      <c r="EZ218" s="677"/>
      <c r="FA218" s="677"/>
      <c r="FB218" s="677"/>
      <c r="FC218" s="677"/>
      <c r="FD218" s="677"/>
      <c r="FE218" s="677"/>
      <c r="FF218" s="677"/>
      <c r="FG218" s="677"/>
      <c r="FH218" s="677"/>
      <c r="FI218" s="677"/>
      <c r="FJ218" s="677"/>
      <c r="FK218" s="677"/>
      <c r="FL218" s="677"/>
      <c r="FM218" s="677"/>
      <c r="FN218" s="677"/>
      <c r="FO218" s="677"/>
      <c r="FP218" s="677"/>
      <c r="FQ218" s="677"/>
      <c r="FR218" s="677"/>
      <c r="FS218" s="677"/>
      <c r="FT218" s="539"/>
      <c r="FU218" s="539"/>
      <c r="FV218" s="539"/>
      <c r="FW218" s="539"/>
      <c r="FX218" s="539"/>
      <c r="FY218" s="539"/>
      <c r="FZ218" s="539"/>
      <c r="GA218" s="539"/>
      <c r="GB218" s="539"/>
      <c r="GC218" s="539"/>
      <c r="GD218" s="539"/>
    </row>
    <row r="219" spans="4:186" s="323" customFormat="1" x14ac:dyDescent="0.2">
      <c r="D219" s="214"/>
      <c r="E219" s="214"/>
      <c r="F219" s="214"/>
      <c r="G219" s="214"/>
      <c r="H219" s="214"/>
      <c r="I219" s="214"/>
      <c r="J219" s="214"/>
      <c r="K219" s="214"/>
      <c r="L219" s="214"/>
      <c r="M219" s="214"/>
      <c r="N219" s="214"/>
      <c r="O219" s="338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4"/>
      <c r="AA219" s="214"/>
      <c r="AB219" s="214"/>
      <c r="AC219" s="214"/>
      <c r="AD219" s="338"/>
      <c r="AE219" s="214"/>
      <c r="AF219" s="214"/>
      <c r="AG219" s="214"/>
      <c r="AH219" s="214"/>
      <c r="AI219" s="214"/>
      <c r="AJ219" s="214"/>
      <c r="AK219" s="214"/>
      <c r="AL219" s="214"/>
      <c r="AM219" s="214"/>
      <c r="AN219" s="214"/>
      <c r="AO219" s="214"/>
      <c r="AP219" s="338"/>
      <c r="BB219" s="338"/>
      <c r="BM219" s="338"/>
      <c r="BY219" s="338"/>
      <c r="CL219" s="338"/>
      <c r="CS219" s="338"/>
      <c r="DA219" s="338"/>
      <c r="DK219" s="338"/>
      <c r="DQ219" s="338"/>
      <c r="EB219" s="338"/>
      <c r="EC219" s="214"/>
      <c r="ED219" s="539"/>
      <c r="EE219" s="539"/>
      <c r="EF219" s="677"/>
      <c r="EG219" s="677"/>
      <c r="EH219" s="677"/>
      <c r="EI219" s="677"/>
      <c r="EJ219" s="677"/>
      <c r="EK219" s="677"/>
      <c r="EL219" s="677"/>
      <c r="EM219" s="677"/>
      <c r="EN219" s="677"/>
      <c r="EO219" s="677"/>
      <c r="EP219" s="677"/>
      <c r="EQ219" s="677"/>
      <c r="ER219" s="677"/>
      <c r="ES219" s="677"/>
      <c r="ET219" s="677"/>
      <c r="EU219" s="677"/>
      <c r="EV219" s="677"/>
      <c r="EW219" s="677"/>
      <c r="EX219" s="677"/>
      <c r="EY219" s="677"/>
      <c r="EZ219" s="677"/>
      <c r="FA219" s="677"/>
      <c r="FB219" s="677"/>
      <c r="FC219" s="677"/>
      <c r="FD219" s="677"/>
      <c r="FE219" s="677"/>
      <c r="FF219" s="677"/>
      <c r="FG219" s="677"/>
      <c r="FH219" s="677"/>
      <c r="FI219" s="677"/>
      <c r="FJ219" s="677"/>
      <c r="FK219" s="677"/>
      <c r="FL219" s="677"/>
      <c r="FM219" s="677"/>
      <c r="FN219" s="677"/>
      <c r="FO219" s="677"/>
      <c r="FP219" s="677"/>
      <c r="FQ219" s="677"/>
      <c r="FR219" s="677"/>
      <c r="FS219" s="677"/>
      <c r="FT219" s="539"/>
      <c r="FU219" s="539"/>
      <c r="FV219" s="539"/>
      <c r="FW219" s="539"/>
      <c r="FX219" s="539"/>
      <c r="FY219" s="539"/>
      <c r="FZ219" s="539"/>
      <c r="GA219" s="539"/>
      <c r="GB219" s="539"/>
      <c r="GC219" s="539"/>
      <c r="GD219" s="539"/>
    </row>
    <row r="220" spans="4:186" s="323" customFormat="1" x14ac:dyDescent="0.2">
      <c r="D220" s="214"/>
      <c r="E220" s="214"/>
      <c r="F220" s="214"/>
      <c r="G220" s="214"/>
      <c r="H220" s="214"/>
      <c r="I220" s="214"/>
      <c r="J220" s="214"/>
      <c r="K220" s="214"/>
      <c r="L220" s="214"/>
      <c r="M220" s="214"/>
      <c r="N220" s="214"/>
      <c r="O220" s="338"/>
      <c r="P220" s="214"/>
      <c r="Q220" s="214"/>
      <c r="R220" s="214"/>
      <c r="S220" s="214"/>
      <c r="T220" s="214"/>
      <c r="U220" s="214"/>
      <c r="V220" s="214"/>
      <c r="W220" s="214"/>
      <c r="X220" s="214"/>
      <c r="Y220" s="214"/>
      <c r="Z220" s="214"/>
      <c r="AA220" s="214"/>
      <c r="AB220" s="214"/>
      <c r="AC220" s="214"/>
      <c r="AD220" s="338"/>
      <c r="AE220" s="214"/>
      <c r="AF220" s="214"/>
      <c r="AG220" s="214"/>
      <c r="AH220" s="214"/>
      <c r="AI220" s="214"/>
      <c r="AJ220" s="214"/>
      <c r="AK220" s="214"/>
      <c r="AL220" s="214"/>
      <c r="AM220" s="214"/>
      <c r="AN220" s="214"/>
      <c r="AO220" s="214"/>
      <c r="AP220" s="338"/>
      <c r="BB220" s="338"/>
      <c r="BM220" s="338"/>
      <c r="BY220" s="338"/>
      <c r="CL220" s="338"/>
      <c r="CS220" s="338"/>
      <c r="DA220" s="338"/>
      <c r="DK220" s="338"/>
      <c r="DQ220" s="338"/>
      <c r="EB220" s="338"/>
      <c r="EC220" s="214"/>
      <c r="ED220" s="539"/>
      <c r="EE220" s="539"/>
      <c r="EF220" s="677"/>
      <c r="EG220" s="677"/>
      <c r="EH220" s="677"/>
      <c r="EI220" s="677"/>
      <c r="EJ220" s="677"/>
      <c r="EK220" s="677"/>
      <c r="EL220" s="677"/>
      <c r="EM220" s="677"/>
      <c r="EN220" s="677"/>
      <c r="EO220" s="677"/>
      <c r="EP220" s="677"/>
      <c r="EQ220" s="677"/>
      <c r="ER220" s="677"/>
      <c r="ES220" s="677"/>
      <c r="ET220" s="677"/>
      <c r="EU220" s="677"/>
      <c r="EV220" s="677"/>
      <c r="EW220" s="677"/>
      <c r="EX220" s="677"/>
      <c r="EY220" s="677"/>
      <c r="EZ220" s="677"/>
      <c r="FA220" s="677"/>
      <c r="FB220" s="677"/>
      <c r="FC220" s="677"/>
      <c r="FD220" s="677"/>
      <c r="FE220" s="677"/>
      <c r="FF220" s="677"/>
      <c r="FG220" s="677"/>
      <c r="FH220" s="677"/>
      <c r="FI220" s="677"/>
      <c r="FJ220" s="677"/>
      <c r="FK220" s="677"/>
      <c r="FL220" s="677"/>
      <c r="FM220" s="677"/>
      <c r="FN220" s="677"/>
      <c r="FO220" s="677"/>
      <c r="FP220" s="677"/>
      <c r="FQ220" s="677"/>
      <c r="FR220" s="677"/>
      <c r="FS220" s="677"/>
      <c r="FT220" s="539"/>
      <c r="FU220" s="539"/>
      <c r="FV220" s="539"/>
      <c r="FW220" s="539"/>
      <c r="FX220" s="539"/>
      <c r="FY220" s="539"/>
      <c r="FZ220" s="539"/>
      <c r="GA220" s="539"/>
      <c r="GB220" s="539"/>
      <c r="GC220" s="539"/>
      <c r="GD220" s="539"/>
    </row>
    <row r="221" spans="4:186" s="323" customFormat="1" x14ac:dyDescent="0.2">
      <c r="D221" s="214"/>
      <c r="E221" s="214"/>
      <c r="F221" s="214"/>
      <c r="G221" s="214"/>
      <c r="H221" s="214"/>
      <c r="I221" s="214"/>
      <c r="J221" s="214"/>
      <c r="K221" s="214"/>
      <c r="L221" s="214"/>
      <c r="M221" s="214"/>
      <c r="N221" s="214"/>
      <c r="O221" s="338"/>
      <c r="P221" s="214"/>
      <c r="Q221" s="214"/>
      <c r="R221" s="214"/>
      <c r="S221" s="214"/>
      <c r="T221" s="214"/>
      <c r="U221" s="214"/>
      <c r="V221" s="214"/>
      <c r="W221" s="214"/>
      <c r="X221" s="214"/>
      <c r="Y221" s="214"/>
      <c r="Z221" s="214"/>
      <c r="AA221" s="214"/>
      <c r="AB221" s="214"/>
      <c r="AC221" s="214"/>
      <c r="AD221" s="338"/>
      <c r="AE221" s="214"/>
      <c r="AF221" s="214"/>
      <c r="AG221" s="214"/>
      <c r="AH221" s="214"/>
      <c r="AI221" s="214"/>
      <c r="AJ221" s="214"/>
      <c r="AK221" s="214"/>
      <c r="AL221" s="214"/>
      <c r="AM221" s="214"/>
      <c r="AN221" s="214"/>
      <c r="AO221" s="214"/>
      <c r="AP221" s="338"/>
      <c r="BB221" s="338"/>
      <c r="BM221" s="338"/>
      <c r="BY221" s="338"/>
      <c r="CL221" s="338"/>
      <c r="CS221" s="338"/>
      <c r="DA221" s="338"/>
      <c r="DK221" s="338"/>
      <c r="DQ221" s="338"/>
      <c r="EB221" s="338"/>
      <c r="EC221" s="214"/>
      <c r="ED221" s="539"/>
      <c r="EE221" s="539"/>
      <c r="EF221" s="677"/>
      <c r="EG221" s="677"/>
      <c r="EH221" s="677"/>
      <c r="EI221" s="677"/>
      <c r="EJ221" s="677"/>
      <c r="EK221" s="677"/>
      <c r="EL221" s="677"/>
      <c r="EM221" s="677"/>
      <c r="EN221" s="677"/>
      <c r="EO221" s="677"/>
      <c r="EP221" s="677"/>
      <c r="EQ221" s="677"/>
      <c r="ER221" s="677"/>
      <c r="ES221" s="677"/>
      <c r="ET221" s="677"/>
      <c r="EU221" s="677"/>
      <c r="EV221" s="677"/>
      <c r="EW221" s="677"/>
      <c r="EX221" s="677"/>
      <c r="EY221" s="677"/>
      <c r="EZ221" s="677"/>
      <c r="FA221" s="677"/>
      <c r="FB221" s="677"/>
      <c r="FC221" s="677"/>
      <c r="FD221" s="677"/>
      <c r="FE221" s="677"/>
      <c r="FF221" s="677"/>
      <c r="FG221" s="677"/>
      <c r="FH221" s="677"/>
      <c r="FI221" s="677"/>
      <c r="FJ221" s="677"/>
      <c r="FK221" s="677"/>
      <c r="FL221" s="677"/>
      <c r="FM221" s="677"/>
      <c r="FN221" s="677"/>
      <c r="FO221" s="677"/>
      <c r="FP221" s="677"/>
      <c r="FQ221" s="677"/>
      <c r="FR221" s="677"/>
      <c r="FS221" s="677"/>
      <c r="FT221" s="539"/>
      <c r="FU221" s="539"/>
      <c r="FV221" s="539"/>
      <c r="FW221" s="539"/>
      <c r="FX221" s="539"/>
      <c r="FY221" s="539"/>
      <c r="FZ221" s="539"/>
      <c r="GA221" s="539"/>
      <c r="GB221" s="539"/>
      <c r="GC221" s="539"/>
      <c r="GD221" s="539"/>
    </row>
    <row r="222" spans="4:186" s="323" customFormat="1" x14ac:dyDescent="0.2">
      <c r="D222" s="214"/>
      <c r="E222" s="214"/>
      <c r="F222" s="214"/>
      <c r="G222" s="214"/>
      <c r="H222" s="214"/>
      <c r="I222" s="214"/>
      <c r="J222" s="214"/>
      <c r="K222" s="214"/>
      <c r="L222" s="214"/>
      <c r="M222" s="214"/>
      <c r="N222" s="214"/>
      <c r="O222" s="338"/>
      <c r="P222" s="214"/>
      <c r="Q222" s="214"/>
      <c r="R222" s="214"/>
      <c r="S222" s="214"/>
      <c r="T222" s="214"/>
      <c r="U222" s="214"/>
      <c r="V222" s="214"/>
      <c r="W222" s="214"/>
      <c r="X222" s="214"/>
      <c r="Y222" s="214"/>
      <c r="Z222" s="214"/>
      <c r="AA222" s="214"/>
      <c r="AB222" s="214"/>
      <c r="AC222" s="214"/>
      <c r="AD222" s="338"/>
      <c r="AE222" s="214"/>
      <c r="AF222" s="214"/>
      <c r="AG222" s="214"/>
      <c r="AH222" s="214"/>
      <c r="AI222" s="214"/>
      <c r="AJ222" s="214"/>
      <c r="AK222" s="214"/>
      <c r="AL222" s="214"/>
      <c r="AM222" s="214"/>
      <c r="AN222" s="214"/>
      <c r="AO222" s="214"/>
      <c r="AP222" s="338"/>
      <c r="BB222" s="338"/>
      <c r="BM222" s="338"/>
      <c r="BY222" s="338"/>
      <c r="CL222" s="338"/>
      <c r="CS222" s="338"/>
      <c r="DA222" s="338"/>
      <c r="DK222" s="338"/>
      <c r="DQ222" s="338"/>
      <c r="EB222" s="338"/>
      <c r="EC222" s="214"/>
      <c r="ED222" s="539"/>
      <c r="EE222" s="539"/>
      <c r="EF222" s="677"/>
      <c r="EG222" s="677"/>
      <c r="EH222" s="677"/>
      <c r="EI222" s="677"/>
      <c r="EJ222" s="677"/>
      <c r="EK222" s="677"/>
      <c r="EL222" s="677"/>
      <c r="EM222" s="677"/>
      <c r="EN222" s="677"/>
      <c r="EO222" s="677"/>
      <c r="EP222" s="677"/>
      <c r="EQ222" s="677"/>
      <c r="ER222" s="677"/>
      <c r="ES222" s="677"/>
      <c r="ET222" s="677"/>
      <c r="EU222" s="677"/>
      <c r="EV222" s="677"/>
      <c r="EW222" s="677"/>
      <c r="EX222" s="677"/>
      <c r="EY222" s="677"/>
      <c r="EZ222" s="677"/>
      <c r="FA222" s="677"/>
      <c r="FB222" s="677"/>
      <c r="FC222" s="677"/>
      <c r="FD222" s="677"/>
      <c r="FE222" s="677"/>
      <c r="FF222" s="677"/>
      <c r="FG222" s="677"/>
      <c r="FH222" s="677"/>
      <c r="FI222" s="677"/>
      <c r="FJ222" s="677"/>
      <c r="FK222" s="677"/>
      <c r="FL222" s="677"/>
      <c r="FM222" s="677"/>
      <c r="FN222" s="677"/>
      <c r="FO222" s="677"/>
      <c r="FP222" s="677"/>
      <c r="FQ222" s="677"/>
      <c r="FR222" s="677"/>
      <c r="FS222" s="677"/>
      <c r="FT222" s="539"/>
      <c r="FU222" s="539"/>
      <c r="FV222" s="539"/>
      <c r="FW222" s="539"/>
      <c r="FX222" s="539"/>
      <c r="FY222" s="539"/>
      <c r="FZ222" s="539"/>
      <c r="GA222" s="539"/>
      <c r="GB222" s="539"/>
      <c r="GC222" s="539"/>
      <c r="GD222" s="539"/>
    </row>
    <row r="223" spans="4:186" s="323" customFormat="1" x14ac:dyDescent="0.2">
      <c r="D223" s="214"/>
      <c r="E223" s="214"/>
      <c r="F223" s="214"/>
      <c r="G223" s="214"/>
      <c r="H223" s="214"/>
      <c r="I223" s="214"/>
      <c r="J223" s="214"/>
      <c r="K223" s="214"/>
      <c r="L223" s="214"/>
      <c r="M223" s="214"/>
      <c r="N223" s="214"/>
      <c r="O223" s="338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4"/>
      <c r="AA223" s="214"/>
      <c r="AB223" s="214"/>
      <c r="AC223" s="214"/>
      <c r="AD223" s="338"/>
      <c r="AE223" s="214"/>
      <c r="AF223" s="214"/>
      <c r="AG223" s="214"/>
      <c r="AH223" s="214"/>
      <c r="AI223" s="214"/>
      <c r="AJ223" s="214"/>
      <c r="AK223" s="214"/>
      <c r="AL223" s="214"/>
      <c r="AM223" s="214"/>
      <c r="AN223" s="214"/>
      <c r="AO223" s="214"/>
      <c r="AP223" s="338"/>
      <c r="BB223" s="338"/>
      <c r="BM223" s="338"/>
      <c r="BY223" s="338"/>
      <c r="CL223" s="338"/>
      <c r="CS223" s="338"/>
      <c r="DA223" s="338"/>
      <c r="DK223" s="338"/>
      <c r="DQ223" s="338"/>
      <c r="EB223" s="338"/>
      <c r="EC223" s="214"/>
      <c r="ED223" s="539"/>
      <c r="EE223" s="539"/>
      <c r="EF223" s="677"/>
      <c r="EG223" s="677"/>
      <c r="EH223" s="677"/>
      <c r="EI223" s="677"/>
      <c r="EJ223" s="677"/>
      <c r="EK223" s="677"/>
      <c r="EL223" s="677"/>
      <c r="EM223" s="677"/>
      <c r="EN223" s="677"/>
      <c r="EO223" s="677"/>
      <c r="EP223" s="677"/>
      <c r="EQ223" s="677"/>
      <c r="ER223" s="677"/>
      <c r="ES223" s="677"/>
      <c r="ET223" s="677"/>
      <c r="EU223" s="677"/>
      <c r="EV223" s="677"/>
      <c r="EW223" s="677"/>
      <c r="EX223" s="677"/>
      <c r="EY223" s="677"/>
      <c r="EZ223" s="677"/>
      <c r="FA223" s="677"/>
      <c r="FB223" s="677"/>
      <c r="FC223" s="677"/>
      <c r="FD223" s="677"/>
      <c r="FE223" s="677"/>
      <c r="FF223" s="677"/>
      <c r="FG223" s="677"/>
      <c r="FH223" s="677"/>
      <c r="FI223" s="677"/>
      <c r="FJ223" s="677"/>
      <c r="FK223" s="677"/>
      <c r="FL223" s="677"/>
      <c r="FM223" s="677"/>
      <c r="FN223" s="677"/>
      <c r="FO223" s="677"/>
      <c r="FP223" s="677"/>
      <c r="FQ223" s="677"/>
      <c r="FR223" s="677"/>
      <c r="FS223" s="677"/>
      <c r="FT223" s="539"/>
      <c r="FU223" s="539"/>
      <c r="FV223" s="539"/>
      <c r="FW223" s="539"/>
      <c r="FX223" s="539"/>
      <c r="FY223" s="539"/>
      <c r="FZ223" s="539"/>
      <c r="GA223" s="539"/>
      <c r="GB223" s="539"/>
      <c r="GC223" s="539"/>
      <c r="GD223" s="539"/>
    </row>
    <row r="224" spans="4:186" s="323" customFormat="1" x14ac:dyDescent="0.2">
      <c r="D224" s="214"/>
      <c r="E224" s="214"/>
      <c r="F224" s="214"/>
      <c r="G224" s="214"/>
      <c r="H224" s="214"/>
      <c r="I224" s="214"/>
      <c r="J224" s="214"/>
      <c r="K224" s="214"/>
      <c r="L224" s="214"/>
      <c r="M224" s="214"/>
      <c r="N224" s="214"/>
      <c r="O224" s="338"/>
      <c r="P224" s="214"/>
      <c r="Q224" s="214"/>
      <c r="R224" s="214"/>
      <c r="S224" s="214"/>
      <c r="T224" s="214"/>
      <c r="U224" s="214"/>
      <c r="V224" s="214"/>
      <c r="W224" s="214"/>
      <c r="X224" s="214"/>
      <c r="Y224" s="214"/>
      <c r="Z224" s="214"/>
      <c r="AA224" s="214"/>
      <c r="AB224" s="214"/>
      <c r="AC224" s="214"/>
      <c r="AD224" s="338"/>
      <c r="AE224" s="214"/>
      <c r="AF224" s="214"/>
      <c r="AG224" s="214"/>
      <c r="AH224" s="214"/>
      <c r="AI224" s="214"/>
      <c r="AJ224" s="214"/>
      <c r="AK224" s="214"/>
      <c r="AL224" s="214"/>
      <c r="AM224" s="214"/>
      <c r="AN224" s="214"/>
      <c r="AO224" s="214"/>
      <c r="AP224" s="338"/>
      <c r="BB224" s="338"/>
      <c r="BM224" s="338"/>
      <c r="BY224" s="338"/>
      <c r="CL224" s="338"/>
      <c r="CS224" s="338"/>
      <c r="DA224" s="338"/>
      <c r="DK224" s="338"/>
      <c r="DQ224" s="338"/>
      <c r="EB224" s="338"/>
      <c r="EC224" s="214"/>
      <c r="ED224" s="539"/>
      <c r="EE224" s="539"/>
      <c r="EF224" s="677"/>
      <c r="EG224" s="677"/>
      <c r="EH224" s="677"/>
      <c r="EI224" s="677"/>
      <c r="EJ224" s="677"/>
      <c r="EK224" s="677"/>
      <c r="EL224" s="677"/>
      <c r="EM224" s="677"/>
      <c r="EN224" s="677"/>
      <c r="EO224" s="677"/>
      <c r="EP224" s="677"/>
      <c r="EQ224" s="677"/>
      <c r="ER224" s="677"/>
      <c r="ES224" s="677"/>
      <c r="ET224" s="677"/>
      <c r="EU224" s="677"/>
      <c r="EV224" s="677"/>
      <c r="EW224" s="677"/>
      <c r="EX224" s="677"/>
      <c r="EY224" s="677"/>
      <c r="EZ224" s="677"/>
      <c r="FA224" s="677"/>
      <c r="FB224" s="677"/>
      <c r="FC224" s="677"/>
      <c r="FD224" s="677"/>
      <c r="FE224" s="677"/>
      <c r="FF224" s="677"/>
      <c r="FG224" s="677"/>
      <c r="FH224" s="677"/>
      <c r="FI224" s="677"/>
      <c r="FJ224" s="677"/>
      <c r="FK224" s="677"/>
      <c r="FL224" s="677"/>
      <c r="FM224" s="677"/>
      <c r="FN224" s="677"/>
      <c r="FO224" s="677"/>
      <c r="FP224" s="677"/>
      <c r="FQ224" s="677"/>
      <c r="FR224" s="677"/>
      <c r="FS224" s="677"/>
      <c r="FT224" s="539"/>
      <c r="FU224" s="539"/>
      <c r="FV224" s="539"/>
      <c r="FW224" s="539"/>
      <c r="FX224" s="539"/>
      <c r="FY224" s="539"/>
      <c r="FZ224" s="539"/>
      <c r="GA224" s="539"/>
      <c r="GB224" s="539"/>
      <c r="GC224" s="539"/>
      <c r="GD224" s="539"/>
    </row>
    <row r="225" spans="4:186" s="323" customFormat="1" x14ac:dyDescent="0.2">
      <c r="D225" s="214"/>
      <c r="E225" s="214"/>
      <c r="F225" s="214"/>
      <c r="G225" s="214"/>
      <c r="H225" s="214"/>
      <c r="I225" s="214"/>
      <c r="J225" s="214"/>
      <c r="K225" s="214"/>
      <c r="L225" s="214"/>
      <c r="M225" s="214"/>
      <c r="N225" s="214"/>
      <c r="O225" s="338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4"/>
      <c r="AA225" s="214"/>
      <c r="AB225" s="214"/>
      <c r="AC225" s="214"/>
      <c r="AD225" s="338"/>
      <c r="AE225" s="214"/>
      <c r="AF225" s="214"/>
      <c r="AG225" s="214"/>
      <c r="AH225" s="214"/>
      <c r="AI225" s="214"/>
      <c r="AJ225" s="214"/>
      <c r="AK225" s="214"/>
      <c r="AL225" s="214"/>
      <c r="AM225" s="214"/>
      <c r="AN225" s="214"/>
      <c r="AO225" s="214"/>
      <c r="AP225" s="338"/>
      <c r="BB225" s="338"/>
      <c r="BM225" s="338"/>
      <c r="BY225" s="338"/>
      <c r="CL225" s="338"/>
      <c r="CS225" s="338"/>
      <c r="DA225" s="338"/>
      <c r="DK225" s="338"/>
      <c r="DQ225" s="338"/>
      <c r="EB225" s="338"/>
      <c r="EC225" s="214"/>
      <c r="ED225" s="539"/>
      <c r="EE225" s="539"/>
      <c r="EF225" s="677"/>
      <c r="EG225" s="677"/>
      <c r="EH225" s="677"/>
      <c r="EI225" s="677"/>
      <c r="EJ225" s="677"/>
      <c r="EK225" s="677"/>
      <c r="EL225" s="677"/>
      <c r="EM225" s="677"/>
      <c r="EN225" s="677"/>
      <c r="EO225" s="677"/>
      <c r="EP225" s="677"/>
      <c r="EQ225" s="677"/>
      <c r="ER225" s="677"/>
      <c r="ES225" s="677"/>
      <c r="ET225" s="677"/>
      <c r="EU225" s="677"/>
      <c r="EV225" s="677"/>
      <c r="EW225" s="677"/>
      <c r="EX225" s="677"/>
      <c r="EY225" s="677"/>
      <c r="EZ225" s="677"/>
      <c r="FA225" s="677"/>
      <c r="FB225" s="677"/>
      <c r="FC225" s="677"/>
      <c r="FD225" s="677"/>
      <c r="FE225" s="677"/>
      <c r="FF225" s="677"/>
      <c r="FG225" s="677"/>
      <c r="FH225" s="677"/>
      <c r="FI225" s="677"/>
      <c r="FJ225" s="677"/>
      <c r="FK225" s="677"/>
      <c r="FL225" s="677"/>
      <c r="FM225" s="677"/>
      <c r="FN225" s="677"/>
      <c r="FO225" s="677"/>
      <c r="FP225" s="677"/>
      <c r="FQ225" s="677"/>
      <c r="FR225" s="677"/>
      <c r="FS225" s="677"/>
      <c r="FT225" s="539"/>
      <c r="FU225" s="539"/>
      <c r="FV225" s="539"/>
      <c r="FW225" s="539"/>
      <c r="FX225" s="539"/>
      <c r="FY225" s="539"/>
      <c r="FZ225" s="539"/>
      <c r="GA225" s="539"/>
      <c r="GB225" s="539"/>
      <c r="GC225" s="539"/>
      <c r="GD225" s="539"/>
    </row>
    <row r="226" spans="4:186" s="323" customFormat="1" x14ac:dyDescent="0.2">
      <c r="D226" s="214"/>
      <c r="E226" s="214"/>
      <c r="F226" s="214"/>
      <c r="G226" s="214"/>
      <c r="H226" s="214"/>
      <c r="I226" s="214"/>
      <c r="J226" s="214"/>
      <c r="K226" s="214"/>
      <c r="L226" s="214"/>
      <c r="M226" s="214"/>
      <c r="N226" s="214"/>
      <c r="O226" s="338"/>
      <c r="P226" s="214"/>
      <c r="Q226" s="214"/>
      <c r="R226" s="214"/>
      <c r="S226" s="214"/>
      <c r="T226" s="214"/>
      <c r="U226" s="214"/>
      <c r="V226" s="214"/>
      <c r="W226" s="214"/>
      <c r="X226" s="214"/>
      <c r="Y226" s="214"/>
      <c r="Z226" s="214"/>
      <c r="AA226" s="214"/>
      <c r="AB226" s="214"/>
      <c r="AC226" s="214"/>
      <c r="AD226" s="338"/>
      <c r="AE226" s="214"/>
      <c r="AF226" s="214"/>
      <c r="AG226" s="214"/>
      <c r="AH226" s="214"/>
      <c r="AI226" s="214"/>
      <c r="AJ226" s="214"/>
      <c r="AK226" s="214"/>
      <c r="AL226" s="214"/>
      <c r="AM226" s="214"/>
      <c r="AN226" s="214"/>
      <c r="AO226" s="214"/>
      <c r="AP226" s="338"/>
      <c r="BB226" s="338"/>
      <c r="BM226" s="338"/>
      <c r="BY226" s="338"/>
      <c r="CL226" s="338"/>
      <c r="CS226" s="338"/>
      <c r="DA226" s="338"/>
      <c r="DK226" s="338"/>
      <c r="DQ226" s="338"/>
      <c r="EB226" s="338"/>
      <c r="EC226" s="214"/>
      <c r="ED226" s="539"/>
      <c r="EE226" s="539"/>
      <c r="EF226" s="677"/>
      <c r="EG226" s="677"/>
      <c r="EH226" s="677"/>
      <c r="EI226" s="677"/>
      <c r="EJ226" s="677"/>
      <c r="EK226" s="677"/>
      <c r="EL226" s="677"/>
      <c r="EM226" s="677"/>
      <c r="EN226" s="677"/>
      <c r="EO226" s="677"/>
      <c r="EP226" s="677"/>
      <c r="EQ226" s="677"/>
      <c r="ER226" s="677"/>
      <c r="ES226" s="677"/>
      <c r="ET226" s="677"/>
      <c r="EU226" s="677"/>
      <c r="EV226" s="677"/>
      <c r="EW226" s="677"/>
      <c r="EX226" s="677"/>
      <c r="EY226" s="677"/>
      <c r="EZ226" s="677"/>
      <c r="FA226" s="677"/>
      <c r="FB226" s="677"/>
      <c r="FC226" s="677"/>
      <c r="FD226" s="677"/>
      <c r="FE226" s="677"/>
      <c r="FF226" s="677"/>
      <c r="FG226" s="677"/>
      <c r="FH226" s="677"/>
      <c r="FI226" s="677"/>
      <c r="FJ226" s="677"/>
      <c r="FK226" s="677"/>
      <c r="FL226" s="677"/>
      <c r="FM226" s="677"/>
      <c r="FN226" s="677"/>
      <c r="FO226" s="677"/>
      <c r="FP226" s="677"/>
      <c r="FQ226" s="677"/>
      <c r="FR226" s="677"/>
      <c r="FS226" s="677"/>
      <c r="FT226" s="539"/>
      <c r="FU226" s="539"/>
      <c r="FV226" s="539"/>
      <c r="FW226" s="539"/>
      <c r="FX226" s="539"/>
      <c r="FY226" s="539"/>
      <c r="FZ226" s="539"/>
      <c r="GA226" s="539"/>
      <c r="GB226" s="539"/>
      <c r="GC226" s="539"/>
      <c r="GD226" s="539"/>
    </row>
    <row r="227" spans="4:186" s="323" customFormat="1" x14ac:dyDescent="0.2">
      <c r="D227" s="214"/>
      <c r="E227" s="214"/>
      <c r="F227" s="214"/>
      <c r="G227" s="214"/>
      <c r="H227" s="214"/>
      <c r="I227" s="214"/>
      <c r="J227" s="214"/>
      <c r="K227" s="214"/>
      <c r="L227" s="214"/>
      <c r="M227" s="214"/>
      <c r="N227" s="214"/>
      <c r="O227" s="338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4"/>
      <c r="AA227" s="214"/>
      <c r="AB227" s="214"/>
      <c r="AC227" s="214"/>
      <c r="AD227" s="338"/>
      <c r="AE227" s="214"/>
      <c r="AF227" s="214"/>
      <c r="AG227" s="214"/>
      <c r="AH227" s="214"/>
      <c r="AI227" s="214"/>
      <c r="AJ227" s="214"/>
      <c r="AK227" s="214"/>
      <c r="AL227" s="214"/>
      <c r="AM227" s="214"/>
      <c r="AN227" s="214"/>
      <c r="AO227" s="214"/>
      <c r="AP227" s="338"/>
      <c r="BB227" s="338"/>
      <c r="BM227" s="338"/>
      <c r="BY227" s="338"/>
      <c r="CL227" s="338"/>
      <c r="CS227" s="338"/>
      <c r="DA227" s="338"/>
      <c r="DK227" s="338"/>
      <c r="DQ227" s="338"/>
      <c r="EB227" s="338"/>
      <c r="EC227" s="214"/>
      <c r="ED227" s="539"/>
      <c r="EE227" s="539"/>
      <c r="EF227" s="677"/>
      <c r="EG227" s="677"/>
      <c r="EH227" s="677"/>
      <c r="EI227" s="677"/>
      <c r="EJ227" s="677"/>
      <c r="EK227" s="677"/>
      <c r="EL227" s="677"/>
      <c r="EM227" s="677"/>
      <c r="EN227" s="677"/>
      <c r="EO227" s="677"/>
      <c r="EP227" s="677"/>
      <c r="EQ227" s="677"/>
      <c r="ER227" s="677"/>
      <c r="ES227" s="677"/>
      <c r="ET227" s="677"/>
      <c r="EU227" s="677"/>
      <c r="EV227" s="677"/>
      <c r="EW227" s="677"/>
      <c r="EX227" s="677"/>
      <c r="EY227" s="677"/>
      <c r="EZ227" s="677"/>
      <c r="FA227" s="677"/>
      <c r="FB227" s="677"/>
      <c r="FC227" s="677"/>
      <c r="FD227" s="677"/>
      <c r="FE227" s="677"/>
      <c r="FF227" s="677"/>
      <c r="FG227" s="677"/>
      <c r="FH227" s="677"/>
      <c r="FI227" s="677"/>
      <c r="FJ227" s="677"/>
      <c r="FK227" s="677"/>
      <c r="FL227" s="677"/>
      <c r="FM227" s="677"/>
      <c r="FN227" s="677"/>
      <c r="FO227" s="677"/>
      <c r="FP227" s="677"/>
      <c r="FQ227" s="677"/>
      <c r="FR227" s="677"/>
      <c r="FS227" s="677"/>
      <c r="FT227" s="539"/>
      <c r="FU227" s="539"/>
      <c r="FV227" s="539"/>
      <c r="FW227" s="539"/>
      <c r="FX227" s="539"/>
      <c r="FY227" s="539"/>
      <c r="FZ227" s="539"/>
      <c r="GA227" s="539"/>
      <c r="GB227" s="539"/>
      <c r="GC227" s="539"/>
      <c r="GD227" s="539"/>
    </row>
    <row r="228" spans="4:186" s="323" customFormat="1" x14ac:dyDescent="0.2">
      <c r="D228" s="214"/>
      <c r="E228" s="214"/>
      <c r="F228" s="214"/>
      <c r="G228" s="214"/>
      <c r="H228" s="214"/>
      <c r="I228" s="214"/>
      <c r="J228" s="214"/>
      <c r="K228" s="214"/>
      <c r="L228" s="214"/>
      <c r="M228" s="214"/>
      <c r="N228" s="214"/>
      <c r="O228" s="338"/>
      <c r="P228" s="214"/>
      <c r="Q228" s="214"/>
      <c r="R228" s="214"/>
      <c r="S228" s="214"/>
      <c r="T228" s="214"/>
      <c r="U228" s="214"/>
      <c r="V228" s="214"/>
      <c r="W228" s="214"/>
      <c r="X228" s="214"/>
      <c r="Y228" s="214"/>
      <c r="Z228" s="214"/>
      <c r="AA228" s="214"/>
      <c r="AB228" s="214"/>
      <c r="AC228" s="214"/>
      <c r="AD228" s="338"/>
      <c r="AE228" s="214"/>
      <c r="AF228" s="214"/>
      <c r="AG228" s="214"/>
      <c r="AH228" s="214"/>
      <c r="AI228" s="214"/>
      <c r="AJ228" s="214"/>
      <c r="AK228" s="214"/>
      <c r="AL228" s="214"/>
      <c r="AM228" s="214"/>
      <c r="AN228" s="214"/>
      <c r="AO228" s="214"/>
      <c r="AP228" s="338"/>
      <c r="BB228" s="338"/>
      <c r="BM228" s="338"/>
      <c r="BY228" s="338"/>
      <c r="CL228" s="338"/>
      <c r="CS228" s="338"/>
      <c r="DA228" s="338"/>
      <c r="DK228" s="338"/>
      <c r="DQ228" s="338"/>
      <c r="EB228" s="338"/>
      <c r="EC228" s="214"/>
      <c r="ED228" s="539"/>
      <c r="EE228" s="539"/>
      <c r="EF228" s="677"/>
      <c r="EG228" s="677"/>
      <c r="EH228" s="677"/>
      <c r="EI228" s="677"/>
      <c r="EJ228" s="677"/>
      <c r="EK228" s="677"/>
      <c r="EL228" s="677"/>
      <c r="EM228" s="677"/>
      <c r="EN228" s="677"/>
      <c r="EO228" s="677"/>
      <c r="EP228" s="677"/>
      <c r="EQ228" s="677"/>
      <c r="ER228" s="677"/>
      <c r="ES228" s="677"/>
      <c r="ET228" s="677"/>
      <c r="EU228" s="677"/>
      <c r="EV228" s="677"/>
      <c r="EW228" s="677"/>
      <c r="EX228" s="677"/>
      <c r="EY228" s="677"/>
      <c r="EZ228" s="677"/>
      <c r="FA228" s="677"/>
      <c r="FB228" s="677"/>
      <c r="FC228" s="677"/>
      <c r="FD228" s="677"/>
      <c r="FE228" s="677"/>
      <c r="FF228" s="677"/>
      <c r="FG228" s="677"/>
      <c r="FH228" s="677"/>
      <c r="FI228" s="677"/>
      <c r="FJ228" s="677"/>
      <c r="FK228" s="677"/>
      <c r="FL228" s="677"/>
      <c r="FM228" s="677"/>
      <c r="FN228" s="677"/>
      <c r="FO228" s="677"/>
      <c r="FP228" s="677"/>
      <c r="FQ228" s="677"/>
      <c r="FR228" s="677"/>
      <c r="FS228" s="677"/>
      <c r="FT228" s="539"/>
      <c r="FU228" s="539"/>
      <c r="FV228" s="539"/>
      <c r="FW228" s="539"/>
      <c r="FX228" s="539"/>
      <c r="FY228" s="539"/>
      <c r="FZ228" s="539"/>
      <c r="GA228" s="539"/>
      <c r="GB228" s="539"/>
      <c r="GC228" s="539"/>
      <c r="GD228" s="539"/>
    </row>
    <row r="229" spans="4:186" s="323" customFormat="1" x14ac:dyDescent="0.2">
      <c r="D229" s="214"/>
      <c r="E229" s="214"/>
      <c r="F229" s="214"/>
      <c r="G229" s="214"/>
      <c r="H229" s="214"/>
      <c r="I229" s="214"/>
      <c r="J229" s="214"/>
      <c r="K229" s="214"/>
      <c r="L229" s="214"/>
      <c r="M229" s="214"/>
      <c r="N229" s="214"/>
      <c r="O229" s="338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4"/>
      <c r="AA229" s="214"/>
      <c r="AB229" s="214"/>
      <c r="AC229" s="214"/>
      <c r="AD229" s="338"/>
      <c r="AE229" s="214"/>
      <c r="AF229" s="214"/>
      <c r="AG229" s="214"/>
      <c r="AH229" s="214"/>
      <c r="AI229" s="214"/>
      <c r="AJ229" s="214"/>
      <c r="AK229" s="214"/>
      <c r="AL229" s="214"/>
      <c r="AM229" s="214"/>
      <c r="AN229" s="214"/>
      <c r="AO229" s="214"/>
      <c r="AP229" s="338"/>
      <c r="BB229" s="338"/>
      <c r="BM229" s="338"/>
      <c r="BY229" s="338"/>
      <c r="CL229" s="338"/>
      <c r="CS229" s="338"/>
      <c r="DA229" s="338"/>
      <c r="DK229" s="338"/>
      <c r="DQ229" s="338"/>
      <c r="EB229" s="338"/>
      <c r="EC229" s="214"/>
      <c r="ED229" s="539"/>
      <c r="EE229" s="539"/>
      <c r="EF229" s="677"/>
      <c r="EG229" s="677"/>
      <c r="EH229" s="677"/>
      <c r="EI229" s="677"/>
      <c r="EJ229" s="677"/>
      <c r="EK229" s="677"/>
      <c r="EL229" s="677"/>
      <c r="EM229" s="677"/>
      <c r="EN229" s="677"/>
      <c r="EO229" s="677"/>
      <c r="EP229" s="677"/>
      <c r="EQ229" s="677"/>
      <c r="ER229" s="677"/>
      <c r="ES229" s="677"/>
      <c r="ET229" s="677"/>
      <c r="EU229" s="677"/>
      <c r="EV229" s="677"/>
      <c r="EW229" s="677"/>
      <c r="EX229" s="677"/>
      <c r="EY229" s="677"/>
      <c r="EZ229" s="677"/>
      <c r="FA229" s="677"/>
      <c r="FB229" s="677"/>
      <c r="FC229" s="677"/>
      <c r="FD229" s="677"/>
      <c r="FE229" s="677"/>
      <c r="FF229" s="677"/>
      <c r="FG229" s="677"/>
      <c r="FH229" s="677"/>
      <c r="FI229" s="677"/>
      <c r="FJ229" s="677"/>
      <c r="FK229" s="677"/>
      <c r="FL229" s="677"/>
      <c r="FM229" s="677"/>
      <c r="FN229" s="677"/>
      <c r="FO229" s="677"/>
      <c r="FP229" s="677"/>
      <c r="FQ229" s="677"/>
      <c r="FR229" s="677"/>
      <c r="FS229" s="677"/>
      <c r="FT229" s="539"/>
      <c r="FU229" s="539"/>
      <c r="FV229" s="539"/>
      <c r="FW229" s="539"/>
      <c r="FX229" s="539"/>
      <c r="FY229" s="539"/>
      <c r="FZ229" s="539"/>
      <c r="GA229" s="539"/>
      <c r="GB229" s="539"/>
      <c r="GC229" s="539"/>
      <c r="GD229" s="539"/>
    </row>
    <row r="230" spans="4:186" s="323" customFormat="1" x14ac:dyDescent="0.2">
      <c r="D230" s="214"/>
      <c r="E230" s="214"/>
      <c r="F230" s="214"/>
      <c r="G230" s="214"/>
      <c r="H230" s="214"/>
      <c r="I230" s="214"/>
      <c r="J230" s="214"/>
      <c r="K230" s="214"/>
      <c r="L230" s="214"/>
      <c r="M230" s="214"/>
      <c r="N230" s="214"/>
      <c r="O230" s="338"/>
      <c r="P230" s="214"/>
      <c r="Q230" s="214"/>
      <c r="R230" s="214"/>
      <c r="S230" s="214"/>
      <c r="T230" s="214"/>
      <c r="U230" s="214"/>
      <c r="V230" s="214"/>
      <c r="W230" s="214"/>
      <c r="X230" s="214"/>
      <c r="Y230" s="214"/>
      <c r="Z230" s="214"/>
      <c r="AA230" s="214"/>
      <c r="AB230" s="214"/>
      <c r="AC230" s="214"/>
      <c r="AD230" s="338"/>
      <c r="AE230" s="214"/>
      <c r="AF230" s="214"/>
      <c r="AG230" s="214"/>
      <c r="AH230" s="214"/>
      <c r="AI230" s="214"/>
      <c r="AJ230" s="214"/>
      <c r="AK230" s="214"/>
      <c r="AL230" s="214"/>
      <c r="AM230" s="214"/>
      <c r="AN230" s="214"/>
      <c r="AO230" s="214"/>
      <c r="AP230" s="338"/>
      <c r="BB230" s="338"/>
      <c r="BM230" s="338"/>
      <c r="BY230" s="338"/>
      <c r="CL230" s="338"/>
      <c r="CS230" s="338"/>
      <c r="DA230" s="338"/>
      <c r="DK230" s="338"/>
      <c r="DQ230" s="338"/>
      <c r="EB230" s="338"/>
      <c r="EC230" s="214"/>
      <c r="ED230" s="539"/>
      <c r="EE230" s="539"/>
      <c r="EF230" s="677"/>
      <c r="EG230" s="677"/>
      <c r="EH230" s="677"/>
      <c r="EI230" s="677"/>
      <c r="EJ230" s="677"/>
      <c r="EK230" s="677"/>
      <c r="EL230" s="677"/>
      <c r="EM230" s="677"/>
      <c r="EN230" s="677"/>
      <c r="EO230" s="677"/>
      <c r="EP230" s="677"/>
      <c r="EQ230" s="677"/>
      <c r="ER230" s="677"/>
      <c r="ES230" s="677"/>
      <c r="ET230" s="677"/>
      <c r="EU230" s="677"/>
      <c r="EV230" s="677"/>
      <c r="EW230" s="677"/>
      <c r="EX230" s="677"/>
      <c r="EY230" s="677"/>
      <c r="EZ230" s="677"/>
      <c r="FA230" s="677"/>
      <c r="FB230" s="677"/>
      <c r="FC230" s="677"/>
      <c r="FD230" s="677"/>
      <c r="FE230" s="677"/>
      <c r="FF230" s="677"/>
      <c r="FG230" s="677"/>
      <c r="FH230" s="677"/>
      <c r="FI230" s="677"/>
      <c r="FJ230" s="677"/>
      <c r="FK230" s="677"/>
      <c r="FL230" s="677"/>
      <c r="FM230" s="677"/>
      <c r="FN230" s="677"/>
      <c r="FO230" s="677"/>
      <c r="FP230" s="677"/>
      <c r="FQ230" s="677"/>
      <c r="FR230" s="677"/>
      <c r="FS230" s="677"/>
      <c r="FT230" s="539"/>
      <c r="FU230" s="539"/>
      <c r="FV230" s="539"/>
      <c r="FW230" s="539"/>
      <c r="FX230" s="539"/>
      <c r="FY230" s="539"/>
      <c r="FZ230" s="539"/>
      <c r="GA230" s="539"/>
      <c r="GB230" s="539"/>
      <c r="GC230" s="539"/>
      <c r="GD230" s="539"/>
    </row>
    <row r="231" spans="4:186" s="323" customFormat="1" x14ac:dyDescent="0.2">
      <c r="D231" s="214"/>
      <c r="E231" s="214"/>
      <c r="F231" s="214"/>
      <c r="G231" s="214"/>
      <c r="H231" s="214"/>
      <c r="I231" s="214"/>
      <c r="J231" s="214"/>
      <c r="K231" s="214"/>
      <c r="L231" s="214"/>
      <c r="M231" s="214"/>
      <c r="N231" s="214"/>
      <c r="O231" s="338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4"/>
      <c r="AA231" s="214"/>
      <c r="AB231" s="214"/>
      <c r="AC231" s="214"/>
      <c r="AD231" s="338"/>
      <c r="AE231" s="214"/>
      <c r="AF231" s="214"/>
      <c r="AG231" s="214"/>
      <c r="AH231" s="214"/>
      <c r="AI231" s="214"/>
      <c r="AJ231" s="214"/>
      <c r="AK231" s="214"/>
      <c r="AL231" s="214"/>
      <c r="AM231" s="214"/>
      <c r="AN231" s="214"/>
      <c r="AO231" s="214"/>
      <c r="AP231" s="338"/>
      <c r="BB231" s="338"/>
      <c r="BM231" s="338"/>
      <c r="BY231" s="338"/>
      <c r="CL231" s="338"/>
      <c r="CS231" s="338"/>
      <c r="DA231" s="338"/>
      <c r="DK231" s="338"/>
      <c r="DQ231" s="338"/>
      <c r="EB231" s="338"/>
      <c r="EC231" s="214"/>
      <c r="ED231" s="539"/>
      <c r="EE231" s="539"/>
      <c r="EF231" s="677"/>
      <c r="EG231" s="677"/>
      <c r="EH231" s="677"/>
      <c r="EI231" s="677"/>
      <c r="EJ231" s="677"/>
      <c r="EK231" s="677"/>
      <c r="EL231" s="677"/>
      <c r="EM231" s="677"/>
      <c r="EN231" s="677"/>
      <c r="EO231" s="677"/>
      <c r="EP231" s="677"/>
      <c r="EQ231" s="677"/>
      <c r="ER231" s="677"/>
      <c r="ES231" s="677"/>
      <c r="ET231" s="677"/>
      <c r="EU231" s="677"/>
      <c r="EV231" s="677"/>
      <c r="EW231" s="677"/>
      <c r="EX231" s="677"/>
      <c r="EY231" s="677"/>
      <c r="EZ231" s="677"/>
      <c r="FA231" s="677"/>
      <c r="FB231" s="677"/>
      <c r="FC231" s="677"/>
      <c r="FD231" s="677"/>
      <c r="FE231" s="677"/>
      <c r="FF231" s="677"/>
      <c r="FG231" s="677"/>
      <c r="FH231" s="677"/>
      <c r="FI231" s="677"/>
      <c r="FJ231" s="677"/>
      <c r="FK231" s="677"/>
      <c r="FL231" s="677"/>
      <c r="FM231" s="677"/>
      <c r="FN231" s="677"/>
      <c r="FO231" s="677"/>
      <c r="FP231" s="677"/>
      <c r="FQ231" s="677"/>
      <c r="FR231" s="677"/>
      <c r="FS231" s="677"/>
      <c r="FT231" s="539"/>
      <c r="FU231" s="539"/>
      <c r="FV231" s="539"/>
      <c r="FW231" s="539"/>
      <c r="FX231" s="539"/>
      <c r="FY231" s="539"/>
      <c r="FZ231" s="539"/>
      <c r="GA231" s="539"/>
      <c r="GB231" s="539"/>
      <c r="GC231" s="539"/>
      <c r="GD231" s="539"/>
    </row>
    <row r="232" spans="4:186" s="323" customFormat="1" x14ac:dyDescent="0.2">
      <c r="D232" s="214"/>
      <c r="E232" s="214"/>
      <c r="F232" s="214"/>
      <c r="G232" s="214"/>
      <c r="H232" s="214"/>
      <c r="I232" s="214"/>
      <c r="J232" s="214"/>
      <c r="K232" s="214"/>
      <c r="L232" s="214"/>
      <c r="M232" s="214"/>
      <c r="N232" s="214"/>
      <c r="O232" s="338"/>
      <c r="P232" s="214"/>
      <c r="Q232" s="214"/>
      <c r="R232" s="214"/>
      <c r="S232" s="214"/>
      <c r="T232" s="214"/>
      <c r="U232" s="214"/>
      <c r="V232" s="214"/>
      <c r="W232" s="214"/>
      <c r="X232" s="214"/>
      <c r="Y232" s="214"/>
      <c r="Z232" s="214"/>
      <c r="AA232" s="214"/>
      <c r="AB232" s="214"/>
      <c r="AC232" s="214"/>
      <c r="AD232" s="338"/>
      <c r="AE232" s="214"/>
      <c r="AF232" s="214"/>
      <c r="AG232" s="214"/>
      <c r="AH232" s="214"/>
      <c r="AI232" s="214"/>
      <c r="AJ232" s="214"/>
      <c r="AK232" s="214"/>
      <c r="AL232" s="214"/>
      <c r="AM232" s="214"/>
      <c r="AN232" s="214"/>
      <c r="AO232" s="214"/>
      <c r="AP232" s="338"/>
      <c r="BB232" s="338"/>
      <c r="BM232" s="338"/>
      <c r="BY232" s="338"/>
      <c r="CL232" s="338"/>
      <c r="CS232" s="338"/>
      <c r="DA232" s="338"/>
      <c r="DK232" s="338"/>
      <c r="DQ232" s="338"/>
      <c r="EB232" s="338"/>
      <c r="EC232" s="214"/>
      <c r="ED232" s="539"/>
      <c r="EE232" s="539"/>
      <c r="EF232" s="677"/>
      <c r="EG232" s="677"/>
      <c r="EH232" s="677"/>
      <c r="EI232" s="677"/>
      <c r="EJ232" s="677"/>
      <c r="EK232" s="677"/>
      <c r="EL232" s="677"/>
      <c r="EM232" s="677"/>
      <c r="EN232" s="677"/>
      <c r="EO232" s="677"/>
      <c r="EP232" s="677"/>
      <c r="EQ232" s="677"/>
      <c r="ER232" s="677"/>
      <c r="ES232" s="677"/>
      <c r="ET232" s="677"/>
      <c r="EU232" s="677"/>
      <c r="EV232" s="677"/>
      <c r="EW232" s="677"/>
      <c r="EX232" s="677"/>
      <c r="EY232" s="677"/>
      <c r="EZ232" s="677"/>
      <c r="FA232" s="677"/>
      <c r="FB232" s="677"/>
      <c r="FC232" s="677"/>
      <c r="FD232" s="677"/>
      <c r="FE232" s="677"/>
      <c r="FF232" s="677"/>
      <c r="FG232" s="677"/>
      <c r="FH232" s="677"/>
      <c r="FI232" s="677"/>
      <c r="FJ232" s="677"/>
      <c r="FK232" s="677"/>
      <c r="FL232" s="677"/>
      <c r="FM232" s="677"/>
      <c r="FN232" s="677"/>
      <c r="FO232" s="677"/>
      <c r="FP232" s="677"/>
      <c r="FQ232" s="677"/>
      <c r="FR232" s="677"/>
      <c r="FS232" s="677"/>
      <c r="FT232" s="539"/>
      <c r="FU232" s="539"/>
      <c r="FV232" s="539"/>
      <c r="FW232" s="539"/>
      <c r="FX232" s="539"/>
      <c r="FY232" s="539"/>
      <c r="FZ232" s="539"/>
      <c r="GA232" s="539"/>
      <c r="GB232" s="539"/>
      <c r="GC232" s="539"/>
      <c r="GD232" s="539"/>
    </row>
    <row r="233" spans="4:186" s="323" customFormat="1" x14ac:dyDescent="0.2">
      <c r="D233" s="214"/>
      <c r="E233" s="214"/>
      <c r="F233" s="214"/>
      <c r="G233" s="214"/>
      <c r="H233" s="214"/>
      <c r="I233" s="214"/>
      <c r="J233" s="214"/>
      <c r="K233" s="214"/>
      <c r="L233" s="214"/>
      <c r="M233" s="214"/>
      <c r="N233" s="214"/>
      <c r="O233" s="338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4"/>
      <c r="AA233" s="214"/>
      <c r="AB233" s="214"/>
      <c r="AC233" s="214"/>
      <c r="AD233" s="338"/>
      <c r="AE233" s="214"/>
      <c r="AF233" s="214"/>
      <c r="AG233" s="214"/>
      <c r="AH233" s="214"/>
      <c r="AI233" s="214"/>
      <c r="AJ233" s="214"/>
      <c r="AK233" s="214"/>
      <c r="AL233" s="214"/>
      <c r="AM233" s="214"/>
      <c r="AN233" s="214"/>
      <c r="AO233" s="214"/>
      <c r="AP233" s="338"/>
      <c r="BB233" s="338"/>
      <c r="BM233" s="338"/>
      <c r="BY233" s="338"/>
      <c r="CL233" s="338"/>
      <c r="CS233" s="338"/>
      <c r="DA233" s="338"/>
      <c r="DK233" s="338"/>
      <c r="DQ233" s="338"/>
      <c r="EB233" s="338"/>
      <c r="EC233" s="214"/>
      <c r="ED233" s="539"/>
      <c r="EE233" s="539"/>
      <c r="EF233" s="677"/>
      <c r="EG233" s="677"/>
      <c r="EH233" s="677"/>
      <c r="EI233" s="677"/>
      <c r="EJ233" s="677"/>
      <c r="EK233" s="677"/>
      <c r="EL233" s="677"/>
      <c r="EM233" s="677"/>
      <c r="EN233" s="677"/>
      <c r="EO233" s="677"/>
      <c r="EP233" s="677"/>
      <c r="EQ233" s="677"/>
      <c r="ER233" s="677"/>
      <c r="ES233" s="677"/>
      <c r="ET233" s="677"/>
      <c r="EU233" s="677"/>
      <c r="EV233" s="677"/>
      <c r="EW233" s="677"/>
      <c r="EX233" s="677"/>
      <c r="EY233" s="677"/>
      <c r="EZ233" s="677"/>
      <c r="FA233" s="677"/>
      <c r="FB233" s="677"/>
      <c r="FC233" s="677"/>
      <c r="FD233" s="677"/>
      <c r="FE233" s="677"/>
      <c r="FF233" s="677"/>
      <c r="FG233" s="677"/>
      <c r="FH233" s="677"/>
      <c r="FI233" s="677"/>
      <c r="FJ233" s="677"/>
      <c r="FK233" s="677"/>
      <c r="FL233" s="677"/>
      <c r="FM233" s="677"/>
      <c r="FN233" s="677"/>
      <c r="FO233" s="677"/>
      <c r="FP233" s="677"/>
      <c r="FQ233" s="677"/>
      <c r="FR233" s="677"/>
      <c r="FS233" s="677"/>
      <c r="FT233" s="539"/>
      <c r="FU233" s="539"/>
      <c r="FV233" s="539"/>
      <c r="FW233" s="539"/>
      <c r="FX233" s="539"/>
      <c r="FY233" s="539"/>
      <c r="FZ233" s="539"/>
      <c r="GA233" s="539"/>
      <c r="GB233" s="539"/>
      <c r="GC233" s="539"/>
      <c r="GD233" s="539"/>
    </row>
    <row r="234" spans="4:186" s="323" customFormat="1" x14ac:dyDescent="0.2">
      <c r="D234" s="214"/>
      <c r="E234" s="214"/>
      <c r="F234" s="214"/>
      <c r="G234" s="214"/>
      <c r="H234" s="214"/>
      <c r="I234" s="214"/>
      <c r="J234" s="214"/>
      <c r="K234" s="214"/>
      <c r="L234" s="214"/>
      <c r="M234" s="214"/>
      <c r="N234" s="214"/>
      <c r="O234" s="338"/>
      <c r="P234" s="214"/>
      <c r="Q234" s="214"/>
      <c r="R234" s="214"/>
      <c r="S234" s="214"/>
      <c r="T234" s="214"/>
      <c r="U234" s="214"/>
      <c r="V234" s="214"/>
      <c r="W234" s="214"/>
      <c r="X234" s="214"/>
      <c r="Y234" s="214"/>
      <c r="Z234" s="214"/>
      <c r="AA234" s="214"/>
      <c r="AB234" s="214"/>
      <c r="AC234" s="214"/>
      <c r="AD234" s="338"/>
      <c r="AE234" s="214"/>
      <c r="AF234" s="214"/>
      <c r="AG234" s="214"/>
      <c r="AH234" s="214"/>
      <c r="AI234" s="214"/>
      <c r="AJ234" s="214"/>
      <c r="AK234" s="214"/>
      <c r="AL234" s="214"/>
      <c r="AM234" s="214"/>
      <c r="AN234" s="214"/>
      <c r="AO234" s="214"/>
      <c r="AP234" s="338"/>
      <c r="BB234" s="338"/>
      <c r="BM234" s="338"/>
      <c r="BY234" s="338"/>
      <c r="CL234" s="338"/>
      <c r="CS234" s="338"/>
      <c r="DA234" s="338"/>
      <c r="DK234" s="338"/>
      <c r="DQ234" s="338"/>
      <c r="EB234" s="338"/>
      <c r="EC234" s="214"/>
      <c r="ED234" s="539"/>
      <c r="EE234" s="539"/>
      <c r="EF234" s="677"/>
      <c r="EG234" s="677"/>
      <c r="EH234" s="677"/>
      <c r="EI234" s="677"/>
      <c r="EJ234" s="677"/>
      <c r="EK234" s="677"/>
      <c r="EL234" s="677"/>
      <c r="EM234" s="677"/>
      <c r="EN234" s="677"/>
      <c r="EO234" s="677"/>
      <c r="EP234" s="677"/>
      <c r="EQ234" s="677"/>
      <c r="ER234" s="677"/>
      <c r="ES234" s="677"/>
      <c r="ET234" s="677"/>
      <c r="EU234" s="677"/>
      <c r="EV234" s="677"/>
      <c r="EW234" s="677"/>
      <c r="EX234" s="677"/>
      <c r="EY234" s="677"/>
      <c r="EZ234" s="677"/>
      <c r="FA234" s="677"/>
      <c r="FB234" s="677"/>
      <c r="FC234" s="677"/>
      <c r="FD234" s="677"/>
      <c r="FE234" s="677"/>
      <c r="FF234" s="677"/>
      <c r="FG234" s="677"/>
      <c r="FH234" s="677"/>
      <c r="FI234" s="677"/>
      <c r="FJ234" s="677"/>
      <c r="FK234" s="677"/>
      <c r="FL234" s="677"/>
      <c r="FM234" s="677"/>
      <c r="FN234" s="677"/>
      <c r="FO234" s="677"/>
      <c r="FP234" s="677"/>
      <c r="FQ234" s="677"/>
      <c r="FR234" s="677"/>
      <c r="FS234" s="677"/>
      <c r="FT234" s="539"/>
      <c r="FU234" s="539"/>
      <c r="FV234" s="539"/>
      <c r="FW234" s="539"/>
      <c r="FX234" s="539"/>
      <c r="FY234" s="539"/>
      <c r="FZ234" s="539"/>
      <c r="GA234" s="539"/>
      <c r="GB234" s="539"/>
      <c r="GC234" s="539"/>
      <c r="GD234" s="539"/>
    </row>
    <row r="235" spans="4:186" s="323" customFormat="1" x14ac:dyDescent="0.2">
      <c r="D235" s="214"/>
      <c r="E235" s="214"/>
      <c r="F235" s="214"/>
      <c r="G235" s="214"/>
      <c r="H235" s="214"/>
      <c r="I235" s="214"/>
      <c r="J235" s="214"/>
      <c r="K235" s="214"/>
      <c r="L235" s="214"/>
      <c r="M235" s="214"/>
      <c r="N235" s="214"/>
      <c r="O235" s="338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4"/>
      <c r="AA235" s="214"/>
      <c r="AB235" s="214"/>
      <c r="AC235" s="214"/>
      <c r="AD235" s="338"/>
      <c r="AE235" s="214"/>
      <c r="AF235" s="214"/>
      <c r="AG235" s="214"/>
      <c r="AH235" s="214"/>
      <c r="AI235" s="214"/>
      <c r="AJ235" s="214"/>
      <c r="AK235" s="214"/>
      <c r="AL235" s="214"/>
      <c r="AM235" s="214"/>
      <c r="AN235" s="214"/>
      <c r="AO235" s="214"/>
      <c r="AP235" s="338"/>
      <c r="BB235" s="338"/>
      <c r="BM235" s="338"/>
      <c r="BY235" s="338"/>
      <c r="CL235" s="338"/>
      <c r="CS235" s="338"/>
      <c r="DA235" s="338"/>
      <c r="DK235" s="338"/>
      <c r="DQ235" s="338"/>
      <c r="EB235" s="338"/>
      <c r="EC235" s="214"/>
      <c r="ED235" s="539"/>
      <c r="EE235" s="539"/>
      <c r="EF235" s="677"/>
      <c r="EG235" s="677"/>
      <c r="EH235" s="677"/>
      <c r="EI235" s="677"/>
      <c r="EJ235" s="677"/>
      <c r="EK235" s="677"/>
      <c r="EL235" s="677"/>
      <c r="EM235" s="677"/>
      <c r="EN235" s="677"/>
      <c r="EO235" s="677"/>
      <c r="EP235" s="677"/>
      <c r="EQ235" s="677"/>
      <c r="ER235" s="677"/>
      <c r="ES235" s="677"/>
      <c r="ET235" s="677"/>
      <c r="EU235" s="677"/>
      <c r="EV235" s="677"/>
      <c r="EW235" s="677"/>
      <c r="EX235" s="677"/>
      <c r="EY235" s="677"/>
      <c r="EZ235" s="677"/>
      <c r="FA235" s="677"/>
      <c r="FB235" s="677"/>
      <c r="FC235" s="677"/>
      <c r="FD235" s="677"/>
      <c r="FE235" s="677"/>
      <c r="FF235" s="677"/>
      <c r="FG235" s="677"/>
      <c r="FH235" s="677"/>
      <c r="FI235" s="677"/>
      <c r="FJ235" s="677"/>
      <c r="FK235" s="677"/>
      <c r="FL235" s="677"/>
      <c r="FM235" s="677"/>
      <c r="FN235" s="677"/>
      <c r="FO235" s="677"/>
      <c r="FP235" s="677"/>
      <c r="FQ235" s="677"/>
      <c r="FR235" s="677"/>
      <c r="FS235" s="677"/>
      <c r="FT235" s="539"/>
      <c r="FU235" s="539"/>
      <c r="FV235" s="539"/>
      <c r="FW235" s="539"/>
      <c r="FX235" s="539"/>
      <c r="FY235" s="539"/>
      <c r="FZ235" s="539"/>
      <c r="GA235" s="539"/>
      <c r="GB235" s="539"/>
      <c r="GC235" s="539"/>
      <c r="GD235" s="539"/>
    </row>
    <row r="236" spans="4:186" s="323" customFormat="1" x14ac:dyDescent="0.2">
      <c r="D236" s="214"/>
      <c r="E236" s="214"/>
      <c r="F236" s="214"/>
      <c r="G236" s="214"/>
      <c r="H236" s="214"/>
      <c r="I236" s="214"/>
      <c r="J236" s="214"/>
      <c r="K236" s="214"/>
      <c r="L236" s="214"/>
      <c r="M236" s="214"/>
      <c r="N236" s="214"/>
      <c r="O236" s="338"/>
      <c r="P236" s="214"/>
      <c r="Q236" s="214"/>
      <c r="R236" s="214"/>
      <c r="S236" s="214"/>
      <c r="T236" s="214"/>
      <c r="U236" s="214"/>
      <c r="V236" s="214"/>
      <c r="W236" s="214"/>
      <c r="X236" s="214"/>
      <c r="Y236" s="214"/>
      <c r="Z236" s="214"/>
      <c r="AA236" s="214"/>
      <c r="AB236" s="214"/>
      <c r="AC236" s="214"/>
      <c r="AD236" s="338"/>
      <c r="AE236" s="214"/>
      <c r="AF236" s="214"/>
      <c r="AG236" s="214"/>
      <c r="AH236" s="214"/>
      <c r="AI236" s="214"/>
      <c r="AJ236" s="214"/>
      <c r="AK236" s="214"/>
      <c r="AL236" s="214"/>
      <c r="AM236" s="214"/>
      <c r="AN236" s="214"/>
      <c r="AO236" s="214"/>
      <c r="AP236" s="338"/>
      <c r="BB236" s="338"/>
      <c r="BM236" s="338"/>
      <c r="BY236" s="338"/>
      <c r="CL236" s="338"/>
      <c r="CS236" s="338"/>
      <c r="DA236" s="338"/>
      <c r="DK236" s="338"/>
      <c r="DQ236" s="338"/>
      <c r="EB236" s="338"/>
      <c r="EC236" s="214"/>
      <c r="ED236" s="539"/>
      <c r="EE236" s="539"/>
      <c r="EF236" s="677"/>
      <c r="EG236" s="677"/>
      <c r="EH236" s="677"/>
      <c r="EI236" s="677"/>
      <c r="EJ236" s="677"/>
      <c r="EK236" s="677"/>
      <c r="EL236" s="677"/>
      <c r="EM236" s="677"/>
      <c r="EN236" s="677"/>
      <c r="EO236" s="677"/>
      <c r="EP236" s="677"/>
      <c r="EQ236" s="677"/>
      <c r="ER236" s="677"/>
      <c r="ES236" s="677"/>
      <c r="ET236" s="677"/>
      <c r="EU236" s="677"/>
      <c r="EV236" s="677"/>
      <c r="EW236" s="677"/>
      <c r="EX236" s="677"/>
      <c r="EY236" s="677"/>
      <c r="EZ236" s="677"/>
      <c r="FA236" s="677"/>
      <c r="FB236" s="677"/>
      <c r="FC236" s="677"/>
      <c r="FD236" s="677"/>
      <c r="FE236" s="677"/>
      <c r="FF236" s="677"/>
      <c r="FG236" s="677"/>
      <c r="FH236" s="677"/>
      <c r="FI236" s="677"/>
      <c r="FJ236" s="677"/>
      <c r="FK236" s="677"/>
      <c r="FL236" s="677"/>
      <c r="FM236" s="677"/>
      <c r="FN236" s="677"/>
      <c r="FO236" s="677"/>
      <c r="FP236" s="677"/>
      <c r="FQ236" s="677"/>
      <c r="FR236" s="677"/>
      <c r="FS236" s="677"/>
      <c r="FT236" s="539"/>
      <c r="FU236" s="539"/>
      <c r="FV236" s="539"/>
      <c r="FW236" s="539"/>
      <c r="FX236" s="539"/>
      <c r="FY236" s="539"/>
      <c r="FZ236" s="539"/>
      <c r="GA236" s="539"/>
      <c r="GB236" s="539"/>
      <c r="GC236" s="539"/>
      <c r="GD236" s="539"/>
    </row>
    <row r="237" spans="4:186" s="323" customFormat="1" x14ac:dyDescent="0.2">
      <c r="D237" s="214"/>
      <c r="E237" s="214"/>
      <c r="F237" s="214"/>
      <c r="G237" s="214"/>
      <c r="H237" s="214"/>
      <c r="I237" s="214"/>
      <c r="J237" s="214"/>
      <c r="K237" s="214"/>
      <c r="L237" s="214"/>
      <c r="M237" s="214"/>
      <c r="N237" s="214"/>
      <c r="O237" s="338"/>
      <c r="P237" s="214"/>
      <c r="Q237" s="214"/>
      <c r="R237" s="214"/>
      <c r="S237" s="214"/>
      <c r="T237" s="214"/>
      <c r="U237" s="214"/>
      <c r="V237" s="214"/>
      <c r="W237" s="214"/>
      <c r="X237" s="214"/>
      <c r="Y237" s="214"/>
      <c r="Z237" s="214"/>
      <c r="AA237" s="214"/>
      <c r="AB237" s="214"/>
      <c r="AC237" s="214"/>
      <c r="AD237" s="338"/>
      <c r="AE237" s="214"/>
      <c r="AF237" s="214"/>
      <c r="AG237" s="214"/>
      <c r="AH237" s="214"/>
      <c r="AI237" s="214"/>
      <c r="AJ237" s="214"/>
      <c r="AK237" s="214"/>
      <c r="AL237" s="214"/>
      <c r="AM237" s="214"/>
      <c r="AN237" s="214"/>
      <c r="AO237" s="214"/>
      <c r="AP237" s="338"/>
      <c r="BB237" s="338"/>
      <c r="BM237" s="338"/>
      <c r="BY237" s="338"/>
      <c r="CL237" s="338"/>
      <c r="CS237" s="338"/>
      <c r="DA237" s="338"/>
      <c r="DK237" s="338"/>
      <c r="DQ237" s="338"/>
      <c r="EB237" s="338"/>
      <c r="EC237" s="214"/>
      <c r="ED237" s="539"/>
      <c r="EE237" s="539"/>
      <c r="EF237" s="677"/>
      <c r="EG237" s="677"/>
      <c r="EH237" s="677"/>
      <c r="EI237" s="677"/>
      <c r="EJ237" s="677"/>
      <c r="EK237" s="677"/>
      <c r="EL237" s="677"/>
      <c r="EM237" s="677"/>
      <c r="EN237" s="677"/>
      <c r="EO237" s="677"/>
      <c r="EP237" s="677"/>
      <c r="EQ237" s="677"/>
      <c r="ER237" s="677"/>
      <c r="ES237" s="677"/>
      <c r="ET237" s="677"/>
      <c r="EU237" s="677"/>
      <c r="EV237" s="677"/>
      <c r="EW237" s="677"/>
      <c r="EX237" s="677"/>
      <c r="EY237" s="677"/>
      <c r="EZ237" s="677"/>
      <c r="FA237" s="677"/>
      <c r="FB237" s="677"/>
      <c r="FC237" s="677"/>
      <c r="FD237" s="677"/>
      <c r="FE237" s="677"/>
      <c r="FF237" s="677"/>
      <c r="FG237" s="677"/>
      <c r="FH237" s="677"/>
      <c r="FI237" s="677"/>
      <c r="FJ237" s="677"/>
      <c r="FK237" s="677"/>
      <c r="FL237" s="677"/>
      <c r="FM237" s="677"/>
      <c r="FN237" s="677"/>
      <c r="FO237" s="677"/>
      <c r="FP237" s="677"/>
      <c r="FQ237" s="677"/>
      <c r="FR237" s="677"/>
      <c r="FS237" s="677"/>
      <c r="FT237" s="539"/>
      <c r="FU237" s="539"/>
      <c r="FV237" s="539"/>
      <c r="FW237" s="539"/>
      <c r="FX237" s="539"/>
      <c r="FY237" s="539"/>
      <c r="FZ237" s="539"/>
      <c r="GA237" s="539"/>
      <c r="GB237" s="539"/>
      <c r="GC237" s="539"/>
      <c r="GD237" s="539"/>
    </row>
    <row r="238" spans="4:186" s="323" customFormat="1" x14ac:dyDescent="0.2">
      <c r="D238" s="214"/>
      <c r="E238" s="214"/>
      <c r="F238" s="214"/>
      <c r="G238" s="214"/>
      <c r="H238" s="214"/>
      <c r="I238" s="214"/>
      <c r="J238" s="214"/>
      <c r="K238" s="214"/>
      <c r="L238" s="214"/>
      <c r="M238" s="214"/>
      <c r="N238" s="214"/>
      <c r="O238" s="338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338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338"/>
      <c r="BB238" s="338"/>
      <c r="BM238" s="338"/>
      <c r="BY238" s="338"/>
      <c r="CL238" s="338"/>
      <c r="CS238" s="338"/>
      <c r="DA238" s="338"/>
      <c r="DK238" s="338"/>
      <c r="DQ238" s="338"/>
      <c r="EB238" s="338"/>
      <c r="EC238" s="214"/>
      <c r="ED238" s="539"/>
      <c r="EE238" s="539"/>
      <c r="EF238" s="677"/>
      <c r="EG238" s="677"/>
      <c r="EH238" s="677"/>
      <c r="EI238" s="677"/>
      <c r="EJ238" s="677"/>
      <c r="EK238" s="677"/>
      <c r="EL238" s="677"/>
      <c r="EM238" s="677"/>
      <c r="EN238" s="677"/>
      <c r="EO238" s="677"/>
      <c r="EP238" s="677"/>
      <c r="EQ238" s="677"/>
      <c r="ER238" s="677"/>
      <c r="ES238" s="677"/>
      <c r="ET238" s="677"/>
      <c r="EU238" s="677"/>
      <c r="EV238" s="677"/>
      <c r="EW238" s="677"/>
      <c r="EX238" s="677"/>
      <c r="EY238" s="677"/>
      <c r="EZ238" s="677"/>
      <c r="FA238" s="677"/>
      <c r="FB238" s="677"/>
      <c r="FC238" s="677"/>
      <c r="FD238" s="677"/>
      <c r="FE238" s="677"/>
      <c r="FF238" s="677"/>
      <c r="FG238" s="677"/>
      <c r="FH238" s="677"/>
      <c r="FI238" s="677"/>
      <c r="FJ238" s="677"/>
      <c r="FK238" s="677"/>
      <c r="FL238" s="677"/>
      <c r="FM238" s="677"/>
      <c r="FN238" s="677"/>
      <c r="FO238" s="677"/>
      <c r="FP238" s="677"/>
      <c r="FQ238" s="677"/>
      <c r="FR238" s="677"/>
      <c r="FS238" s="677"/>
      <c r="FT238" s="539"/>
      <c r="FU238" s="539"/>
      <c r="FV238" s="539"/>
      <c r="FW238" s="539"/>
      <c r="FX238" s="539"/>
      <c r="FY238" s="539"/>
      <c r="FZ238" s="539"/>
      <c r="GA238" s="539"/>
      <c r="GB238" s="539"/>
      <c r="GC238" s="539"/>
      <c r="GD238" s="539"/>
    </row>
    <row r="239" spans="4:186" s="323" customFormat="1" x14ac:dyDescent="0.2">
      <c r="D239" s="214"/>
      <c r="E239" s="214"/>
      <c r="F239" s="214"/>
      <c r="G239" s="214"/>
      <c r="H239" s="214"/>
      <c r="I239" s="214"/>
      <c r="J239" s="214"/>
      <c r="K239" s="214"/>
      <c r="L239" s="214"/>
      <c r="M239" s="214"/>
      <c r="N239" s="214"/>
      <c r="O239" s="338"/>
      <c r="P239" s="214"/>
      <c r="Q239" s="214"/>
      <c r="R239" s="214"/>
      <c r="S239" s="214"/>
      <c r="T239" s="214"/>
      <c r="U239" s="214"/>
      <c r="V239" s="214"/>
      <c r="W239" s="214"/>
      <c r="X239" s="214"/>
      <c r="Y239" s="214"/>
      <c r="Z239" s="214"/>
      <c r="AA239" s="214"/>
      <c r="AB239" s="214"/>
      <c r="AC239" s="214"/>
      <c r="AD239" s="338"/>
      <c r="AE239" s="214"/>
      <c r="AF239" s="214"/>
      <c r="AG239" s="214"/>
      <c r="AH239" s="214"/>
      <c r="AI239" s="214"/>
      <c r="AJ239" s="214"/>
      <c r="AK239" s="214"/>
      <c r="AL239" s="214"/>
      <c r="AM239" s="214"/>
      <c r="AN239" s="214"/>
      <c r="AO239" s="214"/>
      <c r="AP239" s="338"/>
      <c r="BB239" s="338"/>
      <c r="BM239" s="338"/>
      <c r="BY239" s="338"/>
      <c r="CL239" s="338"/>
      <c r="CS239" s="338"/>
      <c r="DA239" s="338"/>
      <c r="DK239" s="338"/>
      <c r="DQ239" s="338"/>
      <c r="EB239" s="338"/>
      <c r="EC239" s="214"/>
      <c r="ED239" s="539"/>
      <c r="EE239" s="539"/>
      <c r="EF239" s="677"/>
      <c r="EG239" s="677"/>
      <c r="EH239" s="677"/>
      <c r="EI239" s="677"/>
      <c r="EJ239" s="677"/>
      <c r="EK239" s="677"/>
      <c r="EL239" s="677"/>
      <c r="EM239" s="677"/>
      <c r="EN239" s="677"/>
      <c r="EO239" s="677"/>
      <c r="EP239" s="677"/>
      <c r="EQ239" s="677"/>
      <c r="ER239" s="677"/>
      <c r="ES239" s="677"/>
      <c r="ET239" s="677"/>
      <c r="EU239" s="677"/>
      <c r="EV239" s="677"/>
      <c r="EW239" s="677"/>
      <c r="EX239" s="677"/>
      <c r="EY239" s="677"/>
      <c r="EZ239" s="677"/>
      <c r="FA239" s="677"/>
      <c r="FB239" s="677"/>
      <c r="FC239" s="677"/>
      <c r="FD239" s="677"/>
      <c r="FE239" s="677"/>
      <c r="FF239" s="677"/>
      <c r="FG239" s="677"/>
      <c r="FH239" s="677"/>
      <c r="FI239" s="677"/>
      <c r="FJ239" s="677"/>
      <c r="FK239" s="677"/>
      <c r="FL239" s="677"/>
      <c r="FM239" s="677"/>
      <c r="FN239" s="677"/>
      <c r="FO239" s="677"/>
      <c r="FP239" s="677"/>
      <c r="FQ239" s="677"/>
      <c r="FR239" s="677"/>
      <c r="FS239" s="677"/>
      <c r="FT239" s="539"/>
      <c r="FU239" s="539"/>
      <c r="FV239" s="539"/>
      <c r="FW239" s="539"/>
      <c r="FX239" s="539"/>
      <c r="FY239" s="539"/>
      <c r="FZ239" s="539"/>
      <c r="GA239" s="539"/>
      <c r="GB239" s="539"/>
      <c r="GC239" s="539"/>
      <c r="GD239" s="539"/>
    </row>
    <row r="240" spans="4:186" s="323" customFormat="1" x14ac:dyDescent="0.2">
      <c r="D240" s="214"/>
      <c r="E240" s="214"/>
      <c r="F240" s="214"/>
      <c r="G240" s="214"/>
      <c r="H240" s="214"/>
      <c r="I240" s="214"/>
      <c r="J240" s="214"/>
      <c r="K240" s="214"/>
      <c r="L240" s="214"/>
      <c r="M240" s="214"/>
      <c r="N240" s="214"/>
      <c r="O240" s="338"/>
      <c r="P240" s="214"/>
      <c r="Q240" s="214"/>
      <c r="R240" s="214"/>
      <c r="S240" s="214"/>
      <c r="T240" s="214"/>
      <c r="U240" s="214"/>
      <c r="V240" s="214"/>
      <c r="W240" s="214"/>
      <c r="X240" s="214"/>
      <c r="Y240" s="214"/>
      <c r="Z240" s="214"/>
      <c r="AA240" s="214"/>
      <c r="AB240" s="214"/>
      <c r="AC240" s="214"/>
      <c r="AD240" s="338"/>
      <c r="AE240" s="214"/>
      <c r="AF240" s="214"/>
      <c r="AG240" s="214"/>
      <c r="AH240" s="214"/>
      <c r="AI240" s="214"/>
      <c r="AJ240" s="214"/>
      <c r="AK240" s="214"/>
      <c r="AL240" s="214"/>
      <c r="AM240" s="214"/>
      <c r="AN240" s="214"/>
      <c r="AO240" s="214"/>
      <c r="AP240" s="338"/>
      <c r="BB240" s="338"/>
      <c r="BM240" s="338"/>
      <c r="BY240" s="338"/>
      <c r="CL240" s="338"/>
      <c r="CS240" s="338"/>
      <c r="DA240" s="338"/>
      <c r="DK240" s="338"/>
      <c r="DQ240" s="338"/>
      <c r="EB240" s="338"/>
      <c r="EC240" s="214"/>
      <c r="ED240" s="539"/>
      <c r="EE240" s="539"/>
      <c r="EF240" s="677"/>
      <c r="EG240" s="677"/>
      <c r="EH240" s="677"/>
      <c r="EI240" s="677"/>
      <c r="EJ240" s="677"/>
      <c r="EK240" s="677"/>
      <c r="EL240" s="677"/>
      <c r="EM240" s="677"/>
      <c r="EN240" s="677"/>
      <c r="EO240" s="677"/>
      <c r="EP240" s="677"/>
      <c r="EQ240" s="677"/>
      <c r="ER240" s="677"/>
      <c r="ES240" s="677"/>
      <c r="ET240" s="677"/>
      <c r="EU240" s="677"/>
      <c r="EV240" s="677"/>
      <c r="EW240" s="677"/>
      <c r="EX240" s="677"/>
      <c r="EY240" s="677"/>
      <c r="EZ240" s="677"/>
      <c r="FA240" s="677"/>
      <c r="FB240" s="677"/>
      <c r="FC240" s="677"/>
      <c r="FD240" s="677"/>
      <c r="FE240" s="677"/>
      <c r="FF240" s="677"/>
      <c r="FG240" s="677"/>
      <c r="FH240" s="677"/>
      <c r="FI240" s="677"/>
      <c r="FJ240" s="677"/>
      <c r="FK240" s="677"/>
      <c r="FL240" s="677"/>
      <c r="FM240" s="677"/>
      <c r="FN240" s="677"/>
      <c r="FO240" s="677"/>
      <c r="FP240" s="677"/>
      <c r="FQ240" s="677"/>
      <c r="FR240" s="677"/>
      <c r="FS240" s="677"/>
      <c r="FT240" s="539"/>
      <c r="FU240" s="539"/>
      <c r="FV240" s="539"/>
      <c r="FW240" s="539"/>
      <c r="FX240" s="539"/>
      <c r="FY240" s="539"/>
      <c r="FZ240" s="539"/>
      <c r="GA240" s="539"/>
      <c r="GB240" s="539"/>
      <c r="GC240" s="539"/>
      <c r="GD240" s="539"/>
    </row>
  </sheetData>
  <sheetProtection password="CC22" sheet="1" objects="1" scenarios="1" selectLockedCells="1"/>
  <mergeCells count="7">
    <mergeCell ref="DK1:DK2"/>
    <mergeCell ref="AD1:AD2"/>
    <mergeCell ref="AP1:AP2"/>
    <mergeCell ref="BZ4:CD4"/>
    <mergeCell ref="BM1:BM2"/>
    <mergeCell ref="BY1:BY2"/>
    <mergeCell ref="DA1:DA2"/>
  </mergeCells>
  <phoneticPr fontId="2" type="noConversion"/>
  <conditionalFormatting sqref="D27:N36 P27:AC36 AE27:AO36 BC27:BL36 BZ27:CK36 CM27:CR36 CT27:CZ36 DB27:DJ36 DL27:DP36 BN27:BX36 DR27:EA36 AQ27:BA36">
    <cfRule type="cellIs" dxfId="621" priority="3" stopIfTrue="1" operator="between">
      <formula>0</formula>
      <formula>1</formula>
    </cfRule>
    <cfRule type="cellIs" dxfId="620" priority="4" stopIfTrue="1" operator="greaterThan">
      <formula>1</formula>
    </cfRule>
  </conditionalFormatting>
  <conditionalFormatting sqref="D38:FR38">
    <cfRule type="cellIs" dxfId="619" priority="7" stopIfTrue="1" operator="between">
      <formula>0.5</formula>
      <formula>0.75</formula>
    </cfRule>
    <cfRule type="cellIs" dxfId="618" priority="8" stopIfTrue="1" operator="lessThan">
      <formula>0.5</formula>
    </cfRule>
    <cfRule type="cellIs" dxfId="617" priority="9" stopIfTrue="1" operator="between">
      <formula>0.75</formula>
      <formula>1</formula>
    </cfRule>
  </conditionalFormatting>
  <conditionalFormatting sqref="D5:N26 P5:AC26 AE5:AO26 BC5:BL26 BZ5:CK26 CM5:CR26 CT5:CZ26 DB5:DJ26 DL5:DP26 BN5:BX26 DR5:EA26 AQ5:BA26">
    <cfRule type="cellIs" dxfId="616" priority="1" stopIfTrue="1" operator="between">
      <formula>0</formula>
      <formula>1</formula>
    </cfRule>
    <cfRule type="cellIs" dxfId="615" priority="2" stopIfTrue="1" operator="greaterThan">
      <formula>1</formula>
    </cfRule>
  </conditionalFormatting>
  <pageMargins left="0.78740157480314965" right="0.78740157480314965" top="0.98425196850393704" bottom="0.98425196850393704" header="0.51181102362204722" footer="0.51181102362204722"/>
  <pageSetup paperSize="9" scale="83" orientation="landscape" horizontalDpi="4294967293" verticalDpi="300" r:id="rId1"/>
  <headerFooter alignWithMargins="0">
    <oddHeader>&amp;L&amp;"Arial,Fett"&amp;14&amp;G&amp;C&amp;"Arial,Fett"&amp;14RTBG/FOS Version3
&amp;R&amp;G</oddHeader>
    <oddFooter>&amp;LR. Hinze</odd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Equation.3" shapeId="116737" r:id="rId5">
          <objectPr defaultSize="0" autoPict="0" r:id="rId6">
            <anchor moveWithCells="1" sizeWithCells="1">
              <from>
                <xdr:col>26</xdr:col>
                <xdr:colOff>123825</xdr:colOff>
                <xdr:row>3</xdr:row>
                <xdr:rowOff>200025</xdr:rowOff>
              </from>
              <to>
                <xdr:col>26</xdr:col>
                <xdr:colOff>561975</xdr:colOff>
                <xdr:row>3</xdr:row>
                <xdr:rowOff>390525</xdr:rowOff>
              </to>
            </anchor>
          </objectPr>
        </oleObject>
      </mc:Choice>
      <mc:Fallback>
        <oleObject progId="Equation.3" shapeId="116737" r:id="rId5"/>
      </mc:Fallback>
    </mc:AlternateContent>
    <mc:AlternateContent xmlns:mc="http://schemas.openxmlformats.org/markup-compatibility/2006">
      <mc:Choice Requires="x14">
        <oleObject progId="Equation.3" shapeId="116738" r:id="rId7">
          <objectPr defaultSize="0" autoPict="0" r:id="rId8">
            <anchor moveWithCells="1" sizeWithCells="1">
              <from>
                <xdr:col>27</xdr:col>
                <xdr:colOff>66675</xdr:colOff>
                <xdr:row>3</xdr:row>
                <xdr:rowOff>104775</xdr:rowOff>
              </from>
              <to>
                <xdr:col>27</xdr:col>
                <xdr:colOff>285750</xdr:colOff>
                <xdr:row>3</xdr:row>
                <xdr:rowOff>457200</xdr:rowOff>
              </to>
            </anchor>
          </objectPr>
        </oleObject>
      </mc:Choice>
      <mc:Fallback>
        <oleObject progId="Equation.3" shapeId="116738" r:id="rId7"/>
      </mc:Fallback>
    </mc:AlternateContent>
    <mc:AlternateContent xmlns:mc="http://schemas.openxmlformats.org/markup-compatibility/2006">
      <mc:Choice Requires="x14">
        <oleObject progId="Equation.3" shapeId="116739" r:id="rId9">
          <objectPr defaultSize="0" autoPict="0" r:id="rId10">
            <anchor moveWithCells="1" sizeWithCells="1">
              <from>
                <xdr:col>21</xdr:col>
                <xdr:colOff>123825</xdr:colOff>
                <xdr:row>3</xdr:row>
                <xdr:rowOff>152400</xdr:rowOff>
              </from>
              <to>
                <xdr:col>21</xdr:col>
                <xdr:colOff>333375</xdr:colOff>
                <xdr:row>3</xdr:row>
                <xdr:rowOff>447675</xdr:rowOff>
              </to>
            </anchor>
          </objectPr>
        </oleObject>
      </mc:Choice>
      <mc:Fallback>
        <oleObject progId="Equation.3" shapeId="116739" r:id="rId9"/>
      </mc:Fallback>
    </mc:AlternateContent>
    <mc:AlternateContent xmlns:mc="http://schemas.openxmlformats.org/markup-compatibility/2006">
      <mc:Choice Requires="x14">
        <oleObject progId="Equation.3" shapeId="116740" r:id="rId11">
          <objectPr defaultSize="0" autoPict="0" r:id="rId12">
            <anchor moveWithCells="1" sizeWithCells="1">
              <from>
                <xdr:col>72</xdr:col>
                <xdr:colOff>85725</xdr:colOff>
                <xdr:row>3</xdr:row>
                <xdr:rowOff>161925</xdr:rowOff>
              </from>
              <to>
                <xdr:col>72</xdr:col>
                <xdr:colOff>304800</xdr:colOff>
                <xdr:row>3</xdr:row>
                <xdr:rowOff>485775</xdr:rowOff>
              </to>
            </anchor>
          </objectPr>
        </oleObject>
      </mc:Choice>
      <mc:Fallback>
        <oleObject progId="Equation.3" shapeId="116740" r:id="rId11"/>
      </mc:Fallback>
    </mc:AlternateContent>
    <mc:AlternateContent xmlns:mc="http://schemas.openxmlformats.org/markup-compatibility/2006">
      <mc:Choice Requires="x14">
        <oleObject progId="Equation.3" shapeId="116741" r:id="rId13">
          <objectPr defaultSize="0" autoPict="0" r:id="rId14">
            <anchor moveWithCells="1" sizeWithCells="1">
              <from>
                <xdr:col>73</xdr:col>
                <xdr:colOff>57150</xdr:colOff>
                <xdr:row>3</xdr:row>
                <xdr:rowOff>209550</xdr:rowOff>
              </from>
              <to>
                <xdr:col>73</xdr:col>
                <xdr:colOff>504825</xdr:colOff>
                <xdr:row>3</xdr:row>
                <xdr:rowOff>533400</xdr:rowOff>
              </to>
            </anchor>
          </objectPr>
        </oleObject>
      </mc:Choice>
      <mc:Fallback>
        <oleObject progId="Equation.3" shapeId="116741" r:id="rId13"/>
      </mc:Fallback>
    </mc:AlternateContent>
    <mc:AlternateContent xmlns:mc="http://schemas.openxmlformats.org/markup-compatibility/2006">
      <mc:Choice Requires="x14">
        <oleObject progId="Equation.3" shapeId="116742" r:id="rId15">
          <objectPr defaultSize="0" autoPict="0" r:id="rId16">
            <anchor moveWithCells="1" sizeWithCells="1">
              <from>
                <xdr:col>75</xdr:col>
                <xdr:colOff>38100</xdr:colOff>
                <xdr:row>3</xdr:row>
                <xdr:rowOff>114300</xdr:rowOff>
              </from>
              <to>
                <xdr:col>76</xdr:col>
                <xdr:colOff>9525</xdr:colOff>
                <xdr:row>3</xdr:row>
                <xdr:rowOff>485775</xdr:rowOff>
              </to>
            </anchor>
          </objectPr>
        </oleObject>
      </mc:Choice>
      <mc:Fallback>
        <oleObject progId="Equation.3" shapeId="116742" r:id="rId15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">
    <tabColor indexed="48"/>
  </sheetPr>
  <dimension ref="A1:AM45"/>
  <sheetViews>
    <sheetView view="pageBreakPreview" zoomScale="70" zoomScaleNormal="90" zoomScaleSheetLayoutView="70" workbookViewId="0">
      <pane xSplit="6" ySplit="4" topLeftCell="G5" activePane="bottomRight" state="frozen"/>
      <selection pane="topRight" activeCell="F1" sqref="F1"/>
      <selection pane="bottomLeft" activeCell="A5" sqref="A5"/>
      <selection pane="bottomRight" activeCell="C39" sqref="C39"/>
    </sheetView>
  </sheetViews>
  <sheetFormatPr baseColWidth="10" defaultRowHeight="12.75" x14ac:dyDescent="0.2"/>
  <cols>
    <col min="1" max="1" width="3.7109375" customWidth="1"/>
    <col min="2" max="2" width="23.85546875" customWidth="1"/>
    <col min="3" max="3" width="13.7109375" style="39" customWidth="1"/>
    <col min="4" max="4" width="4.28515625" style="4" customWidth="1"/>
    <col min="5" max="5" width="4.28515625" style="4" hidden="1" customWidth="1"/>
    <col min="6" max="6" width="13" style="4" customWidth="1"/>
    <col min="7" max="7" width="6.7109375" style="7" customWidth="1"/>
    <col min="8" max="8" width="11.7109375" style="4" customWidth="1"/>
    <col min="9" max="9" width="10.7109375" customWidth="1"/>
    <col min="10" max="10" width="10.140625" customWidth="1"/>
    <col min="11" max="11" width="8.28515625" customWidth="1"/>
    <col min="14" max="14" width="10.42578125" customWidth="1"/>
    <col min="15" max="15" width="9.85546875" customWidth="1"/>
    <col min="16" max="16" width="8.5703125" customWidth="1"/>
    <col min="17" max="17" width="14.7109375" customWidth="1"/>
    <col min="18" max="18" width="12.7109375" customWidth="1"/>
    <col min="19" max="19" width="7.5703125" customWidth="1"/>
    <col min="20" max="20" width="3.140625" style="635" customWidth="1"/>
    <col min="21" max="22" width="6.28515625" style="635" customWidth="1"/>
    <col min="23" max="23" width="7" style="636" customWidth="1"/>
    <col min="24" max="24" width="7" style="637" customWidth="1"/>
    <col min="25" max="25" width="7.7109375" style="636" customWidth="1"/>
    <col min="26" max="26" width="6.7109375" style="636" customWidth="1"/>
    <col min="27" max="27" width="7" style="636" customWidth="1"/>
    <col min="28" max="28" width="7.140625" style="636" customWidth="1"/>
    <col min="29" max="29" width="7" style="636" customWidth="1"/>
    <col min="30" max="30" width="8.42578125" style="636" customWidth="1"/>
    <col min="31" max="31" width="7" style="636" customWidth="1"/>
    <col min="32" max="32" width="7.42578125" style="636" customWidth="1"/>
    <col min="33" max="33" width="8.5703125" style="636" customWidth="1"/>
    <col min="34" max="34" width="7.42578125" style="636" customWidth="1"/>
    <col min="39" max="39" width="5.5703125" style="68" customWidth="1"/>
  </cols>
  <sheetData>
    <row r="1" spans="1:39" ht="21" thickBot="1" x14ac:dyDescent="0.35">
      <c r="A1" s="47" t="s">
        <v>34</v>
      </c>
      <c r="B1" s="46"/>
      <c r="H1" s="78" t="s">
        <v>63</v>
      </c>
      <c r="J1" s="78" t="s">
        <v>3</v>
      </c>
      <c r="K1" s="78"/>
      <c r="L1" s="78"/>
      <c r="M1" s="695">
        <f>Da!E22</f>
        <v>0</v>
      </c>
      <c r="N1" s="695"/>
      <c r="O1" s="24" t="s">
        <v>4</v>
      </c>
      <c r="P1" s="48">
        <f>Da!I8</f>
        <v>0</v>
      </c>
      <c r="R1" s="591"/>
      <c r="S1" s="591"/>
    </row>
    <row r="2" spans="1:39" s="147" customFormat="1" ht="18.75" customHeight="1" thickBot="1" x14ac:dyDescent="0.3">
      <c r="B2" s="696" t="str">
        <f>Da!I11</f>
        <v>RS 10</v>
      </c>
      <c r="C2" s="514" t="s">
        <v>32</v>
      </c>
      <c r="D2" s="517"/>
      <c r="E2" s="622"/>
      <c r="F2" s="518"/>
      <c r="G2" s="223"/>
      <c r="H2" s="512">
        <f>(IF($B$2=Da!$O$20,Pro!$F$56)+IF($B$2=Da!$O$21,Pro!$H$56)+IF($B$2=Da!$O$22,Pro!$J$56)+IF($B$2=Da!$O$23,Pro!$L$56)+IF($B$2=Da!$O$24,Pro!$N$56))</f>
        <v>0.81818181818181823</v>
      </c>
      <c r="I2" s="512">
        <f>(IF($B$2=Da!$O$20,Pro!$F$57)+IF($B$2=Da!$O$21,Pro!$H$57)+IF($B$2=Da!$O$22,Pro!$J$57)+IF($B$2=Da!$O$23,Pro!$L$57)+IF($B$2=Da!$O$24,Pro!$N$57))</f>
        <v>0.5714285714285714</v>
      </c>
      <c r="J2" s="512">
        <f>(IF($B$2=Da!$O$20,Pro!$F$58)+IF($B$2=Da!$O$21,Pro!$H$58)+IF($B$2=Da!$O$22,Pro!$J$58)+IF($B$2=Da!$O$23,Pro!$L$58)+IF($B$2=Da!$O$24,Pro!$N$58))</f>
        <v>0.81818181818181823</v>
      </c>
      <c r="K2" s="512">
        <f>(IF($B$2=Da!$O$20,Pro!$F$59)+IF($B$2=Da!$O$21,Pro!$H$59)+IF($B$2=Da!$O$22,Pro!$J$59)+IF($B$2=Da!$O$23,Pro!$L$59)+IF($B$2=Da!$O$24,Pro!$N$59))</f>
        <v>0.45454545454545453</v>
      </c>
      <c r="L2" s="512">
        <f>(IF($B$2=Da!$O$20,Pro!$F$60)+IF($B$2=Da!$O$21,Pro!$H$60)+IF($B$2=Da!$O$22,Pro!$J$60)+IF($B$2=Da!$O$23,Pro!$L$60)+IF($B$2=Da!$O$24,Pro!$N$60))</f>
        <v>0.7</v>
      </c>
      <c r="M2" s="512">
        <f>(IF($B$2=Da!$O$20,Pro!$F$61)+IF($B$2=Da!$O$21,Pro!$H$61)+IF($B$2=Da!$O$22,Pro!$J$61)+IF($B$2=Da!$O$23,Pro!$L$61)+IF($B$2=Da!$O$24,Pro!$N$61))</f>
        <v>0.72727272727272729</v>
      </c>
      <c r="N2" s="512">
        <f>(IF($B$2=Da!$O$20,Pro!$F$64)+IF($B$2=Da!$O$21,Pro!$H$64)+IF($B$2=Da!$O$22,Pro!$J$64)+IF($B$2=Da!$O$23,Pro!$L$64)+IF($B$2=Da!$O$24,Pro!$N$64))</f>
        <v>0.76923076923076927</v>
      </c>
      <c r="O2" s="512">
        <f>(IF($B$2=Da!$O$20,Pro!$F$65)+IF($B$2=Da!$O$21,Pro!$H$65)+IF($B$2=Da!$O$22,Pro!$J$65)+IF($B$2=Da!$O$23,Pro!$L$65)+IF($B$2=Da!$O$24,Pro!$N$65))</f>
        <v>0.5</v>
      </c>
      <c r="P2" s="512">
        <f>(IF($B$2=Da!$O$20,Pro!$F$66)+IF($B$2=Da!$O$21,Pro!$H$66)+IF($B$2=Da!$O$22,Pro!$J$66)+IF($B$2=Da!$O$23,Pro!$L$66)+IF($B$2=Da!$O$24,Pro!$N$66))</f>
        <v>0.5</v>
      </c>
      <c r="Q2" s="512">
        <f>(IF($B$2=Da!$O$20,Pro!$F$67)+IF($B$2=Da!$O$21,Pro!$H$67)+IF($B$2=Da!$O$22,Pro!$J$67)+IF($B$2=Da!$O$23,Pro!$L$67)+IF($B$2=Da!$O$24,Pro!$N$67))</f>
        <v>0.33333333333333331</v>
      </c>
      <c r="R2" s="512">
        <f>(IF($B$2=Da!$O$20,Pro!$F$62)+IF($B$2=Da!$O$21,Pro!$H$62)+IF($B$2=Da!$O$22,Pro!$J$62)+IF($B$2=Da!$O$23,Pro!$L$62)+IF($B$2=Da!$O$24,Pro!$N$62))</f>
        <v>0.8</v>
      </c>
      <c r="S2" s="512">
        <f>(IF($B$2=Da!$O$20,Pro!$F$63)+IF($B$2=Da!$O$21,Pro!$H$63)+IF($B$2=Da!$O$22,Pro!$J$63)+IF($B$2=Da!$O$23,Pro!$L$63)+IF($B$2=Da!$O$24,Pro!$N$63))</f>
        <v>0.7</v>
      </c>
      <c r="T2" s="638"/>
      <c r="U2" s="639"/>
      <c r="V2" s="639"/>
      <c r="W2" s="638"/>
      <c r="X2" s="640"/>
      <c r="Y2" s="641"/>
      <c r="Z2" s="641"/>
      <c r="AA2" s="641"/>
      <c r="AB2" s="641"/>
      <c r="AC2" s="641"/>
      <c r="AD2" s="641"/>
      <c r="AE2" s="641"/>
      <c r="AF2" s="641"/>
      <c r="AG2" s="641"/>
      <c r="AH2" s="641"/>
      <c r="AM2" s="224"/>
    </row>
    <row r="3" spans="1:39" s="147" customFormat="1" ht="16.7" customHeight="1" thickBot="1" x14ac:dyDescent="0.3">
      <c r="B3" s="697"/>
      <c r="C3" s="513">
        <f>(IF($B$2=Da!$O$20,Pro!$F$68)+IF($B$2=Da!$O$21,Pro!$H$68)+IF($B$2=Da!$O$22,Pro!$J$68)+IF($B$2=Da!$O$23,Pro!$L$68)+IF($B$2=Da!$O$24,Pro!$N$68))</f>
        <v>0.64125560538116588</v>
      </c>
      <c r="D3" s="519"/>
      <c r="E3" s="623"/>
      <c r="F3" s="520"/>
      <c r="G3" s="702" t="s">
        <v>57</v>
      </c>
      <c r="H3" s="693" t="str">
        <f>Pro!B56</f>
        <v>Grundrechenarten</v>
      </c>
      <c r="I3" s="693" t="str">
        <f>Pro!B57</f>
        <v>Wurzeln und Potenzen</v>
      </c>
      <c r="J3" s="693" t="str">
        <f>Pro!B58</f>
        <v xml:space="preserve">Klammerrechnung </v>
      </c>
      <c r="K3" s="693" t="str">
        <f>Pro!B59</f>
        <v>Binome</v>
      </c>
      <c r="L3" s="693" t="str">
        <f>Pro!B60</f>
        <v>Bruchrechnen I</v>
      </c>
      <c r="M3" s="693" t="str">
        <f>Pro!B61</f>
        <v>Bruchrechnen II</v>
      </c>
      <c r="N3" s="693" t="str">
        <f>Pro!B64</f>
        <v>Koordinatensystem</v>
      </c>
      <c r="O3" s="693" t="str">
        <f>Pro!B65</f>
        <v>lineare Gleichungen</v>
      </c>
      <c r="P3" s="693" t="str">
        <f>Pro!B66</f>
        <v>lineare Funktionen</v>
      </c>
      <c r="Q3" s="693" t="str">
        <f>Pro!B67</f>
        <v>quadratische Funktionen</v>
      </c>
      <c r="R3" s="693" t="str">
        <f>Pro!B62</f>
        <v>Dreisatz + Protentrechnen</v>
      </c>
      <c r="S3" s="693" t="str">
        <f>Pro!B63</f>
        <v>Maße</v>
      </c>
      <c r="T3" s="642"/>
      <c r="U3" s="642"/>
      <c r="V3" s="642"/>
      <c r="W3" s="641"/>
      <c r="X3" s="643"/>
      <c r="Y3" s="641"/>
      <c r="Z3" s="641"/>
      <c r="AA3" s="641"/>
      <c r="AB3" s="641"/>
      <c r="AC3" s="641"/>
      <c r="AD3" s="641"/>
      <c r="AE3" s="641"/>
      <c r="AF3" s="641"/>
      <c r="AG3" s="641"/>
      <c r="AH3" s="641"/>
      <c r="AM3" s="224"/>
    </row>
    <row r="4" spans="1:39" s="147" customFormat="1" ht="30.75" customHeight="1" thickBot="1" x14ac:dyDescent="0.3">
      <c r="B4" s="225" t="s">
        <v>53</v>
      </c>
      <c r="C4" s="245" t="s">
        <v>64</v>
      </c>
      <c r="D4" s="259"/>
      <c r="E4" s="259"/>
      <c r="F4" s="521" t="s">
        <v>251</v>
      </c>
      <c r="G4" s="699"/>
      <c r="H4" s="694"/>
      <c r="I4" s="694"/>
      <c r="J4" s="694"/>
      <c r="K4" s="694"/>
      <c r="L4" s="694"/>
      <c r="M4" s="694"/>
      <c r="N4" s="694"/>
      <c r="O4" s="694"/>
      <c r="P4" s="694"/>
      <c r="Q4" s="694"/>
      <c r="R4" s="694"/>
      <c r="S4" s="694"/>
      <c r="T4" s="642"/>
      <c r="U4" s="642"/>
      <c r="V4" s="642"/>
      <c r="W4" s="641"/>
      <c r="X4" s="644"/>
      <c r="Y4" s="645"/>
      <c r="Z4" s="645"/>
      <c r="AA4" s="645"/>
      <c r="AB4" s="645"/>
      <c r="AC4" s="641"/>
      <c r="AD4" s="641"/>
      <c r="AE4" s="641"/>
      <c r="AF4" s="641"/>
      <c r="AG4" s="645"/>
      <c r="AH4" s="645"/>
      <c r="AM4" s="224"/>
    </row>
    <row r="5" spans="1:39" s="147" customFormat="1" ht="16.7" customHeight="1" x14ac:dyDescent="0.2">
      <c r="A5" s="226">
        <v>1</v>
      </c>
      <c r="B5" s="227">
        <f>Werte1!B5</f>
        <v>0</v>
      </c>
      <c r="C5" s="228">
        <f>'S1'!$F$98</f>
        <v>0</v>
      </c>
      <c r="D5" s="615" t="str">
        <f>IF(C5&gt;F5,"1","2")</f>
        <v>2</v>
      </c>
      <c r="E5" s="615" t="str">
        <f>IF(F5&lt;($C$3-($C$3*$C$39)),"FB","")</f>
        <v>FB</v>
      </c>
      <c r="F5" s="228">
        <f>'S1'!$I$98</f>
        <v>0</v>
      </c>
      <c r="G5" s="230">
        <f>Da!I24</f>
        <v>0</v>
      </c>
      <c r="H5" s="236">
        <f>'S1'!$I$86</f>
        <v>0</v>
      </c>
      <c r="I5" s="236">
        <f>'S1'!$I$87</f>
        <v>0</v>
      </c>
      <c r="J5" s="236">
        <f>'S1'!$I$88</f>
        <v>0</v>
      </c>
      <c r="K5" s="236">
        <f>'S1'!$I$89</f>
        <v>0</v>
      </c>
      <c r="L5" s="236">
        <f>'S1'!$I$90</f>
        <v>0</v>
      </c>
      <c r="M5" s="236">
        <f>'S1'!$I$91</f>
        <v>0</v>
      </c>
      <c r="N5" s="236">
        <f>'S1'!$I$94</f>
        <v>0</v>
      </c>
      <c r="O5" s="236">
        <f>'S1'!$I$95</f>
        <v>0</v>
      </c>
      <c r="P5" s="236">
        <f>'S1'!$I$96</f>
        <v>0</v>
      </c>
      <c r="Q5" s="236">
        <f>'S1'!$I$97</f>
        <v>0</v>
      </c>
      <c r="R5" s="236">
        <f>'S1'!$I$92</f>
        <v>0</v>
      </c>
      <c r="S5" s="236">
        <f>'S1'!$I$93</f>
        <v>0</v>
      </c>
      <c r="T5" s="642" t="str">
        <f t="shared" ref="T5:T36" si="0">IF(B5=0,"S","")</f>
        <v>S</v>
      </c>
      <c r="U5" s="642" t="str">
        <f>IF(Test1!D5="FB","FB","")</f>
        <v>FB</v>
      </c>
      <c r="V5" s="642"/>
      <c r="W5" s="646">
        <f t="shared" ref="W5:W36" si="1">IF($E5="FB",H5,"")</f>
        <v>0</v>
      </c>
      <c r="X5" s="646">
        <f t="shared" ref="X5:X36" si="2">IF($E5="FB",I5,"")</f>
        <v>0</v>
      </c>
      <c r="Y5" s="646">
        <f t="shared" ref="Y5:Y36" si="3">IF($E5="FB",J5,"")</f>
        <v>0</v>
      </c>
      <c r="Z5" s="646">
        <f t="shared" ref="Z5:Z36" si="4">IF($E5="FB",K5,"")</f>
        <v>0</v>
      </c>
      <c r="AA5" s="646">
        <f t="shared" ref="AA5:AA36" si="5">IF($E5="FB",L5,"")</f>
        <v>0</v>
      </c>
      <c r="AB5" s="646">
        <f t="shared" ref="AB5:AB36" si="6">IF($E5="FB",M5,"")</f>
        <v>0</v>
      </c>
      <c r="AC5" s="646">
        <f t="shared" ref="AC5:AC36" si="7">IF($E5="FB",N5,"")</f>
        <v>0</v>
      </c>
      <c r="AD5" s="646">
        <f t="shared" ref="AD5:AD36" si="8">IF($E5="FB",O5,"")</f>
        <v>0</v>
      </c>
      <c r="AE5" s="646">
        <f t="shared" ref="AE5:AE36" si="9">IF($E5="FB",P5,"")</f>
        <v>0</v>
      </c>
      <c r="AF5" s="646">
        <f t="shared" ref="AF5:AF36" si="10">IF($E5="FB",Q5,"")</f>
        <v>0</v>
      </c>
      <c r="AG5" s="646">
        <f t="shared" ref="AG5:AG36" si="11">IF($E5="FB",R5,"")</f>
        <v>0</v>
      </c>
      <c r="AH5" s="646">
        <f t="shared" ref="AH5:AH36" si="12">IF($E5="FB",S5,"")</f>
        <v>0</v>
      </c>
      <c r="AM5" s="224"/>
    </row>
    <row r="6" spans="1:39" s="147" customFormat="1" ht="16.7" customHeight="1" x14ac:dyDescent="0.2">
      <c r="A6" s="226">
        <v>2</v>
      </c>
      <c r="B6" s="231">
        <f>Werte1!B6</f>
        <v>0</v>
      </c>
      <c r="C6" s="228">
        <f>'S2'!$F$98</f>
        <v>0</v>
      </c>
      <c r="D6" s="616" t="str">
        <f t="shared" ref="D6:D36" si="13">IF(C6&gt;F6,"1","2")</f>
        <v>2</v>
      </c>
      <c r="E6" s="615" t="str">
        <f>IF(F6&lt;($C$3-($C$3*$C$39)),"FB","")</f>
        <v>FB</v>
      </c>
      <c r="F6" s="228">
        <f>'S2'!$I$98</f>
        <v>0</v>
      </c>
      <c r="G6" s="230">
        <f>Da!I25</f>
        <v>0</v>
      </c>
      <c r="H6" s="236">
        <f>'S2'!$I$86</f>
        <v>0</v>
      </c>
      <c r="I6" s="236">
        <f>'S2'!$I$87</f>
        <v>0</v>
      </c>
      <c r="J6" s="236">
        <f>'S2'!$I$88</f>
        <v>0</v>
      </c>
      <c r="K6" s="236">
        <f>'S2'!$I$89</f>
        <v>0</v>
      </c>
      <c r="L6" s="236">
        <f>'S2'!$I$90</f>
        <v>0</v>
      </c>
      <c r="M6" s="236">
        <f>'S2'!$I$91</f>
        <v>0</v>
      </c>
      <c r="N6" s="236">
        <f>'S2'!$I$94</f>
        <v>0</v>
      </c>
      <c r="O6" s="236">
        <f>'S2'!$I$95</f>
        <v>0</v>
      </c>
      <c r="P6" s="236">
        <f>'S2'!$I$96</f>
        <v>0</v>
      </c>
      <c r="Q6" s="236">
        <f>'S2'!$I$97</f>
        <v>0</v>
      </c>
      <c r="R6" s="236">
        <f>'S2'!$I$92</f>
        <v>0</v>
      </c>
      <c r="S6" s="236">
        <f>'S2'!$I$93</f>
        <v>0</v>
      </c>
      <c r="T6" s="642" t="str">
        <f t="shared" si="0"/>
        <v>S</v>
      </c>
      <c r="U6" s="642" t="str">
        <f>IF(Test1!D6="FB","FB","")</f>
        <v>FB</v>
      </c>
      <c r="V6" s="642"/>
      <c r="W6" s="646">
        <f t="shared" si="1"/>
        <v>0</v>
      </c>
      <c r="X6" s="646">
        <f t="shared" si="2"/>
        <v>0</v>
      </c>
      <c r="Y6" s="646">
        <f t="shared" si="3"/>
        <v>0</v>
      </c>
      <c r="Z6" s="646">
        <f t="shared" si="4"/>
        <v>0</v>
      </c>
      <c r="AA6" s="646">
        <f t="shared" si="5"/>
        <v>0</v>
      </c>
      <c r="AB6" s="646">
        <f t="shared" si="6"/>
        <v>0</v>
      </c>
      <c r="AC6" s="646">
        <f t="shared" si="7"/>
        <v>0</v>
      </c>
      <c r="AD6" s="646">
        <f t="shared" si="8"/>
        <v>0</v>
      </c>
      <c r="AE6" s="646">
        <f t="shared" si="9"/>
        <v>0</v>
      </c>
      <c r="AF6" s="646">
        <f t="shared" si="10"/>
        <v>0</v>
      </c>
      <c r="AG6" s="646">
        <f t="shared" si="11"/>
        <v>0</v>
      </c>
      <c r="AH6" s="646">
        <f t="shared" si="12"/>
        <v>0</v>
      </c>
      <c r="AM6" s="224"/>
    </row>
    <row r="7" spans="1:39" s="147" customFormat="1" ht="16.7" customHeight="1" x14ac:dyDescent="0.2">
      <c r="A7" s="226">
        <v>3</v>
      </c>
      <c r="B7" s="227">
        <f>Werte1!B7</f>
        <v>0</v>
      </c>
      <c r="C7" s="228">
        <f>'S3'!$F$98</f>
        <v>0</v>
      </c>
      <c r="D7" s="617" t="str">
        <f t="shared" si="13"/>
        <v>2</v>
      </c>
      <c r="E7" s="615" t="str">
        <f t="shared" ref="E7:E36" si="14">IF(F7&lt;($C$3-($C$3*$C$39)),"FB","")</f>
        <v>FB</v>
      </c>
      <c r="F7" s="228">
        <f>'S3'!$I$98</f>
        <v>0</v>
      </c>
      <c r="G7" s="230">
        <f>Da!I26</f>
        <v>0</v>
      </c>
      <c r="H7" s="236">
        <f>'S3'!$I$86</f>
        <v>0</v>
      </c>
      <c r="I7" s="236">
        <f>'S3'!$I$87</f>
        <v>0</v>
      </c>
      <c r="J7" s="236">
        <f>'S3'!$I$88</f>
        <v>0</v>
      </c>
      <c r="K7" s="236">
        <f>'S3'!$I$89</f>
        <v>0</v>
      </c>
      <c r="L7" s="236">
        <f>'S3'!$I$90</f>
        <v>0</v>
      </c>
      <c r="M7" s="236">
        <f>'S3'!$I$91</f>
        <v>0</v>
      </c>
      <c r="N7" s="236">
        <f>'S3'!$I$94</f>
        <v>0</v>
      </c>
      <c r="O7" s="236">
        <f>'S3'!$I$95</f>
        <v>0</v>
      </c>
      <c r="P7" s="236">
        <f>'S3'!$I$96</f>
        <v>0</v>
      </c>
      <c r="Q7" s="236">
        <f>'S3'!$I$97</f>
        <v>0</v>
      </c>
      <c r="R7" s="236">
        <f>'S3'!$I$92</f>
        <v>0</v>
      </c>
      <c r="S7" s="236">
        <f>'S3'!$I$93</f>
        <v>0</v>
      </c>
      <c r="T7" s="642" t="str">
        <f t="shared" si="0"/>
        <v>S</v>
      </c>
      <c r="U7" s="642" t="str">
        <f>IF(Test1!D7="FB","FB","")</f>
        <v>FB</v>
      </c>
      <c r="V7" s="642"/>
      <c r="W7" s="646">
        <f t="shared" si="1"/>
        <v>0</v>
      </c>
      <c r="X7" s="646">
        <f t="shared" si="2"/>
        <v>0</v>
      </c>
      <c r="Y7" s="646">
        <f t="shared" si="3"/>
        <v>0</v>
      </c>
      <c r="Z7" s="646">
        <f t="shared" si="4"/>
        <v>0</v>
      </c>
      <c r="AA7" s="646">
        <f t="shared" si="5"/>
        <v>0</v>
      </c>
      <c r="AB7" s="646">
        <f t="shared" si="6"/>
        <v>0</v>
      </c>
      <c r="AC7" s="646">
        <f t="shared" si="7"/>
        <v>0</v>
      </c>
      <c r="AD7" s="646">
        <f t="shared" si="8"/>
        <v>0</v>
      </c>
      <c r="AE7" s="646">
        <f t="shared" si="9"/>
        <v>0</v>
      </c>
      <c r="AF7" s="646">
        <f t="shared" si="10"/>
        <v>0</v>
      </c>
      <c r="AG7" s="646">
        <f t="shared" si="11"/>
        <v>0</v>
      </c>
      <c r="AH7" s="646">
        <f t="shared" si="12"/>
        <v>0</v>
      </c>
      <c r="AM7" s="224"/>
    </row>
    <row r="8" spans="1:39" s="147" customFormat="1" ht="16.7" customHeight="1" x14ac:dyDescent="0.2">
      <c r="A8" s="226">
        <v>4</v>
      </c>
      <c r="B8" s="227">
        <f>Werte1!B8</f>
        <v>0</v>
      </c>
      <c r="C8" s="228">
        <f>'S4'!$F$98</f>
        <v>0</v>
      </c>
      <c r="D8" s="616" t="str">
        <f t="shared" si="13"/>
        <v>2</v>
      </c>
      <c r="E8" s="615" t="str">
        <f t="shared" si="14"/>
        <v>FB</v>
      </c>
      <c r="F8" s="228">
        <f>'S4'!$I$98</f>
        <v>0</v>
      </c>
      <c r="G8" s="230">
        <f>Da!I27</f>
        <v>0</v>
      </c>
      <c r="H8" s="236">
        <f>'S4'!$I$86</f>
        <v>0</v>
      </c>
      <c r="I8" s="236">
        <f>'S4'!$I$87</f>
        <v>0</v>
      </c>
      <c r="J8" s="236">
        <f>'S4'!$I$88</f>
        <v>0</v>
      </c>
      <c r="K8" s="236">
        <f>'S4'!$I$89</f>
        <v>0</v>
      </c>
      <c r="L8" s="236">
        <f>'S4'!$I$90</f>
        <v>0</v>
      </c>
      <c r="M8" s="236">
        <f>'S4'!$I$91</f>
        <v>0</v>
      </c>
      <c r="N8" s="236">
        <f>'S4'!$I$94</f>
        <v>0</v>
      </c>
      <c r="O8" s="236">
        <f>'S4'!$I$95</f>
        <v>0</v>
      </c>
      <c r="P8" s="236">
        <f>'S4'!$I$96</f>
        <v>0</v>
      </c>
      <c r="Q8" s="236">
        <f>'S4'!$I$97</f>
        <v>0</v>
      </c>
      <c r="R8" s="236">
        <f>'S4'!$I$92</f>
        <v>0</v>
      </c>
      <c r="S8" s="236">
        <f>'S4'!$I$93</f>
        <v>0</v>
      </c>
      <c r="T8" s="642" t="str">
        <f t="shared" si="0"/>
        <v>S</v>
      </c>
      <c r="U8" s="642" t="str">
        <f>IF(Test1!D8="FB","FB","")</f>
        <v>FB</v>
      </c>
      <c r="V8" s="642"/>
      <c r="W8" s="646">
        <f t="shared" si="1"/>
        <v>0</v>
      </c>
      <c r="X8" s="646">
        <f t="shared" si="2"/>
        <v>0</v>
      </c>
      <c r="Y8" s="646">
        <f t="shared" si="3"/>
        <v>0</v>
      </c>
      <c r="Z8" s="646">
        <f t="shared" si="4"/>
        <v>0</v>
      </c>
      <c r="AA8" s="646">
        <f t="shared" si="5"/>
        <v>0</v>
      </c>
      <c r="AB8" s="646">
        <f t="shared" si="6"/>
        <v>0</v>
      </c>
      <c r="AC8" s="646">
        <f t="shared" si="7"/>
        <v>0</v>
      </c>
      <c r="AD8" s="646">
        <f t="shared" si="8"/>
        <v>0</v>
      </c>
      <c r="AE8" s="646">
        <f t="shared" si="9"/>
        <v>0</v>
      </c>
      <c r="AF8" s="646">
        <f t="shared" si="10"/>
        <v>0</v>
      </c>
      <c r="AG8" s="646">
        <f t="shared" si="11"/>
        <v>0</v>
      </c>
      <c r="AH8" s="646">
        <f t="shared" si="12"/>
        <v>0</v>
      </c>
      <c r="AM8" s="224"/>
    </row>
    <row r="9" spans="1:39" s="147" customFormat="1" ht="16.7" customHeight="1" x14ac:dyDescent="0.2">
      <c r="A9" s="226">
        <v>5</v>
      </c>
      <c r="B9" s="227">
        <f>Werte1!B9</f>
        <v>0</v>
      </c>
      <c r="C9" s="228">
        <f>'S5'!$F$98</f>
        <v>0</v>
      </c>
      <c r="D9" s="616" t="str">
        <f t="shared" si="13"/>
        <v>2</v>
      </c>
      <c r="E9" s="615" t="str">
        <f t="shared" si="14"/>
        <v>FB</v>
      </c>
      <c r="F9" s="228">
        <f>'S5'!$I$98</f>
        <v>0</v>
      </c>
      <c r="G9" s="230">
        <f>Da!I28</f>
        <v>0</v>
      </c>
      <c r="H9" s="236">
        <f>'S5'!$I$86</f>
        <v>0</v>
      </c>
      <c r="I9" s="236">
        <f>'S5'!$I$87</f>
        <v>0</v>
      </c>
      <c r="J9" s="236">
        <f>'S5'!$I$88</f>
        <v>0</v>
      </c>
      <c r="K9" s="236">
        <f>'S5'!$I$89</f>
        <v>0</v>
      </c>
      <c r="L9" s="236">
        <f>'S5'!$I$90</f>
        <v>0</v>
      </c>
      <c r="M9" s="236">
        <f>'S5'!$I$91</f>
        <v>0</v>
      </c>
      <c r="N9" s="236">
        <f>'S5'!$I$94</f>
        <v>0</v>
      </c>
      <c r="O9" s="236">
        <f>'S5'!$I$95</f>
        <v>0</v>
      </c>
      <c r="P9" s="236">
        <f>'S5'!$I$96</f>
        <v>0</v>
      </c>
      <c r="Q9" s="236">
        <f>'S5'!$I$97</f>
        <v>0</v>
      </c>
      <c r="R9" s="236">
        <f>'S5'!$I$92</f>
        <v>0</v>
      </c>
      <c r="S9" s="236">
        <f>'S5'!$I$93</f>
        <v>0</v>
      </c>
      <c r="T9" s="642" t="str">
        <f t="shared" si="0"/>
        <v>S</v>
      </c>
      <c r="U9" s="642" t="str">
        <f>IF(Test1!D9="FB","FB","")</f>
        <v>FB</v>
      </c>
      <c r="V9" s="642"/>
      <c r="W9" s="646">
        <f t="shared" si="1"/>
        <v>0</v>
      </c>
      <c r="X9" s="646">
        <f t="shared" si="2"/>
        <v>0</v>
      </c>
      <c r="Y9" s="646">
        <f t="shared" si="3"/>
        <v>0</v>
      </c>
      <c r="Z9" s="646">
        <f t="shared" si="4"/>
        <v>0</v>
      </c>
      <c r="AA9" s="646">
        <f t="shared" si="5"/>
        <v>0</v>
      </c>
      <c r="AB9" s="646">
        <f t="shared" si="6"/>
        <v>0</v>
      </c>
      <c r="AC9" s="646">
        <f t="shared" si="7"/>
        <v>0</v>
      </c>
      <c r="AD9" s="646">
        <f t="shared" si="8"/>
        <v>0</v>
      </c>
      <c r="AE9" s="646">
        <f t="shared" si="9"/>
        <v>0</v>
      </c>
      <c r="AF9" s="646">
        <f t="shared" si="10"/>
        <v>0</v>
      </c>
      <c r="AG9" s="646">
        <f t="shared" si="11"/>
        <v>0</v>
      </c>
      <c r="AH9" s="646">
        <f t="shared" si="12"/>
        <v>0</v>
      </c>
      <c r="AM9" s="224"/>
    </row>
    <row r="10" spans="1:39" s="147" customFormat="1" ht="16.7" customHeight="1" x14ac:dyDescent="0.2">
      <c r="A10" s="226">
        <v>6</v>
      </c>
      <c r="B10" s="227">
        <f>Werte1!B10</f>
        <v>0</v>
      </c>
      <c r="C10" s="228">
        <f>'S6'!$F$98</f>
        <v>0</v>
      </c>
      <c r="D10" s="616" t="str">
        <f t="shared" si="13"/>
        <v>2</v>
      </c>
      <c r="E10" s="615" t="str">
        <f t="shared" si="14"/>
        <v>FB</v>
      </c>
      <c r="F10" s="228">
        <f>'S6'!$I$98</f>
        <v>0</v>
      </c>
      <c r="G10" s="230">
        <f>Da!I29</f>
        <v>0</v>
      </c>
      <c r="H10" s="236">
        <f>'S6'!$I$86</f>
        <v>0</v>
      </c>
      <c r="I10" s="236">
        <f>'S6'!$I$87</f>
        <v>0</v>
      </c>
      <c r="J10" s="236">
        <f>'S6'!$I$88</f>
        <v>0</v>
      </c>
      <c r="K10" s="236">
        <f>'S6'!$I$89</f>
        <v>0</v>
      </c>
      <c r="L10" s="236">
        <f>'S6'!$I$90</f>
        <v>0</v>
      </c>
      <c r="M10" s="236">
        <f>'S6'!$I$91</f>
        <v>0</v>
      </c>
      <c r="N10" s="236">
        <f>'S6'!$I$94</f>
        <v>0</v>
      </c>
      <c r="O10" s="236">
        <f>'S6'!$I$95</f>
        <v>0</v>
      </c>
      <c r="P10" s="236">
        <f>'S6'!$I$96</f>
        <v>0</v>
      </c>
      <c r="Q10" s="236">
        <f>'S6'!$I$97</f>
        <v>0</v>
      </c>
      <c r="R10" s="236">
        <f>'S6'!$I$92</f>
        <v>0</v>
      </c>
      <c r="S10" s="236">
        <f>'S6'!$I$93</f>
        <v>0</v>
      </c>
      <c r="T10" s="642" t="str">
        <f t="shared" si="0"/>
        <v>S</v>
      </c>
      <c r="U10" s="642" t="str">
        <f>IF(Test1!D10="FB","FB","")</f>
        <v>FB</v>
      </c>
      <c r="V10" s="642"/>
      <c r="W10" s="646">
        <f t="shared" si="1"/>
        <v>0</v>
      </c>
      <c r="X10" s="646">
        <f t="shared" si="2"/>
        <v>0</v>
      </c>
      <c r="Y10" s="646">
        <f t="shared" si="3"/>
        <v>0</v>
      </c>
      <c r="Z10" s="646">
        <f t="shared" si="4"/>
        <v>0</v>
      </c>
      <c r="AA10" s="646">
        <f t="shared" si="5"/>
        <v>0</v>
      </c>
      <c r="AB10" s="646">
        <f t="shared" si="6"/>
        <v>0</v>
      </c>
      <c r="AC10" s="646">
        <f t="shared" si="7"/>
        <v>0</v>
      </c>
      <c r="AD10" s="646">
        <f t="shared" si="8"/>
        <v>0</v>
      </c>
      <c r="AE10" s="646">
        <f t="shared" si="9"/>
        <v>0</v>
      </c>
      <c r="AF10" s="646">
        <f t="shared" si="10"/>
        <v>0</v>
      </c>
      <c r="AG10" s="646">
        <f t="shared" si="11"/>
        <v>0</v>
      </c>
      <c r="AH10" s="646">
        <f t="shared" si="12"/>
        <v>0</v>
      </c>
      <c r="AM10" s="224"/>
    </row>
    <row r="11" spans="1:39" s="147" customFormat="1" ht="16.7" customHeight="1" x14ac:dyDescent="0.2">
      <c r="A11" s="226">
        <v>7</v>
      </c>
      <c r="B11" s="227">
        <f>Werte1!B11</f>
        <v>0</v>
      </c>
      <c r="C11" s="228">
        <f>'S7'!$F$98</f>
        <v>0</v>
      </c>
      <c r="D11" s="616" t="str">
        <f t="shared" si="13"/>
        <v>2</v>
      </c>
      <c r="E11" s="615" t="str">
        <f t="shared" si="14"/>
        <v>FB</v>
      </c>
      <c r="F11" s="228">
        <f>'S7'!$I$98</f>
        <v>0</v>
      </c>
      <c r="G11" s="230">
        <f>Da!I30</f>
        <v>0</v>
      </c>
      <c r="H11" s="236">
        <f>'S7'!$I$86</f>
        <v>0</v>
      </c>
      <c r="I11" s="236">
        <f>'S7'!$I$87</f>
        <v>0</v>
      </c>
      <c r="J11" s="236">
        <f>'S7'!$I$88</f>
        <v>0</v>
      </c>
      <c r="K11" s="236">
        <f>'S7'!$I$89</f>
        <v>0</v>
      </c>
      <c r="L11" s="236">
        <f>'S7'!$I$90</f>
        <v>0</v>
      </c>
      <c r="M11" s="236">
        <f>'S7'!$I$91</f>
        <v>0</v>
      </c>
      <c r="N11" s="236">
        <f>'S7'!$I$94</f>
        <v>0</v>
      </c>
      <c r="O11" s="236">
        <f>'S7'!$I$95</f>
        <v>0</v>
      </c>
      <c r="P11" s="236">
        <f>'S7'!$I$96</f>
        <v>0</v>
      </c>
      <c r="Q11" s="236">
        <f>'S7'!$I$97</f>
        <v>0</v>
      </c>
      <c r="R11" s="236">
        <f>'S7'!$I$92</f>
        <v>0</v>
      </c>
      <c r="S11" s="236">
        <f>'S7'!$I$93</f>
        <v>0</v>
      </c>
      <c r="T11" s="642" t="str">
        <f t="shared" si="0"/>
        <v>S</v>
      </c>
      <c r="U11" s="642" t="str">
        <f>IF(Test1!D11="FB","FB","")</f>
        <v>FB</v>
      </c>
      <c r="V11" s="642"/>
      <c r="W11" s="646">
        <f t="shared" si="1"/>
        <v>0</v>
      </c>
      <c r="X11" s="646">
        <f t="shared" si="2"/>
        <v>0</v>
      </c>
      <c r="Y11" s="646">
        <f t="shared" si="3"/>
        <v>0</v>
      </c>
      <c r="Z11" s="646">
        <f t="shared" si="4"/>
        <v>0</v>
      </c>
      <c r="AA11" s="646">
        <f t="shared" si="5"/>
        <v>0</v>
      </c>
      <c r="AB11" s="646">
        <f t="shared" si="6"/>
        <v>0</v>
      </c>
      <c r="AC11" s="646">
        <f t="shared" si="7"/>
        <v>0</v>
      </c>
      <c r="AD11" s="646">
        <f t="shared" si="8"/>
        <v>0</v>
      </c>
      <c r="AE11" s="646">
        <f t="shared" si="9"/>
        <v>0</v>
      </c>
      <c r="AF11" s="646">
        <f t="shared" si="10"/>
        <v>0</v>
      </c>
      <c r="AG11" s="646">
        <f t="shared" si="11"/>
        <v>0</v>
      </c>
      <c r="AH11" s="646">
        <f t="shared" si="12"/>
        <v>0</v>
      </c>
      <c r="AM11" s="224"/>
    </row>
    <row r="12" spans="1:39" s="147" customFormat="1" ht="16.7" customHeight="1" x14ac:dyDescent="0.2">
      <c r="A12" s="226">
        <v>8</v>
      </c>
      <c r="B12" s="227">
        <f>Werte1!B12</f>
        <v>0</v>
      </c>
      <c r="C12" s="228">
        <f>'S8'!$F$98</f>
        <v>0</v>
      </c>
      <c r="D12" s="616" t="str">
        <f t="shared" si="13"/>
        <v>2</v>
      </c>
      <c r="E12" s="615" t="str">
        <f t="shared" si="14"/>
        <v>FB</v>
      </c>
      <c r="F12" s="228">
        <f>'S8'!$I$98</f>
        <v>0</v>
      </c>
      <c r="G12" s="230">
        <f>Da!I31</f>
        <v>0</v>
      </c>
      <c r="H12" s="236">
        <f>'S8'!$I$86</f>
        <v>0</v>
      </c>
      <c r="I12" s="236">
        <f>'S8'!$I$87</f>
        <v>0</v>
      </c>
      <c r="J12" s="236">
        <f>'S8'!$I$88</f>
        <v>0</v>
      </c>
      <c r="K12" s="236">
        <f>'S8'!$I$89</f>
        <v>0</v>
      </c>
      <c r="L12" s="236">
        <f>'S8'!$I$90</f>
        <v>0</v>
      </c>
      <c r="M12" s="236">
        <f>'S8'!$I$91</f>
        <v>0</v>
      </c>
      <c r="N12" s="236">
        <f>'S8'!$I$94</f>
        <v>0</v>
      </c>
      <c r="O12" s="236">
        <f>'S8'!$I$95</f>
        <v>0</v>
      </c>
      <c r="P12" s="236">
        <f>'S8'!$I$96</f>
        <v>0</v>
      </c>
      <c r="Q12" s="236">
        <f>'S8'!$I$97</f>
        <v>0</v>
      </c>
      <c r="R12" s="236">
        <f>'S8'!$I$92</f>
        <v>0</v>
      </c>
      <c r="S12" s="236">
        <f>'S8'!$I$93</f>
        <v>0</v>
      </c>
      <c r="T12" s="642" t="str">
        <f t="shared" si="0"/>
        <v>S</v>
      </c>
      <c r="U12" s="642" t="str">
        <f>IF(Test1!D12="FB","FB","")</f>
        <v>FB</v>
      </c>
      <c r="V12" s="642"/>
      <c r="W12" s="646">
        <f t="shared" si="1"/>
        <v>0</v>
      </c>
      <c r="X12" s="646">
        <f t="shared" si="2"/>
        <v>0</v>
      </c>
      <c r="Y12" s="646">
        <f t="shared" si="3"/>
        <v>0</v>
      </c>
      <c r="Z12" s="646">
        <f t="shared" si="4"/>
        <v>0</v>
      </c>
      <c r="AA12" s="646">
        <f t="shared" si="5"/>
        <v>0</v>
      </c>
      <c r="AB12" s="646">
        <f t="shared" si="6"/>
        <v>0</v>
      </c>
      <c r="AC12" s="646">
        <f t="shared" si="7"/>
        <v>0</v>
      </c>
      <c r="AD12" s="646">
        <f t="shared" si="8"/>
        <v>0</v>
      </c>
      <c r="AE12" s="646">
        <f t="shared" si="9"/>
        <v>0</v>
      </c>
      <c r="AF12" s="646">
        <f t="shared" si="10"/>
        <v>0</v>
      </c>
      <c r="AG12" s="646">
        <f t="shared" si="11"/>
        <v>0</v>
      </c>
      <c r="AH12" s="646">
        <f t="shared" si="12"/>
        <v>0</v>
      </c>
      <c r="AM12" s="224"/>
    </row>
    <row r="13" spans="1:39" s="147" customFormat="1" ht="16.7" customHeight="1" x14ac:dyDescent="0.2">
      <c r="A13" s="226">
        <v>9</v>
      </c>
      <c r="B13" s="227">
        <f>Werte1!B13</f>
        <v>0</v>
      </c>
      <c r="C13" s="228">
        <f>'S9'!$F$98</f>
        <v>0</v>
      </c>
      <c r="D13" s="616" t="str">
        <f t="shared" si="13"/>
        <v>2</v>
      </c>
      <c r="E13" s="615" t="str">
        <f t="shared" si="14"/>
        <v>FB</v>
      </c>
      <c r="F13" s="228">
        <f>'S9'!$I$98</f>
        <v>0</v>
      </c>
      <c r="G13" s="230">
        <f>Da!I32</f>
        <v>0</v>
      </c>
      <c r="H13" s="236">
        <f>'S9'!$I$86</f>
        <v>0</v>
      </c>
      <c r="I13" s="236">
        <f>'S9'!$I$87</f>
        <v>0</v>
      </c>
      <c r="J13" s="236">
        <f>'S9'!$I$88</f>
        <v>0</v>
      </c>
      <c r="K13" s="236">
        <f>'S9'!$I$89</f>
        <v>0</v>
      </c>
      <c r="L13" s="236">
        <f>'S9'!$I$90</f>
        <v>0</v>
      </c>
      <c r="M13" s="236">
        <f>'S9'!$I$91</f>
        <v>0</v>
      </c>
      <c r="N13" s="236">
        <f>'S9'!$I$94</f>
        <v>0</v>
      </c>
      <c r="O13" s="236">
        <f>'S9'!$I$95</f>
        <v>0</v>
      </c>
      <c r="P13" s="236">
        <f>'S9'!$I$96</f>
        <v>0</v>
      </c>
      <c r="Q13" s="236">
        <f>'S9'!$I$97</f>
        <v>0</v>
      </c>
      <c r="R13" s="236">
        <f>'S9'!$I$92</f>
        <v>0</v>
      </c>
      <c r="S13" s="236">
        <f>'S9'!$I$93</f>
        <v>0</v>
      </c>
      <c r="T13" s="642" t="str">
        <f t="shared" si="0"/>
        <v>S</v>
      </c>
      <c r="U13" s="642" t="str">
        <f>IF(Test1!D13="FB","FB","")</f>
        <v>FB</v>
      </c>
      <c r="V13" s="642"/>
      <c r="W13" s="646">
        <f t="shared" si="1"/>
        <v>0</v>
      </c>
      <c r="X13" s="646">
        <f t="shared" si="2"/>
        <v>0</v>
      </c>
      <c r="Y13" s="646">
        <f t="shared" si="3"/>
        <v>0</v>
      </c>
      <c r="Z13" s="646">
        <f t="shared" si="4"/>
        <v>0</v>
      </c>
      <c r="AA13" s="646">
        <f t="shared" si="5"/>
        <v>0</v>
      </c>
      <c r="AB13" s="646">
        <f t="shared" si="6"/>
        <v>0</v>
      </c>
      <c r="AC13" s="646">
        <f t="shared" si="7"/>
        <v>0</v>
      </c>
      <c r="AD13" s="646">
        <f t="shared" si="8"/>
        <v>0</v>
      </c>
      <c r="AE13" s="646">
        <f t="shared" si="9"/>
        <v>0</v>
      </c>
      <c r="AF13" s="646">
        <f t="shared" si="10"/>
        <v>0</v>
      </c>
      <c r="AG13" s="646">
        <f t="shared" si="11"/>
        <v>0</v>
      </c>
      <c r="AH13" s="646">
        <f t="shared" si="12"/>
        <v>0</v>
      </c>
      <c r="AM13" s="224"/>
    </row>
    <row r="14" spans="1:39" s="147" customFormat="1" ht="16.7" customHeight="1" x14ac:dyDescent="0.2">
      <c r="A14" s="226">
        <v>10</v>
      </c>
      <c r="B14" s="231">
        <f>Werte1!B14</f>
        <v>0</v>
      </c>
      <c r="C14" s="228">
        <f>'S10'!$F$98</f>
        <v>0</v>
      </c>
      <c r="D14" s="616" t="str">
        <f t="shared" si="13"/>
        <v>2</v>
      </c>
      <c r="E14" s="615" t="str">
        <f t="shared" si="14"/>
        <v>FB</v>
      </c>
      <c r="F14" s="228">
        <f>'S10'!$I$98</f>
        <v>0</v>
      </c>
      <c r="G14" s="230">
        <f>Da!I33</f>
        <v>0</v>
      </c>
      <c r="H14" s="236">
        <f>'S10'!$I$86</f>
        <v>0</v>
      </c>
      <c r="I14" s="236">
        <f>'S10'!$I$87</f>
        <v>0</v>
      </c>
      <c r="J14" s="236">
        <f>'S10'!$I$88</f>
        <v>0</v>
      </c>
      <c r="K14" s="236">
        <f>'S10'!$I$89</f>
        <v>0</v>
      </c>
      <c r="L14" s="236">
        <f>'S10'!$I$90</f>
        <v>0</v>
      </c>
      <c r="M14" s="236">
        <f>'S10'!$I$91</f>
        <v>0</v>
      </c>
      <c r="N14" s="236">
        <f>'S10'!$I$94</f>
        <v>0</v>
      </c>
      <c r="O14" s="236">
        <f>'S10'!$I$95</f>
        <v>0</v>
      </c>
      <c r="P14" s="236">
        <f>'S10'!$I$96</f>
        <v>0</v>
      </c>
      <c r="Q14" s="236">
        <f>'S10'!$I$97</f>
        <v>0</v>
      </c>
      <c r="R14" s="236">
        <f>'S10'!$I$92</f>
        <v>0</v>
      </c>
      <c r="S14" s="236">
        <f>'S10'!$I$93</f>
        <v>0</v>
      </c>
      <c r="T14" s="642" t="str">
        <f t="shared" si="0"/>
        <v>S</v>
      </c>
      <c r="U14" s="642" t="str">
        <f>IF(Test1!D14="FB","FB","")</f>
        <v>FB</v>
      </c>
      <c r="V14" s="642"/>
      <c r="W14" s="646">
        <f t="shared" si="1"/>
        <v>0</v>
      </c>
      <c r="X14" s="646">
        <f t="shared" si="2"/>
        <v>0</v>
      </c>
      <c r="Y14" s="646">
        <f t="shared" si="3"/>
        <v>0</v>
      </c>
      <c r="Z14" s="646">
        <f t="shared" si="4"/>
        <v>0</v>
      </c>
      <c r="AA14" s="646">
        <f t="shared" si="5"/>
        <v>0</v>
      </c>
      <c r="AB14" s="646">
        <f t="shared" si="6"/>
        <v>0</v>
      </c>
      <c r="AC14" s="646">
        <f t="shared" si="7"/>
        <v>0</v>
      </c>
      <c r="AD14" s="646">
        <f t="shared" si="8"/>
        <v>0</v>
      </c>
      <c r="AE14" s="646">
        <f t="shared" si="9"/>
        <v>0</v>
      </c>
      <c r="AF14" s="646">
        <f t="shared" si="10"/>
        <v>0</v>
      </c>
      <c r="AG14" s="646">
        <f t="shared" si="11"/>
        <v>0</v>
      </c>
      <c r="AH14" s="646">
        <f t="shared" si="12"/>
        <v>0</v>
      </c>
      <c r="AM14" s="224"/>
    </row>
    <row r="15" spans="1:39" s="147" customFormat="1" ht="16.7" customHeight="1" x14ac:dyDescent="0.2">
      <c r="A15" s="226">
        <v>11</v>
      </c>
      <c r="B15" s="231">
        <f>Werte1!B15</f>
        <v>0</v>
      </c>
      <c r="C15" s="228">
        <f>'S11'!$F$98</f>
        <v>0</v>
      </c>
      <c r="D15" s="616" t="str">
        <f t="shared" si="13"/>
        <v>2</v>
      </c>
      <c r="E15" s="615" t="str">
        <f t="shared" si="14"/>
        <v>FB</v>
      </c>
      <c r="F15" s="228">
        <f>'S11'!$I$98</f>
        <v>0</v>
      </c>
      <c r="G15" s="230">
        <f>Da!I34</f>
        <v>0</v>
      </c>
      <c r="H15" s="236">
        <f>'S11'!$I$86</f>
        <v>0</v>
      </c>
      <c r="I15" s="236">
        <f>'S11'!$I$87</f>
        <v>0</v>
      </c>
      <c r="J15" s="236">
        <f>'S11'!$I$88</f>
        <v>0</v>
      </c>
      <c r="K15" s="236">
        <f>'S11'!$I$89</f>
        <v>0</v>
      </c>
      <c r="L15" s="236">
        <f>'S11'!$I$90</f>
        <v>0</v>
      </c>
      <c r="M15" s="236">
        <f>'S11'!$I$91</f>
        <v>0</v>
      </c>
      <c r="N15" s="236">
        <f>'S11'!$I$94</f>
        <v>0</v>
      </c>
      <c r="O15" s="236">
        <f>'S11'!$I$95</f>
        <v>0</v>
      </c>
      <c r="P15" s="236">
        <f>'S11'!$I$96</f>
        <v>0</v>
      </c>
      <c r="Q15" s="236">
        <f>'S11'!$I$97</f>
        <v>0</v>
      </c>
      <c r="R15" s="236">
        <f>'S11'!$I$92</f>
        <v>0</v>
      </c>
      <c r="S15" s="236">
        <f>'S11'!$I$93</f>
        <v>0</v>
      </c>
      <c r="T15" s="642" t="str">
        <f t="shared" si="0"/>
        <v>S</v>
      </c>
      <c r="U15" s="642" t="str">
        <f>IF(Test1!D15="FB","FB","")</f>
        <v>FB</v>
      </c>
      <c r="V15" s="642"/>
      <c r="W15" s="646">
        <f t="shared" si="1"/>
        <v>0</v>
      </c>
      <c r="X15" s="646">
        <f t="shared" si="2"/>
        <v>0</v>
      </c>
      <c r="Y15" s="646">
        <f t="shared" si="3"/>
        <v>0</v>
      </c>
      <c r="Z15" s="646">
        <f t="shared" si="4"/>
        <v>0</v>
      </c>
      <c r="AA15" s="646">
        <f t="shared" si="5"/>
        <v>0</v>
      </c>
      <c r="AB15" s="646">
        <f t="shared" si="6"/>
        <v>0</v>
      </c>
      <c r="AC15" s="646">
        <f t="shared" si="7"/>
        <v>0</v>
      </c>
      <c r="AD15" s="646">
        <f t="shared" si="8"/>
        <v>0</v>
      </c>
      <c r="AE15" s="646">
        <f t="shared" si="9"/>
        <v>0</v>
      </c>
      <c r="AF15" s="646">
        <f t="shared" si="10"/>
        <v>0</v>
      </c>
      <c r="AG15" s="646">
        <f t="shared" si="11"/>
        <v>0</v>
      </c>
      <c r="AH15" s="646">
        <f t="shared" si="12"/>
        <v>0</v>
      </c>
      <c r="AM15" s="224"/>
    </row>
    <row r="16" spans="1:39" s="147" customFormat="1" ht="16.7" customHeight="1" x14ac:dyDescent="0.2">
      <c r="A16" s="226">
        <v>12</v>
      </c>
      <c r="B16" s="231">
        <f>Werte1!B16</f>
        <v>0</v>
      </c>
      <c r="C16" s="228">
        <f>'S12'!$F$98</f>
        <v>0</v>
      </c>
      <c r="D16" s="616" t="str">
        <f t="shared" si="13"/>
        <v>2</v>
      </c>
      <c r="E16" s="615" t="str">
        <f t="shared" si="14"/>
        <v>FB</v>
      </c>
      <c r="F16" s="228">
        <f>'S12'!$I$98</f>
        <v>0</v>
      </c>
      <c r="G16" s="230">
        <f>Da!I35</f>
        <v>0</v>
      </c>
      <c r="H16" s="236">
        <f>'S12'!$I$86</f>
        <v>0</v>
      </c>
      <c r="I16" s="236">
        <f>'S12'!$I$87</f>
        <v>0</v>
      </c>
      <c r="J16" s="236">
        <f>'S12'!$I$88</f>
        <v>0</v>
      </c>
      <c r="K16" s="236">
        <f>'S12'!$I$89</f>
        <v>0</v>
      </c>
      <c r="L16" s="236">
        <f>'S12'!$I$90</f>
        <v>0</v>
      </c>
      <c r="M16" s="236">
        <f>'S12'!$I$91</f>
        <v>0</v>
      </c>
      <c r="N16" s="236">
        <f>'S12'!$I$94</f>
        <v>0</v>
      </c>
      <c r="O16" s="236">
        <f>'S12'!$I$95</f>
        <v>0</v>
      </c>
      <c r="P16" s="236">
        <f>'S12'!$I$96</f>
        <v>0</v>
      </c>
      <c r="Q16" s="236">
        <f>'S12'!$I$97</f>
        <v>0</v>
      </c>
      <c r="R16" s="236">
        <f>'S12'!$I$92</f>
        <v>0</v>
      </c>
      <c r="S16" s="236">
        <f>'S12'!$I$93</f>
        <v>0</v>
      </c>
      <c r="T16" s="642" t="str">
        <f t="shared" si="0"/>
        <v>S</v>
      </c>
      <c r="U16" s="642" t="str">
        <f>IF(Test1!D16="FB","FB","")</f>
        <v>FB</v>
      </c>
      <c r="V16" s="642"/>
      <c r="W16" s="646">
        <f t="shared" si="1"/>
        <v>0</v>
      </c>
      <c r="X16" s="646">
        <f t="shared" si="2"/>
        <v>0</v>
      </c>
      <c r="Y16" s="646">
        <f t="shared" si="3"/>
        <v>0</v>
      </c>
      <c r="Z16" s="646">
        <f t="shared" si="4"/>
        <v>0</v>
      </c>
      <c r="AA16" s="646">
        <f t="shared" si="5"/>
        <v>0</v>
      </c>
      <c r="AB16" s="646">
        <f t="shared" si="6"/>
        <v>0</v>
      </c>
      <c r="AC16" s="646">
        <f t="shared" si="7"/>
        <v>0</v>
      </c>
      <c r="AD16" s="646">
        <f t="shared" si="8"/>
        <v>0</v>
      </c>
      <c r="AE16" s="646">
        <f t="shared" si="9"/>
        <v>0</v>
      </c>
      <c r="AF16" s="646">
        <f t="shared" si="10"/>
        <v>0</v>
      </c>
      <c r="AG16" s="646">
        <f t="shared" si="11"/>
        <v>0</v>
      </c>
      <c r="AH16" s="646">
        <f t="shared" si="12"/>
        <v>0</v>
      </c>
      <c r="AM16" s="224"/>
    </row>
    <row r="17" spans="1:39" s="147" customFormat="1" ht="16.7" customHeight="1" x14ac:dyDescent="0.2">
      <c r="A17" s="226">
        <v>13</v>
      </c>
      <c r="B17" s="231">
        <f>Werte1!B17</f>
        <v>0</v>
      </c>
      <c r="C17" s="228">
        <f>'S13'!$F$98</f>
        <v>0</v>
      </c>
      <c r="D17" s="616" t="str">
        <f t="shared" si="13"/>
        <v>2</v>
      </c>
      <c r="E17" s="615" t="str">
        <f t="shared" si="14"/>
        <v>FB</v>
      </c>
      <c r="F17" s="228">
        <f>'S13'!$I$98</f>
        <v>0</v>
      </c>
      <c r="G17" s="230">
        <f>Da!I36</f>
        <v>0</v>
      </c>
      <c r="H17" s="236">
        <f>'S13'!$I$86</f>
        <v>0</v>
      </c>
      <c r="I17" s="236">
        <f>'S13'!$I$87</f>
        <v>0</v>
      </c>
      <c r="J17" s="236">
        <f>'S13'!$I$88</f>
        <v>0</v>
      </c>
      <c r="K17" s="236">
        <f>'S13'!$I$89</f>
        <v>0</v>
      </c>
      <c r="L17" s="236">
        <f>'S13'!$I$90</f>
        <v>0</v>
      </c>
      <c r="M17" s="236">
        <f>'S13'!$I$91</f>
        <v>0</v>
      </c>
      <c r="N17" s="236">
        <f>'S13'!$I$94</f>
        <v>0</v>
      </c>
      <c r="O17" s="236">
        <f>'S13'!$I$95</f>
        <v>0</v>
      </c>
      <c r="P17" s="236">
        <f>'S13'!$I$96</f>
        <v>0</v>
      </c>
      <c r="Q17" s="236">
        <f>'S13'!$I$97</f>
        <v>0</v>
      </c>
      <c r="R17" s="236">
        <f>'S13'!$I$92</f>
        <v>0</v>
      </c>
      <c r="S17" s="236">
        <f>'S13'!$I$93</f>
        <v>0</v>
      </c>
      <c r="T17" s="642" t="str">
        <f t="shared" si="0"/>
        <v>S</v>
      </c>
      <c r="U17" s="642" t="str">
        <f>IF(Test1!D17="FB","FB","")</f>
        <v>FB</v>
      </c>
      <c r="V17" s="642"/>
      <c r="W17" s="646">
        <f t="shared" si="1"/>
        <v>0</v>
      </c>
      <c r="X17" s="646">
        <f t="shared" si="2"/>
        <v>0</v>
      </c>
      <c r="Y17" s="646">
        <f t="shared" si="3"/>
        <v>0</v>
      </c>
      <c r="Z17" s="646">
        <f t="shared" si="4"/>
        <v>0</v>
      </c>
      <c r="AA17" s="646">
        <f t="shared" si="5"/>
        <v>0</v>
      </c>
      <c r="AB17" s="646">
        <f t="shared" si="6"/>
        <v>0</v>
      </c>
      <c r="AC17" s="646">
        <f t="shared" si="7"/>
        <v>0</v>
      </c>
      <c r="AD17" s="646">
        <f t="shared" si="8"/>
        <v>0</v>
      </c>
      <c r="AE17" s="646">
        <f t="shared" si="9"/>
        <v>0</v>
      </c>
      <c r="AF17" s="646">
        <f t="shared" si="10"/>
        <v>0</v>
      </c>
      <c r="AG17" s="646">
        <f t="shared" si="11"/>
        <v>0</v>
      </c>
      <c r="AH17" s="646">
        <f t="shared" si="12"/>
        <v>0</v>
      </c>
      <c r="AM17" s="224"/>
    </row>
    <row r="18" spans="1:39" s="147" customFormat="1" ht="16.7" customHeight="1" x14ac:dyDescent="0.2">
      <c r="A18" s="226">
        <v>14</v>
      </c>
      <c r="B18" s="231">
        <f>Werte1!B18</f>
        <v>0</v>
      </c>
      <c r="C18" s="228">
        <f>'S14'!$F$98</f>
        <v>0</v>
      </c>
      <c r="D18" s="616" t="str">
        <f t="shared" si="13"/>
        <v>2</v>
      </c>
      <c r="E18" s="615" t="str">
        <f t="shared" si="14"/>
        <v>FB</v>
      </c>
      <c r="F18" s="228">
        <f>'S14'!$I$98</f>
        <v>0</v>
      </c>
      <c r="G18" s="230">
        <f>Da!I37</f>
        <v>0</v>
      </c>
      <c r="H18" s="236">
        <f>'S14'!$I$86</f>
        <v>0</v>
      </c>
      <c r="I18" s="236">
        <f>'S14'!$I$87</f>
        <v>0</v>
      </c>
      <c r="J18" s="236">
        <f>'S14'!$I$88</f>
        <v>0</v>
      </c>
      <c r="K18" s="236">
        <f>'S14'!$I$89</f>
        <v>0</v>
      </c>
      <c r="L18" s="236">
        <f>'S14'!$I$90</f>
        <v>0</v>
      </c>
      <c r="M18" s="236">
        <f>'S14'!$I$91</f>
        <v>0</v>
      </c>
      <c r="N18" s="236">
        <f>'S14'!$I$94</f>
        <v>0</v>
      </c>
      <c r="O18" s="236">
        <f>'S14'!$I$95</f>
        <v>0</v>
      </c>
      <c r="P18" s="236">
        <f>'S14'!$I$96</f>
        <v>0</v>
      </c>
      <c r="Q18" s="236">
        <f>'S14'!$I$97</f>
        <v>0</v>
      </c>
      <c r="R18" s="236">
        <f>'S14'!$I$92</f>
        <v>0</v>
      </c>
      <c r="S18" s="236">
        <f>'S14'!$I$93</f>
        <v>0</v>
      </c>
      <c r="T18" s="642" t="str">
        <f t="shared" si="0"/>
        <v>S</v>
      </c>
      <c r="U18" s="642" t="str">
        <f>IF(Test1!D18="FB","FB","")</f>
        <v>FB</v>
      </c>
      <c r="V18" s="642"/>
      <c r="W18" s="646">
        <f t="shared" si="1"/>
        <v>0</v>
      </c>
      <c r="X18" s="646">
        <f t="shared" si="2"/>
        <v>0</v>
      </c>
      <c r="Y18" s="646">
        <f t="shared" si="3"/>
        <v>0</v>
      </c>
      <c r="Z18" s="646">
        <f t="shared" si="4"/>
        <v>0</v>
      </c>
      <c r="AA18" s="646">
        <f t="shared" si="5"/>
        <v>0</v>
      </c>
      <c r="AB18" s="646">
        <f t="shared" si="6"/>
        <v>0</v>
      </c>
      <c r="AC18" s="646">
        <f t="shared" si="7"/>
        <v>0</v>
      </c>
      <c r="AD18" s="646">
        <f t="shared" si="8"/>
        <v>0</v>
      </c>
      <c r="AE18" s="646">
        <f t="shared" si="9"/>
        <v>0</v>
      </c>
      <c r="AF18" s="646">
        <f t="shared" si="10"/>
        <v>0</v>
      </c>
      <c r="AG18" s="646">
        <f t="shared" si="11"/>
        <v>0</v>
      </c>
      <c r="AH18" s="646">
        <f t="shared" si="12"/>
        <v>0</v>
      </c>
      <c r="AM18" s="224"/>
    </row>
    <row r="19" spans="1:39" s="147" customFormat="1" ht="16.7" customHeight="1" x14ac:dyDescent="0.2">
      <c r="A19" s="226">
        <v>15</v>
      </c>
      <c r="B19" s="231">
        <f>Werte1!B19</f>
        <v>0</v>
      </c>
      <c r="C19" s="228">
        <f>'S15'!$F$98</f>
        <v>0</v>
      </c>
      <c r="D19" s="616" t="str">
        <f t="shared" si="13"/>
        <v>2</v>
      </c>
      <c r="E19" s="615" t="str">
        <f t="shared" si="14"/>
        <v>FB</v>
      </c>
      <c r="F19" s="228">
        <f>'S15'!$I$98</f>
        <v>0</v>
      </c>
      <c r="G19" s="230">
        <f>Da!I38</f>
        <v>0</v>
      </c>
      <c r="H19" s="236">
        <f>'S15'!$I$86</f>
        <v>0</v>
      </c>
      <c r="I19" s="236">
        <f>'S15'!$I$87</f>
        <v>0</v>
      </c>
      <c r="J19" s="236">
        <f>'S15'!$I$88</f>
        <v>0</v>
      </c>
      <c r="K19" s="236">
        <f>'S15'!$I$89</f>
        <v>0</v>
      </c>
      <c r="L19" s="236">
        <f>'S15'!$I$90</f>
        <v>0</v>
      </c>
      <c r="M19" s="236">
        <f>'S15'!$I$91</f>
        <v>0</v>
      </c>
      <c r="N19" s="236">
        <f>'S15'!$I$94</f>
        <v>0</v>
      </c>
      <c r="O19" s="236">
        <f>'S15'!$I$95</f>
        <v>0</v>
      </c>
      <c r="P19" s="236">
        <f>'S15'!$I$96</f>
        <v>0</v>
      </c>
      <c r="Q19" s="236">
        <f>'S15'!$I$97</f>
        <v>0</v>
      </c>
      <c r="R19" s="236">
        <f>'S15'!$I$92</f>
        <v>0</v>
      </c>
      <c r="S19" s="236">
        <f>'S15'!$I$93</f>
        <v>0</v>
      </c>
      <c r="T19" s="642" t="str">
        <f t="shared" si="0"/>
        <v>S</v>
      </c>
      <c r="U19" s="642" t="str">
        <f>IF(Test1!D19="FB","FB","")</f>
        <v>FB</v>
      </c>
      <c r="V19" s="642"/>
      <c r="W19" s="646">
        <f t="shared" si="1"/>
        <v>0</v>
      </c>
      <c r="X19" s="646">
        <f t="shared" si="2"/>
        <v>0</v>
      </c>
      <c r="Y19" s="646">
        <f t="shared" si="3"/>
        <v>0</v>
      </c>
      <c r="Z19" s="646">
        <f t="shared" si="4"/>
        <v>0</v>
      </c>
      <c r="AA19" s="646">
        <f t="shared" si="5"/>
        <v>0</v>
      </c>
      <c r="AB19" s="646">
        <f t="shared" si="6"/>
        <v>0</v>
      </c>
      <c r="AC19" s="646">
        <f t="shared" si="7"/>
        <v>0</v>
      </c>
      <c r="AD19" s="646">
        <f t="shared" si="8"/>
        <v>0</v>
      </c>
      <c r="AE19" s="646">
        <f t="shared" si="9"/>
        <v>0</v>
      </c>
      <c r="AF19" s="646">
        <f t="shared" si="10"/>
        <v>0</v>
      </c>
      <c r="AG19" s="646">
        <f t="shared" si="11"/>
        <v>0</v>
      </c>
      <c r="AH19" s="646">
        <f t="shared" si="12"/>
        <v>0</v>
      </c>
      <c r="AM19" s="224"/>
    </row>
    <row r="20" spans="1:39" s="147" customFormat="1" ht="16.7" customHeight="1" x14ac:dyDescent="0.2">
      <c r="A20" s="226">
        <v>16</v>
      </c>
      <c r="B20" s="231">
        <f>Werte1!B20</f>
        <v>0</v>
      </c>
      <c r="C20" s="228">
        <f>'S16'!$F$98</f>
        <v>0</v>
      </c>
      <c r="D20" s="616" t="str">
        <f t="shared" si="13"/>
        <v>2</v>
      </c>
      <c r="E20" s="615" t="str">
        <f t="shared" si="14"/>
        <v>FB</v>
      </c>
      <c r="F20" s="228">
        <f>'S16'!$I$98</f>
        <v>0</v>
      </c>
      <c r="G20" s="230">
        <f>Da!I39</f>
        <v>0</v>
      </c>
      <c r="H20" s="236">
        <f>'S16'!$I$86</f>
        <v>0</v>
      </c>
      <c r="I20" s="236">
        <f>'S16'!$I$87</f>
        <v>0</v>
      </c>
      <c r="J20" s="236">
        <f>'S16'!$I$88</f>
        <v>0</v>
      </c>
      <c r="K20" s="236">
        <f>'S16'!$I$89</f>
        <v>0</v>
      </c>
      <c r="L20" s="236">
        <f>'S16'!$I$90</f>
        <v>0</v>
      </c>
      <c r="M20" s="236">
        <f>'S16'!$I$91</f>
        <v>0</v>
      </c>
      <c r="N20" s="236">
        <f>'S16'!$I$94</f>
        <v>0</v>
      </c>
      <c r="O20" s="236">
        <f>'S16'!$I$95</f>
        <v>0</v>
      </c>
      <c r="P20" s="236">
        <f>'S16'!$I$96</f>
        <v>0</v>
      </c>
      <c r="Q20" s="236">
        <f>'S16'!$I$97</f>
        <v>0</v>
      </c>
      <c r="R20" s="236">
        <f>'S16'!$I$92</f>
        <v>0</v>
      </c>
      <c r="S20" s="236">
        <f>'S16'!$I$93</f>
        <v>0</v>
      </c>
      <c r="T20" s="642" t="str">
        <f t="shared" si="0"/>
        <v>S</v>
      </c>
      <c r="U20" s="642" t="str">
        <f>IF(Test1!D20="FB","FB","")</f>
        <v>FB</v>
      </c>
      <c r="V20" s="642"/>
      <c r="W20" s="646">
        <f t="shared" si="1"/>
        <v>0</v>
      </c>
      <c r="X20" s="646">
        <f t="shared" si="2"/>
        <v>0</v>
      </c>
      <c r="Y20" s="646">
        <f t="shared" si="3"/>
        <v>0</v>
      </c>
      <c r="Z20" s="646">
        <f t="shared" si="4"/>
        <v>0</v>
      </c>
      <c r="AA20" s="646">
        <f t="shared" si="5"/>
        <v>0</v>
      </c>
      <c r="AB20" s="646">
        <f t="shared" si="6"/>
        <v>0</v>
      </c>
      <c r="AC20" s="646">
        <f t="shared" si="7"/>
        <v>0</v>
      </c>
      <c r="AD20" s="646">
        <f t="shared" si="8"/>
        <v>0</v>
      </c>
      <c r="AE20" s="646">
        <f t="shared" si="9"/>
        <v>0</v>
      </c>
      <c r="AF20" s="646">
        <f t="shared" si="10"/>
        <v>0</v>
      </c>
      <c r="AG20" s="646">
        <f t="shared" si="11"/>
        <v>0</v>
      </c>
      <c r="AH20" s="646">
        <f t="shared" si="12"/>
        <v>0</v>
      </c>
      <c r="AM20" s="224"/>
    </row>
    <row r="21" spans="1:39" s="147" customFormat="1" ht="16.7" customHeight="1" x14ac:dyDescent="0.2">
      <c r="A21" s="226">
        <v>17</v>
      </c>
      <c r="B21" s="231">
        <f>Werte1!B21</f>
        <v>0</v>
      </c>
      <c r="C21" s="228">
        <f>'S17'!$F$98</f>
        <v>0</v>
      </c>
      <c r="D21" s="616" t="str">
        <f t="shared" si="13"/>
        <v>2</v>
      </c>
      <c r="E21" s="615" t="str">
        <f t="shared" si="14"/>
        <v>FB</v>
      </c>
      <c r="F21" s="228">
        <f>'S17'!$I$98</f>
        <v>0</v>
      </c>
      <c r="G21" s="230">
        <f>Da!I40</f>
        <v>0</v>
      </c>
      <c r="H21" s="236">
        <f>'S17'!$I$86</f>
        <v>0</v>
      </c>
      <c r="I21" s="236">
        <f>'S17'!$I$87</f>
        <v>0</v>
      </c>
      <c r="J21" s="236">
        <f>'S17'!$I$88</f>
        <v>0</v>
      </c>
      <c r="K21" s="236">
        <f>'S17'!$I$89</f>
        <v>0</v>
      </c>
      <c r="L21" s="236">
        <f>'S17'!$I$90</f>
        <v>0</v>
      </c>
      <c r="M21" s="236">
        <f>'S17'!$I$91</f>
        <v>0</v>
      </c>
      <c r="N21" s="236">
        <f>'S17'!$I$94</f>
        <v>0</v>
      </c>
      <c r="O21" s="236">
        <f>'S17'!$I$95</f>
        <v>0</v>
      </c>
      <c r="P21" s="236">
        <f>'S17'!$I$96</f>
        <v>0</v>
      </c>
      <c r="Q21" s="236">
        <f>'S17'!$I$97</f>
        <v>0</v>
      </c>
      <c r="R21" s="236">
        <f>'S17'!$I$92</f>
        <v>0</v>
      </c>
      <c r="S21" s="236">
        <f>'S17'!$I$93</f>
        <v>0</v>
      </c>
      <c r="T21" s="642" t="str">
        <f t="shared" si="0"/>
        <v>S</v>
      </c>
      <c r="U21" s="642" t="str">
        <f>IF(Test1!D21="FB","FB","")</f>
        <v>FB</v>
      </c>
      <c r="V21" s="642"/>
      <c r="W21" s="646">
        <f t="shared" si="1"/>
        <v>0</v>
      </c>
      <c r="X21" s="646">
        <f t="shared" si="2"/>
        <v>0</v>
      </c>
      <c r="Y21" s="646">
        <f t="shared" si="3"/>
        <v>0</v>
      </c>
      <c r="Z21" s="646">
        <f t="shared" si="4"/>
        <v>0</v>
      </c>
      <c r="AA21" s="646">
        <f t="shared" si="5"/>
        <v>0</v>
      </c>
      <c r="AB21" s="646">
        <f t="shared" si="6"/>
        <v>0</v>
      </c>
      <c r="AC21" s="646">
        <f t="shared" si="7"/>
        <v>0</v>
      </c>
      <c r="AD21" s="646">
        <f t="shared" si="8"/>
        <v>0</v>
      </c>
      <c r="AE21" s="646">
        <f t="shared" si="9"/>
        <v>0</v>
      </c>
      <c r="AF21" s="646">
        <f t="shared" si="10"/>
        <v>0</v>
      </c>
      <c r="AG21" s="646">
        <f t="shared" si="11"/>
        <v>0</v>
      </c>
      <c r="AH21" s="646">
        <f t="shared" si="12"/>
        <v>0</v>
      </c>
      <c r="AM21" s="224"/>
    </row>
    <row r="22" spans="1:39" s="147" customFormat="1" ht="16.7" customHeight="1" x14ac:dyDescent="0.2">
      <c r="A22" s="226">
        <v>18</v>
      </c>
      <c r="B22" s="231">
        <f>Werte1!B22</f>
        <v>0</v>
      </c>
      <c r="C22" s="228">
        <f>'S18'!$F$98</f>
        <v>0</v>
      </c>
      <c r="D22" s="616" t="str">
        <f t="shared" si="13"/>
        <v>2</v>
      </c>
      <c r="E22" s="615" t="str">
        <f t="shared" si="14"/>
        <v>FB</v>
      </c>
      <c r="F22" s="228">
        <f>'S18'!$I$98</f>
        <v>0</v>
      </c>
      <c r="G22" s="230">
        <f>Da!I41</f>
        <v>0</v>
      </c>
      <c r="H22" s="236">
        <f>'S18'!$I$86</f>
        <v>0</v>
      </c>
      <c r="I22" s="236">
        <f>'S18'!$I$87</f>
        <v>0</v>
      </c>
      <c r="J22" s="236">
        <f>'S18'!$I$88</f>
        <v>0</v>
      </c>
      <c r="K22" s="236">
        <f>'S18'!$I$89</f>
        <v>0</v>
      </c>
      <c r="L22" s="236">
        <f>'S18'!$I$90</f>
        <v>0</v>
      </c>
      <c r="M22" s="236">
        <f>'S18'!$I$91</f>
        <v>0</v>
      </c>
      <c r="N22" s="236">
        <f>'S18'!$I$94</f>
        <v>0</v>
      </c>
      <c r="O22" s="236">
        <f>'S18'!$I$95</f>
        <v>0</v>
      </c>
      <c r="P22" s="236">
        <f>'S18'!$I$96</f>
        <v>0</v>
      </c>
      <c r="Q22" s="236">
        <f>'S18'!$I$97</f>
        <v>0</v>
      </c>
      <c r="R22" s="236">
        <f>'S18'!$I$92</f>
        <v>0</v>
      </c>
      <c r="S22" s="236">
        <f>'S18'!$I$93</f>
        <v>0</v>
      </c>
      <c r="T22" s="642" t="str">
        <f t="shared" si="0"/>
        <v>S</v>
      </c>
      <c r="U22" s="642" t="str">
        <f>IF(Test1!D22="FB","FB","")</f>
        <v>FB</v>
      </c>
      <c r="V22" s="642"/>
      <c r="W22" s="646">
        <f t="shared" si="1"/>
        <v>0</v>
      </c>
      <c r="X22" s="646">
        <f t="shared" si="2"/>
        <v>0</v>
      </c>
      <c r="Y22" s="646">
        <f t="shared" si="3"/>
        <v>0</v>
      </c>
      <c r="Z22" s="646">
        <f t="shared" si="4"/>
        <v>0</v>
      </c>
      <c r="AA22" s="646">
        <f t="shared" si="5"/>
        <v>0</v>
      </c>
      <c r="AB22" s="646">
        <f t="shared" si="6"/>
        <v>0</v>
      </c>
      <c r="AC22" s="646">
        <f t="shared" si="7"/>
        <v>0</v>
      </c>
      <c r="AD22" s="646">
        <f t="shared" si="8"/>
        <v>0</v>
      </c>
      <c r="AE22" s="646">
        <f t="shared" si="9"/>
        <v>0</v>
      </c>
      <c r="AF22" s="646">
        <f t="shared" si="10"/>
        <v>0</v>
      </c>
      <c r="AG22" s="646">
        <f t="shared" si="11"/>
        <v>0</v>
      </c>
      <c r="AH22" s="646">
        <f t="shared" si="12"/>
        <v>0</v>
      </c>
      <c r="AM22" s="224"/>
    </row>
    <row r="23" spans="1:39" s="147" customFormat="1" ht="16.7" customHeight="1" x14ac:dyDescent="0.2">
      <c r="A23" s="226">
        <v>19</v>
      </c>
      <c r="B23" s="231">
        <f>Werte1!B23</f>
        <v>0</v>
      </c>
      <c r="C23" s="228">
        <f>'S19'!$F$98</f>
        <v>0</v>
      </c>
      <c r="D23" s="616" t="str">
        <f t="shared" si="13"/>
        <v>2</v>
      </c>
      <c r="E23" s="615" t="str">
        <f t="shared" si="14"/>
        <v>FB</v>
      </c>
      <c r="F23" s="228">
        <f>'S19'!$I$98</f>
        <v>0</v>
      </c>
      <c r="G23" s="230">
        <f>Da!I42</f>
        <v>0</v>
      </c>
      <c r="H23" s="236">
        <f>'S19'!$I$86</f>
        <v>0</v>
      </c>
      <c r="I23" s="236">
        <f>'S19'!$I$87</f>
        <v>0</v>
      </c>
      <c r="J23" s="236">
        <f>'S19'!$I$88</f>
        <v>0</v>
      </c>
      <c r="K23" s="236">
        <f>'S19'!$I$89</f>
        <v>0</v>
      </c>
      <c r="L23" s="236">
        <f>'S19'!$I$90</f>
        <v>0</v>
      </c>
      <c r="M23" s="236">
        <f>'S19'!$I$91</f>
        <v>0</v>
      </c>
      <c r="N23" s="236">
        <f>'S19'!$I$94</f>
        <v>0</v>
      </c>
      <c r="O23" s="236">
        <f>'S19'!$I$95</f>
        <v>0</v>
      </c>
      <c r="P23" s="236">
        <f>'S19'!$I$96</f>
        <v>0</v>
      </c>
      <c r="Q23" s="236">
        <f>'S19'!$I$97</f>
        <v>0</v>
      </c>
      <c r="R23" s="236">
        <f>'S19'!$I$92</f>
        <v>0</v>
      </c>
      <c r="S23" s="236">
        <f>'S19'!$I$93</f>
        <v>0</v>
      </c>
      <c r="T23" s="642" t="str">
        <f t="shared" si="0"/>
        <v>S</v>
      </c>
      <c r="U23" s="642" t="str">
        <f>IF(Test1!D23="FB","FB","")</f>
        <v>FB</v>
      </c>
      <c r="V23" s="642"/>
      <c r="W23" s="646">
        <f t="shared" si="1"/>
        <v>0</v>
      </c>
      <c r="X23" s="646">
        <f t="shared" si="2"/>
        <v>0</v>
      </c>
      <c r="Y23" s="646">
        <f t="shared" si="3"/>
        <v>0</v>
      </c>
      <c r="Z23" s="646">
        <f t="shared" si="4"/>
        <v>0</v>
      </c>
      <c r="AA23" s="646">
        <f t="shared" si="5"/>
        <v>0</v>
      </c>
      <c r="AB23" s="646">
        <f t="shared" si="6"/>
        <v>0</v>
      </c>
      <c r="AC23" s="646">
        <f t="shared" si="7"/>
        <v>0</v>
      </c>
      <c r="AD23" s="646">
        <f t="shared" si="8"/>
        <v>0</v>
      </c>
      <c r="AE23" s="646">
        <f t="shared" si="9"/>
        <v>0</v>
      </c>
      <c r="AF23" s="646">
        <f t="shared" si="10"/>
        <v>0</v>
      </c>
      <c r="AG23" s="646">
        <f t="shared" si="11"/>
        <v>0</v>
      </c>
      <c r="AH23" s="646">
        <f t="shared" si="12"/>
        <v>0</v>
      </c>
      <c r="AM23" s="224"/>
    </row>
    <row r="24" spans="1:39" s="147" customFormat="1" ht="16.7" customHeight="1" x14ac:dyDescent="0.2">
      <c r="A24" s="226">
        <v>20</v>
      </c>
      <c r="B24" s="231">
        <f>Werte1!B24</f>
        <v>0</v>
      </c>
      <c r="C24" s="228">
        <f>'S20'!$F$98</f>
        <v>0</v>
      </c>
      <c r="D24" s="616" t="str">
        <f t="shared" si="13"/>
        <v>2</v>
      </c>
      <c r="E24" s="615" t="str">
        <f t="shared" si="14"/>
        <v>FB</v>
      </c>
      <c r="F24" s="228">
        <f>'S20'!$I$98</f>
        <v>0</v>
      </c>
      <c r="G24" s="230">
        <f>Da!I43</f>
        <v>0</v>
      </c>
      <c r="H24" s="236">
        <f>'S20'!$I$86</f>
        <v>0</v>
      </c>
      <c r="I24" s="236">
        <f>'S20'!$I$87</f>
        <v>0</v>
      </c>
      <c r="J24" s="236">
        <f>'S20'!$I$88</f>
        <v>0</v>
      </c>
      <c r="K24" s="236">
        <f>'S20'!$I$89</f>
        <v>0</v>
      </c>
      <c r="L24" s="236">
        <f>'S20'!$I$90</f>
        <v>0</v>
      </c>
      <c r="M24" s="236">
        <f>'S20'!$I$91</f>
        <v>0</v>
      </c>
      <c r="N24" s="236">
        <f>'S20'!$I$94</f>
        <v>0</v>
      </c>
      <c r="O24" s="236">
        <f>'S20'!$I$95</f>
        <v>0</v>
      </c>
      <c r="P24" s="236">
        <f>'S20'!$I$96</f>
        <v>0</v>
      </c>
      <c r="Q24" s="236">
        <f>'S20'!$I$97</f>
        <v>0</v>
      </c>
      <c r="R24" s="236">
        <f>'S20'!$I$92</f>
        <v>0</v>
      </c>
      <c r="S24" s="236">
        <f>'S20'!$I$93</f>
        <v>0</v>
      </c>
      <c r="T24" s="642" t="str">
        <f t="shared" si="0"/>
        <v>S</v>
      </c>
      <c r="U24" s="642" t="str">
        <f>IF(Test1!D24="FB","FB","")</f>
        <v>FB</v>
      </c>
      <c r="V24" s="642"/>
      <c r="W24" s="646">
        <f t="shared" si="1"/>
        <v>0</v>
      </c>
      <c r="X24" s="646">
        <f t="shared" si="2"/>
        <v>0</v>
      </c>
      <c r="Y24" s="646">
        <f t="shared" si="3"/>
        <v>0</v>
      </c>
      <c r="Z24" s="646">
        <f t="shared" si="4"/>
        <v>0</v>
      </c>
      <c r="AA24" s="646">
        <f t="shared" si="5"/>
        <v>0</v>
      </c>
      <c r="AB24" s="646">
        <f t="shared" si="6"/>
        <v>0</v>
      </c>
      <c r="AC24" s="646">
        <f t="shared" si="7"/>
        <v>0</v>
      </c>
      <c r="AD24" s="646">
        <f t="shared" si="8"/>
        <v>0</v>
      </c>
      <c r="AE24" s="646">
        <f t="shared" si="9"/>
        <v>0</v>
      </c>
      <c r="AF24" s="646">
        <f t="shared" si="10"/>
        <v>0</v>
      </c>
      <c r="AG24" s="646">
        <f t="shared" si="11"/>
        <v>0</v>
      </c>
      <c r="AH24" s="646">
        <f t="shared" si="12"/>
        <v>0</v>
      </c>
      <c r="AM24" s="224"/>
    </row>
    <row r="25" spans="1:39" s="147" customFormat="1" ht="16.7" customHeight="1" x14ac:dyDescent="0.2">
      <c r="A25" s="226">
        <v>21</v>
      </c>
      <c r="B25" s="231">
        <f>Werte1!B25</f>
        <v>0</v>
      </c>
      <c r="C25" s="228">
        <f>'S21'!$F$98</f>
        <v>0</v>
      </c>
      <c r="D25" s="616" t="str">
        <f t="shared" si="13"/>
        <v>2</v>
      </c>
      <c r="E25" s="615" t="str">
        <f t="shared" si="14"/>
        <v>FB</v>
      </c>
      <c r="F25" s="228">
        <f>'S21'!$I$98</f>
        <v>0</v>
      </c>
      <c r="G25" s="230">
        <f>Da!I44</f>
        <v>0</v>
      </c>
      <c r="H25" s="236">
        <f>'S21'!$I$86</f>
        <v>0</v>
      </c>
      <c r="I25" s="236">
        <f>'S21'!$I$87</f>
        <v>0</v>
      </c>
      <c r="J25" s="236">
        <f>'S21'!$I$88</f>
        <v>0</v>
      </c>
      <c r="K25" s="236">
        <f>'S21'!$I$89</f>
        <v>0</v>
      </c>
      <c r="L25" s="236">
        <f>'S21'!$I$90</f>
        <v>0</v>
      </c>
      <c r="M25" s="236">
        <f>'S21'!$I$91</f>
        <v>0</v>
      </c>
      <c r="N25" s="236">
        <f>'S21'!$I$94</f>
        <v>0</v>
      </c>
      <c r="O25" s="236">
        <f>'S21'!$I$95</f>
        <v>0</v>
      </c>
      <c r="P25" s="236">
        <f>'S21'!$I$96</f>
        <v>0</v>
      </c>
      <c r="Q25" s="236">
        <f>'S21'!$I$97</f>
        <v>0</v>
      </c>
      <c r="R25" s="236">
        <f>'S21'!$I$92</f>
        <v>0</v>
      </c>
      <c r="S25" s="236">
        <f>'S21'!$I$93</f>
        <v>0</v>
      </c>
      <c r="T25" s="642" t="str">
        <f t="shared" si="0"/>
        <v>S</v>
      </c>
      <c r="U25" s="642" t="str">
        <f>IF(Test1!D25="FB","FB","")</f>
        <v>FB</v>
      </c>
      <c r="V25" s="642"/>
      <c r="W25" s="646">
        <f t="shared" si="1"/>
        <v>0</v>
      </c>
      <c r="X25" s="646">
        <f t="shared" si="2"/>
        <v>0</v>
      </c>
      <c r="Y25" s="646">
        <f t="shared" si="3"/>
        <v>0</v>
      </c>
      <c r="Z25" s="646">
        <f t="shared" si="4"/>
        <v>0</v>
      </c>
      <c r="AA25" s="646">
        <f t="shared" si="5"/>
        <v>0</v>
      </c>
      <c r="AB25" s="646">
        <f t="shared" si="6"/>
        <v>0</v>
      </c>
      <c r="AC25" s="646">
        <f t="shared" si="7"/>
        <v>0</v>
      </c>
      <c r="AD25" s="646">
        <f t="shared" si="8"/>
        <v>0</v>
      </c>
      <c r="AE25" s="646">
        <f t="shared" si="9"/>
        <v>0</v>
      </c>
      <c r="AF25" s="646">
        <f t="shared" si="10"/>
        <v>0</v>
      </c>
      <c r="AG25" s="646">
        <f t="shared" si="11"/>
        <v>0</v>
      </c>
      <c r="AH25" s="646">
        <f t="shared" si="12"/>
        <v>0</v>
      </c>
      <c r="AM25" s="224"/>
    </row>
    <row r="26" spans="1:39" s="147" customFormat="1" ht="16.7" customHeight="1" x14ac:dyDescent="0.2">
      <c r="A26" s="226">
        <v>22</v>
      </c>
      <c r="B26" s="231">
        <f>Werte1!B26</f>
        <v>0</v>
      </c>
      <c r="C26" s="228">
        <f>'S22'!$F$98</f>
        <v>0</v>
      </c>
      <c r="D26" s="616" t="str">
        <f t="shared" si="13"/>
        <v>2</v>
      </c>
      <c r="E26" s="615" t="str">
        <f t="shared" si="14"/>
        <v>FB</v>
      </c>
      <c r="F26" s="228">
        <f>'S22'!$I$98</f>
        <v>0</v>
      </c>
      <c r="G26" s="230">
        <f>Da!I45</f>
        <v>0</v>
      </c>
      <c r="H26" s="236">
        <f>'S22'!$I$86</f>
        <v>0</v>
      </c>
      <c r="I26" s="236">
        <f>'S22'!$I$87</f>
        <v>0</v>
      </c>
      <c r="J26" s="236">
        <f>'S22'!$I$88</f>
        <v>0</v>
      </c>
      <c r="K26" s="236">
        <f>'S22'!$I$89</f>
        <v>0</v>
      </c>
      <c r="L26" s="236">
        <f>'S22'!$I$90</f>
        <v>0</v>
      </c>
      <c r="M26" s="236">
        <f>'S22'!$I$91</f>
        <v>0</v>
      </c>
      <c r="N26" s="236">
        <f>'S22'!$I$94</f>
        <v>0</v>
      </c>
      <c r="O26" s="236">
        <f>'S22'!$I$95</f>
        <v>0</v>
      </c>
      <c r="P26" s="236">
        <f>'S22'!$I$96</f>
        <v>0</v>
      </c>
      <c r="Q26" s="236">
        <f>'S22'!$I$97</f>
        <v>0</v>
      </c>
      <c r="R26" s="236">
        <f>'S22'!$I$92</f>
        <v>0</v>
      </c>
      <c r="S26" s="236">
        <f>'S22'!$I$93</f>
        <v>0</v>
      </c>
      <c r="T26" s="642" t="str">
        <f t="shared" si="0"/>
        <v>S</v>
      </c>
      <c r="U26" s="642" t="str">
        <f>IF(Test1!D26="FB","FB","")</f>
        <v>FB</v>
      </c>
      <c r="V26" s="642"/>
      <c r="W26" s="646">
        <f t="shared" si="1"/>
        <v>0</v>
      </c>
      <c r="X26" s="646">
        <f t="shared" si="2"/>
        <v>0</v>
      </c>
      <c r="Y26" s="646">
        <f t="shared" si="3"/>
        <v>0</v>
      </c>
      <c r="Z26" s="646">
        <f t="shared" si="4"/>
        <v>0</v>
      </c>
      <c r="AA26" s="646">
        <f t="shared" si="5"/>
        <v>0</v>
      </c>
      <c r="AB26" s="646">
        <f t="shared" si="6"/>
        <v>0</v>
      </c>
      <c r="AC26" s="646">
        <f t="shared" si="7"/>
        <v>0</v>
      </c>
      <c r="AD26" s="646">
        <f t="shared" si="8"/>
        <v>0</v>
      </c>
      <c r="AE26" s="646">
        <f t="shared" si="9"/>
        <v>0</v>
      </c>
      <c r="AF26" s="646">
        <f t="shared" si="10"/>
        <v>0</v>
      </c>
      <c r="AG26" s="646">
        <f t="shared" si="11"/>
        <v>0</v>
      </c>
      <c r="AH26" s="646">
        <f t="shared" si="12"/>
        <v>0</v>
      </c>
      <c r="AM26" s="224"/>
    </row>
    <row r="27" spans="1:39" s="147" customFormat="1" ht="16.7" customHeight="1" x14ac:dyDescent="0.2">
      <c r="A27" s="226">
        <v>23</v>
      </c>
      <c r="B27" s="231">
        <f>Werte1!B27</f>
        <v>0</v>
      </c>
      <c r="C27" s="228">
        <f>'S23'!$F$98</f>
        <v>0</v>
      </c>
      <c r="D27" s="616" t="str">
        <f t="shared" si="13"/>
        <v>2</v>
      </c>
      <c r="E27" s="615" t="str">
        <f t="shared" si="14"/>
        <v>FB</v>
      </c>
      <c r="F27" s="228">
        <f>'S23'!$I$98</f>
        <v>0</v>
      </c>
      <c r="G27" s="230">
        <f>Da!I46</f>
        <v>0</v>
      </c>
      <c r="H27" s="236">
        <f>'S23'!$I$86</f>
        <v>0</v>
      </c>
      <c r="I27" s="236">
        <f>'S23'!$I$87</f>
        <v>0</v>
      </c>
      <c r="J27" s="236">
        <f>'S23'!$I$88</f>
        <v>0</v>
      </c>
      <c r="K27" s="236">
        <f>'S23'!$I$89</f>
        <v>0</v>
      </c>
      <c r="L27" s="236">
        <f>'S23'!$I$90</f>
        <v>0</v>
      </c>
      <c r="M27" s="236">
        <f>'S23'!$I$91</f>
        <v>0</v>
      </c>
      <c r="N27" s="236">
        <f>'S23'!$I$94</f>
        <v>0</v>
      </c>
      <c r="O27" s="236">
        <f>'S23'!$I$95</f>
        <v>0</v>
      </c>
      <c r="P27" s="236">
        <f>'S23'!$I$96</f>
        <v>0</v>
      </c>
      <c r="Q27" s="236">
        <f>'S23'!$I$97</f>
        <v>0</v>
      </c>
      <c r="R27" s="236">
        <f>'S23'!$I$92</f>
        <v>0</v>
      </c>
      <c r="S27" s="236">
        <f>'S23'!$I$93</f>
        <v>0</v>
      </c>
      <c r="T27" s="642" t="str">
        <f t="shared" si="0"/>
        <v>S</v>
      </c>
      <c r="U27" s="642" t="str">
        <f>IF(Test1!D27="FB","FB","")</f>
        <v>FB</v>
      </c>
      <c r="V27" s="642"/>
      <c r="W27" s="646">
        <f t="shared" si="1"/>
        <v>0</v>
      </c>
      <c r="X27" s="646">
        <f t="shared" si="2"/>
        <v>0</v>
      </c>
      <c r="Y27" s="646">
        <f t="shared" si="3"/>
        <v>0</v>
      </c>
      <c r="Z27" s="646">
        <f t="shared" si="4"/>
        <v>0</v>
      </c>
      <c r="AA27" s="646">
        <f t="shared" si="5"/>
        <v>0</v>
      </c>
      <c r="AB27" s="646">
        <f t="shared" si="6"/>
        <v>0</v>
      </c>
      <c r="AC27" s="646">
        <f t="shared" si="7"/>
        <v>0</v>
      </c>
      <c r="AD27" s="646">
        <f t="shared" si="8"/>
        <v>0</v>
      </c>
      <c r="AE27" s="646">
        <f t="shared" si="9"/>
        <v>0</v>
      </c>
      <c r="AF27" s="646">
        <f t="shared" si="10"/>
        <v>0</v>
      </c>
      <c r="AG27" s="646">
        <f t="shared" si="11"/>
        <v>0</v>
      </c>
      <c r="AH27" s="646">
        <f t="shared" si="12"/>
        <v>0</v>
      </c>
      <c r="AM27" s="224"/>
    </row>
    <row r="28" spans="1:39" s="147" customFormat="1" ht="16.7" customHeight="1" x14ac:dyDescent="0.2">
      <c r="A28" s="226">
        <v>24</v>
      </c>
      <c r="B28" s="231">
        <f>Werte1!B28</f>
        <v>0</v>
      </c>
      <c r="C28" s="228">
        <f>'S24'!$F$98</f>
        <v>0</v>
      </c>
      <c r="D28" s="616" t="str">
        <f t="shared" si="13"/>
        <v>2</v>
      </c>
      <c r="E28" s="615" t="str">
        <f t="shared" si="14"/>
        <v>FB</v>
      </c>
      <c r="F28" s="228">
        <f>'S24'!$I$98</f>
        <v>0</v>
      </c>
      <c r="G28" s="230">
        <f>Da!I47</f>
        <v>0</v>
      </c>
      <c r="H28" s="236">
        <f>'S24'!$I$86</f>
        <v>0</v>
      </c>
      <c r="I28" s="236">
        <f>'S24'!$I$87</f>
        <v>0</v>
      </c>
      <c r="J28" s="236">
        <f>'S24'!$I$88</f>
        <v>0</v>
      </c>
      <c r="K28" s="236">
        <f>'S24'!$I$89</f>
        <v>0</v>
      </c>
      <c r="L28" s="236">
        <f>'S24'!$I$90</f>
        <v>0</v>
      </c>
      <c r="M28" s="236">
        <f>'S24'!$I$91</f>
        <v>0</v>
      </c>
      <c r="N28" s="236">
        <f>'S24'!$I$94</f>
        <v>0</v>
      </c>
      <c r="O28" s="236">
        <f>'S24'!$I$95</f>
        <v>0</v>
      </c>
      <c r="P28" s="236">
        <f>'S24'!$I$96</f>
        <v>0</v>
      </c>
      <c r="Q28" s="236">
        <f>'S24'!$I$97</f>
        <v>0</v>
      </c>
      <c r="R28" s="236">
        <f>'S24'!$I$92</f>
        <v>0</v>
      </c>
      <c r="S28" s="236">
        <f>'S24'!$I$93</f>
        <v>0</v>
      </c>
      <c r="T28" s="642" t="str">
        <f t="shared" si="0"/>
        <v>S</v>
      </c>
      <c r="U28" s="642" t="str">
        <f>IF(Test1!D28="FB","FB","")</f>
        <v>FB</v>
      </c>
      <c r="V28" s="642"/>
      <c r="W28" s="646">
        <f t="shared" si="1"/>
        <v>0</v>
      </c>
      <c r="X28" s="646">
        <f t="shared" si="2"/>
        <v>0</v>
      </c>
      <c r="Y28" s="646">
        <f t="shared" si="3"/>
        <v>0</v>
      </c>
      <c r="Z28" s="646">
        <f t="shared" si="4"/>
        <v>0</v>
      </c>
      <c r="AA28" s="646">
        <f t="shared" si="5"/>
        <v>0</v>
      </c>
      <c r="AB28" s="646">
        <f t="shared" si="6"/>
        <v>0</v>
      </c>
      <c r="AC28" s="646">
        <f t="shared" si="7"/>
        <v>0</v>
      </c>
      <c r="AD28" s="646">
        <f t="shared" si="8"/>
        <v>0</v>
      </c>
      <c r="AE28" s="646">
        <f t="shared" si="9"/>
        <v>0</v>
      </c>
      <c r="AF28" s="646">
        <f t="shared" si="10"/>
        <v>0</v>
      </c>
      <c r="AG28" s="646">
        <f t="shared" si="11"/>
        <v>0</v>
      </c>
      <c r="AH28" s="646">
        <f t="shared" si="12"/>
        <v>0</v>
      </c>
      <c r="AM28" s="224"/>
    </row>
    <row r="29" spans="1:39" s="147" customFormat="1" ht="16.7" customHeight="1" x14ac:dyDescent="0.2">
      <c r="A29" s="226">
        <v>25</v>
      </c>
      <c r="B29" s="231">
        <f>Werte1!B29</f>
        <v>0</v>
      </c>
      <c r="C29" s="228">
        <f>'S25'!$F$98</f>
        <v>0</v>
      </c>
      <c r="D29" s="616" t="str">
        <f t="shared" si="13"/>
        <v>2</v>
      </c>
      <c r="E29" s="615" t="str">
        <f t="shared" si="14"/>
        <v>FB</v>
      </c>
      <c r="F29" s="228">
        <f>'S25'!$I$98</f>
        <v>0</v>
      </c>
      <c r="G29" s="230">
        <f>Da!I48</f>
        <v>0</v>
      </c>
      <c r="H29" s="236">
        <f>'S25'!$I$86</f>
        <v>0</v>
      </c>
      <c r="I29" s="236">
        <f>'S25'!$I$87</f>
        <v>0</v>
      </c>
      <c r="J29" s="236">
        <f>'S25'!$I$88</f>
        <v>0</v>
      </c>
      <c r="K29" s="236">
        <f>'S25'!$I$89</f>
        <v>0</v>
      </c>
      <c r="L29" s="236">
        <f>'S25'!$I$90</f>
        <v>0</v>
      </c>
      <c r="M29" s="236">
        <f>'S25'!$I$91</f>
        <v>0</v>
      </c>
      <c r="N29" s="236">
        <f>'S25'!$I$94</f>
        <v>0</v>
      </c>
      <c r="O29" s="236">
        <f>'S25'!$I$95</f>
        <v>0</v>
      </c>
      <c r="P29" s="236">
        <f>'S25'!$I$96</f>
        <v>0</v>
      </c>
      <c r="Q29" s="236">
        <f>'S25'!$I$97</f>
        <v>0</v>
      </c>
      <c r="R29" s="236">
        <f>'S25'!$I$92</f>
        <v>0</v>
      </c>
      <c r="S29" s="236">
        <f>'S25'!$I$93</f>
        <v>0</v>
      </c>
      <c r="T29" s="642" t="str">
        <f t="shared" si="0"/>
        <v>S</v>
      </c>
      <c r="U29" s="642" t="str">
        <f>IF(Test1!D29="FB","FB","")</f>
        <v>FB</v>
      </c>
      <c r="V29" s="642"/>
      <c r="W29" s="646">
        <f t="shared" si="1"/>
        <v>0</v>
      </c>
      <c r="X29" s="646">
        <f t="shared" si="2"/>
        <v>0</v>
      </c>
      <c r="Y29" s="646">
        <f t="shared" si="3"/>
        <v>0</v>
      </c>
      <c r="Z29" s="646">
        <f t="shared" si="4"/>
        <v>0</v>
      </c>
      <c r="AA29" s="646">
        <f t="shared" si="5"/>
        <v>0</v>
      </c>
      <c r="AB29" s="646">
        <f t="shared" si="6"/>
        <v>0</v>
      </c>
      <c r="AC29" s="646">
        <f t="shared" si="7"/>
        <v>0</v>
      </c>
      <c r="AD29" s="646">
        <f t="shared" si="8"/>
        <v>0</v>
      </c>
      <c r="AE29" s="646">
        <f t="shared" si="9"/>
        <v>0</v>
      </c>
      <c r="AF29" s="646">
        <f t="shared" si="10"/>
        <v>0</v>
      </c>
      <c r="AG29" s="646">
        <f t="shared" si="11"/>
        <v>0</v>
      </c>
      <c r="AH29" s="646">
        <f t="shared" si="12"/>
        <v>0</v>
      </c>
      <c r="AM29" s="224"/>
    </row>
    <row r="30" spans="1:39" s="147" customFormat="1" ht="16.7" customHeight="1" x14ac:dyDescent="0.2">
      <c r="A30" s="226">
        <v>26</v>
      </c>
      <c r="B30" s="231">
        <f>Werte1!B30</f>
        <v>0</v>
      </c>
      <c r="C30" s="228">
        <f>'S26'!$F$98</f>
        <v>0</v>
      </c>
      <c r="D30" s="616" t="str">
        <f t="shared" si="13"/>
        <v>2</v>
      </c>
      <c r="E30" s="615" t="str">
        <f t="shared" si="14"/>
        <v>FB</v>
      </c>
      <c r="F30" s="228">
        <f>'S26'!$I$98</f>
        <v>0</v>
      </c>
      <c r="G30" s="230">
        <f>Da!I49</f>
        <v>0</v>
      </c>
      <c r="H30" s="236">
        <f>'S26'!$I$86</f>
        <v>0</v>
      </c>
      <c r="I30" s="236">
        <f>'S26'!$I$87</f>
        <v>0</v>
      </c>
      <c r="J30" s="236">
        <f>'S26'!$I$88</f>
        <v>0</v>
      </c>
      <c r="K30" s="236">
        <f>'S26'!$I$89</f>
        <v>0</v>
      </c>
      <c r="L30" s="236">
        <f>'S26'!$I$90</f>
        <v>0</v>
      </c>
      <c r="M30" s="236">
        <f>'S26'!$I$91</f>
        <v>0</v>
      </c>
      <c r="N30" s="236">
        <f>'S26'!$I$94</f>
        <v>0</v>
      </c>
      <c r="O30" s="236">
        <f>'S26'!$I$95</f>
        <v>0</v>
      </c>
      <c r="P30" s="236">
        <f>'S26'!$I$96</f>
        <v>0</v>
      </c>
      <c r="Q30" s="236">
        <f>'S26'!$I$97</f>
        <v>0</v>
      </c>
      <c r="R30" s="236">
        <f>'S26'!$I$92</f>
        <v>0</v>
      </c>
      <c r="S30" s="236">
        <f>'S26'!$I$93</f>
        <v>0</v>
      </c>
      <c r="T30" s="642" t="str">
        <f t="shared" si="0"/>
        <v>S</v>
      </c>
      <c r="U30" s="642" t="str">
        <f>IF(Test1!D30="FB","FB","")</f>
        <v>FB</v>
      </c>
      <c r="V30" s="642"/>
      <c r="W30" s="646">
        <f t="shared" si="1"/>
        <v>0</v>
      </c>
      <c r="X30" s="646">
        <f t="shared" si="2"/>
        <v>0</v>
      </c>
      <c r="Y30" s="646">
        <f t="shared" si="3"/>
        <v>0</v>
      </c>
      <c r="Z30" s="646">
        <f t="shared" si="4"/>
        <v>0</v>
      </c>
      <c r="AA30" s="646">
        <f t="shared" si="5"/>
        <v>0</v>
      </c>
      <c r="AB30" s="646">
        <f t="shared" si="6"/>
        <v>0</v>
      </c>
      <c r="AC30" s="646">
        <f t="shared" si="7"/>
        <v>0</v>
      </c>
      <c r="AD30" s="646">
        <f t="shared" si="8"/>
        <v>0</v>
      </c>
      <c r="AE30" s="646">
        <f t="shared" si="9"/>
        <v>0</v>
      </c>
      <c r="AF30" s="646">
        <f t="shared" si="10"/>
        <v>0</v>
      </c>
      <c r="AG30" s="646">
        <f t="shared" si="11"/>
        <v>0</v>
      </c>
      <c r="AH30" s="646">
        <f t="shared" si="12"/>
        <v>0</v>
      </c>
      <c r="AM30" s="224"/>
    </row>
    <row r="31" spans="1:39" s="147" customFormat="1" ht="16.7" customHeight="1" x14ac:dyDescent="0.2">
      <c r="A31" s="226">
        <v>27</v>
      </c>
      <c r="B31" s="231">
        <f>Werte1!B31</f>
        <v>0</v>
      </c>
      <c r="C31" s="228">
        <f>'S27'!$F$98</f>
        <v>0</v>
      </c>
      <c r="D31" s="616" t="str">
        <f t="shared" si="13"/>
        <v>2</v>
      </c>
      <c r="E31" s="615" t="str">
        <f t="shared" si="14"/>
        <v>FB</v>
      </c>
      <c r="F31" s="228">
        <f>'S27'!$I$98</f>
        <v>0</v>
      </c>
      <c r="G31" s="230">
        <f>Da!I50</f>
        <v>0</v>
      </c>
      <c r="H31" s="236">
        <f>'S27'!$I$86</f>
        <v>0</v>
      </c>
      <c r="I31" s="236">
        <f>'S27'!$I$87</f>
        <v>0</v>
      </c>
      <c r="J31" s="236">
        <f>'S27'!$I$88</f>
        <v>0</v>
      </c>
      <c r="K31" s="236">
        <f>'S27'!$I$89</f>
        <v>0</v>
      </c>
      <c r="L31" s="236">
        <f>'S27'!$I$90</f>
        <v>0</v>
      </c>
      <c r="M31" s="236">
        <f>'S27'!$I$91</f>
        <v>0</v>
      </c>
      <c r="N31" s="236">
        <f>'S27'!$I$94</f>
        <v>0</v>
      </c>
      <c r="O31" s="236">
        <f>'S27'!$I$95</f>
        <v>0</v>
      </c>
      <c r="P31" s="236">
        <f>'S27'!$I$96</f>
        <v>0</v>
      </c>
      <c r="Q31" s="236">
        <f>'S27'!$I$97</f>
        <v>0</v>
      </c>
      <c r="R31" s="236">
        <f>'S27'!$I$92</f>
        <v>0</v>
      </c>
      <c r="S31" s="236">
        <f>'S27'!$I$93</f>
        <v>0</v>
      </c>
      <c r="T31" s="642" t="str">
        <f t="shared" si="0"/>
        <v>S</v>
      </c>
      <c r="U31" s="642" t="str">
        <f>IF(Test1!D31="FB","FB","")</f>
        <v>FB</v>
      </c>
      <c r="V31" s="642"/>
      <c r="W31" s="646">
        <f t="shared" si="1"/>
        <v>0</v>
      </c>
      <c r="X31" s="646">
        <f t="shared" si="2"/>
        <v>0</v>
      </c>
      <c r="Y31" s="646">
        <f t="shared" si="3"/>
        <v>0</v>
      </c>
      <c r="Z31" s="646">
        <f t="shared" si="4"/>
        <v>0</v>
      </c>
      <c r="AA31" s="646">
        <f t="shared" si="5"/>
        <v>0</v>
      </c>
      <c r="AB31" s="646">
        <f t="shared" si="6"/>
        <v>0</v>
      </c>
      <c r="AC31" s="646">
        <f t="shared" si="7"/>
        <v>0</v>
      </c>
      <c r="AD31" s="646">
        <f t="shared" si="8"/>
        <v>0</v>
      </c>
      <c r="AE31" s="646">
        <f t="shared" si="9"/>
        <v>0</v>
      </c>
      <c r="AF31" s="646">
        <f t="shared" si="10"/>
        <v>0</v>
      </c>
      <c r="AG31" s="646">
        <f t="shared" si="11"/>
        <v>0</v>
      </c>
      <c r="AH31" s="646">
        <f t="shared" si="12"/>
        <v>0</v>
      </c>
      <c r="AM31" s="224"/>
    </row>
    <row r="32" spans="1:39" s="147" customFormat="1" ht="16.7" customHeight="1" x14ac:dyDescent="0.2">
      <c r="A32" s="226">
        <v>28</v>
      </c>
      <c r="B32" s="231">
        <f>Werte1!B32</f>
        <v>0</v>
      </c>
      <c r="C32" s="228">
        <f>'S28'!$F$98</f>
        <v>0</v>
      </c>
      <c r="D32" s="616" t="str">
        <f t="shared" si="13"/>
        <v>2</v>
      </c>
      <c r="E32" s="615" t="str">
        <f t="shared" si="14"/>
        <v>FB</v>
      </c>
      <c r="F32" s="228">
        <f>'S28'!$I$98</f>
        <v>0</v>
      </c>
      <c r="G32" s="230">
        <f>Da!I51</f>
        <v>0</v>
      </c>
      <c r="H32" s="236">
        <f>'S28'!$I$86</f>
        <v>0</v>
      </c>
      <c r="I32" s="236">
        <f>'S28'!$I$87</f>
        <v>0</v>
      </c>
      <c r="J32" s="236">
        <f>'S28'!$I$88</f>
        <v>0</v>
      </c>
      <c r="K32" s="236">
        <f>'S28'!$I$89</f>
        <v>0</v>
      </c>
      <c r="L32" s="236">
        <f>'S28'!$I$90</f>
        <v>0</v>
      </c>
      <c r="M32" s="236">
        <f>'S28'!$I$91</f>
        <v>0</v>
      </c>
      <c r="N32" s="236">
        <f>'S28'!$I$94</f>
        <v>0</v>
      </c>
      <c r="O32" s="236">
        <f>'S28'!$I$95</f>
        <v>0</v>
      </c>
      <c r="P32" s="236">
        <f>'S28'!$I$96</f>
        <v>0</v>
      </c>
      <c r="Q32" s="236">
        <f>'S28'!$I$97</f>
        <v>0</v>
      </c>
      <c r="R32" s="236">
        <f>'S28'!$I$92</f>
        <v>0</v>
      </c>
      <c r="S32" s="236">
        <f>'S28'!$I$93</f>
        <v>0</v>
      </c>
      <c r="T32" s="642" t="str">
        <f t="shared" si="0"/>
        <v>S</v>
      </c>
      <c r="U32" s="642" t="str">
        <f>IF(Test1!D32="FB","FB","")</f>
        <v>FB</v>
      </c>
      <c r="V32" s="642"/>
      <c r="W32" s="646">
        <f t="shared" si="1"/>
        <v>0</v>
      </c>
      <c r="X32" s="646">
        <f t="shared" si="2"/>
        <v>0</v>
      </c>
      <c r="Y32" s="646">
        <f t="shared" si="3"/>
        <v>0</v>
      </c>
      <c r="Z32" s="646">
        <f t="shared" si="4"/>
        <v>0</v>
      </c>
      <c r="AA32" s="646">
        <f t="shared" si="5"/>
        <v>0</v>
      </c>
      <c r="AB32" s="646">
        <f t="shared" si="6"/>
        <v>0</v>
      </c>
      <c r="AC32" s="646">
        <f t="shared" si="7"/>
        <v>0</v>
      </c>
      <c r="AD32" s="646">
        <f t="shared" si="8"/>
        <v>0</v>
      </c>
      <c r="AE32" s="646">
        <f t="shared" si="9"/>
        <v>0</v>
      </c>
      <c r="AF32" s="646">
        <f t="shared" si="10"/>
        <v>0</v>
      </c>
      <c r="AG32" s="646">
        <f t="shared" si="11"/>
        <v>0</v>
      </c>
      <c r="AH32" s="646">
        <f t="shared" si="12"/>
        <v>0</v>
      </c>
      <c r="AM32" s="224"/>
    </row>
    <row r="33" spans="1:39" s="147" customFormat="1" ht="16.7" customHeight="1" x14ac:dyDescent="0.2">
      <c r="A33" s="226">
        <v>29</v>
      </c>
      <c r="B33" s="231">
        <f>Werte1!B33</f>
        <v>0</v>
      </c>
      <c r="C33" s="228">
        <f>'S29'!$F$98</f>
        <v>0</v>
      </c>
      <c r="D33" s="616" t="str">
        <f t="shared" si="13"/>
        <v>2</v>
      </c>
      <c r="E33" s="615" t="str">
        <f t="shared" si="14"/>
        <v>FB</v>
      </c>
      <c r="F33" s="228">
        <f>'S29'!$I$98</f>
        <v>0</v>
      </c>
      <c r="G33" s="230">
        <f>Da!I52</f>
        <v>0</v>
      </c>
      <c r="H33" s="236">
        <f>'S29'!$I$86</f>
        <v>0</v>
      </c>
      <c r="I33" s="236">
        <f>'S29'!$I$87</f>
        <v>0</v>
      </c>
      <c r="J33" s="236">
        <f>'S29'!$I$88</f>
        <v>0</v>
      </c>
      <c r="K33" s="236">
        <f>'S29'!$I$89</f>
        <v>0</v>
      </c>
      <c r="L33" s="236">
        <f>'S29'!$I$90</f>
        <v>0</v>
      </c>
      <c r="M33" s="236">
        <f>'S29'!$I$91</f>
        <v>0</v>
      </c>
      <c r="N33" s="236">
        <f>'S29'!$I$94</f>
        <v>0</v>
      </c>
      <c r="O33" s="236">
        <f>'S29'!$I$95</f>
        <v>0</v>
      </c>
      <c r="P33" s="236">
        <f>'S29'!$I$96</f>
        <v>0</v>
      </c>
      <c r="Q33" s="236">
        <f>'S29'!$I$97</f>
        <v>0</v>
      </c>
      <c r="R33" s="236">
        <f>'S29'!$I$92</f>
        <v>0</v>
      </c>
      <c r="S33" s="236">
        <f>'S29'!$I$93</f>
        <v>0</v>
      </c>
      <c r="T33" s="642" t="str">
        <f t="shared" si="0"/>
        <v>S</v>
      </c>
      <c r="U33" s="642" t="str">
        <f>IF(Test1!D33="FB","FB","")</f>
        <v>FB</v>
      </c>
      <c r="V33" s="642"/>
      <c r="W33" s="646">
        <f t="shared" si="1"/>
        <v>0</v>
      </c>
      <c r="X33" s="646">
        <f t="shared" si="2"/>
        <v>0</v>
      </c>
      <c r="Y33" s="646">
        <f t="shared" si="3"/>
        <v>0</v>
      </c>
      <c r="Z33" s="646">
        <f t="shared" si="4"/>
        <v>0</v>
      </c>
      <c r="AA33" s="646">
        <f t="shared" si="5"/>
        <v>0</v>
      </c>
      <c r="AB33" s="646">
        <f t="shared" si="6"/>
        <v>0</v>
      </c>
      <c r="AC33" s="646">
        <f t="shared" si="7"/>
        <v>0</v>
      </c>
      <c r="AD33" s="646">
        <f t="shared" si="8"/>
        <v>0</v>
      </c>
      <c r="AE33" s="646">
        <f t="shared" si="9"/>
        <v>0</v>
      </c>
      <c r="AF33" s="646">
        <f t="shared" si="10"/>
        <v>0</v>
      </c>
      <c r="AG33" s="646">
        <f t="shared" si="11"/>
        <v>0</v>
      </c>
      <c r="AH33" s="646">
        <f t="shared" si="12"/>
        <v>0</v>
      </c>
      <c r="AM33" s="224"/>
    </row>
    <row r="34" spans="1:39" s="147" customFormat="1" ht="16.7" customHeight="1" x14ac:dyDescent="0.2">
      <c r="A34" s="226">
        <v>30</v>
      </c>
      <c r="B34" s="231">
        <f>Werte1!B34</f>
        <v>0</v>
      </c>
      <c r="C34" s="228">
        <f>'S30'!$F$98</f>
        <v>0</v>
      </c>
      <c r="D34" s="616" t="str">
        <f t="shared" si="13"/>
        <v>2</v>
      </c>
      <c r="E34" s="615" t="str">
        <f t="shared" si="14"/>
        <v>FB</v>
      </c>
      <c r="F34" s="228">
        <f>'S30'!$I$98</f>
        <v>0</v>
      </c>
      <c r="G34" s="230">
        <f>Da!I53</f>
        <v>0</v>
      </c>
      <c r="H34" s="236">
        <f>'S30'!$I$86</f>
        <v>0</v>
      </c>
      <c r="I34" s="236">
        <f>'S30'!$I$87</f>
        <v>0</v>
      </c>
      <c r="J34" s="236">
        <f>'S30'!$I$88</f>
        <v>0</v>
      </c>
      <c r="K34" s="236">
        <f>'S30'!$I$89</f>
        <v>0</v>
      </c>
      <c r="L34" s="236">
        <f>'S30'!$I$90</f>
        <v>0</v>
      </c>
      <c r="M34" s="236">
        <f>'S30'!$I$91</f>
        <v>0</v>
      </c>
      <c r="N34" s="236">
        <f>'S30'!$I$94</f>
        <v>0</v>
      </c>
      <c r="O34" s="236">
        <f>'S30'!$I$95</f>
        <v>0</v>
      </c>
      <c r="P34" s="236">
        <f>'S30'!$I$96</f>
        <v>0</v>
      </c>
      <c r="Q34" s="236">
        <f>'S30'!$I$97</f>
        <v>0</v>
      </c>
      <c r="R34" s="236">
        <f>'S30'!$I$92</f>
        <v>0</v>
      </c>
      <c r="S34" s="236">
        <f>'S30'!$I$93</f>
        <v>0</v>
      </c>
      <c r="T34" s="642" t="str">
        <f t="shared" si="0"/>
        <v>S</v>
      </c>
      <c r="U34" s="642" t="str">
        <f>IF(Test1!D34="FB","FB","")</f>
        <v>FB</v>
      </c>
      <c r="V34" s="642"/>
      <c r="W34" s="646">
        <f t="shared" si="1"/>
        <v>0</v>
      </c>
      <c r="X34" s="646">
        <f t="shared" si="2"/>
        <v>0</v>
      </c>
      <c r="Y34" s="646">
        <f t="shared" si="3"/>
        <v>0</v>
      </c>
      <c r="Z34" s="646">
        <f t="shared" si="4"/>
        <v>0</v>
      </c>
      <c r="AA34" s="646">
        <f t="shared" si="5"/>
        <v>0</v>
      </c>
      <c r="AB34" s="646">
        <f t="shared" si="6"/>
        <v>0</v>
      </c>
      <c r="AC34" s="646">
        <f t="shared" si="7"/>
        <v>0</v>
      </c>
      <c r="AD34" s="646">
        <f t="shared" si="8"/>
        <v>0</v>
      </c>
      <c r="AE34" s="646">
        <f t="shared" si="9"/>
        <v>0</v>
      </c>
      <c r="AF34" s="646">
        <f t="shared" si="10"/>
        <v>0</v>
      </c>
      <c r="AG34" s="646">
        <f t="shared" si="11"/>
        <v>0</v>
      </c>
      <c r="AH34" s="646">
        <f t="shared" si="12"/>
        <v>0</v>
      </c>
      <c r="AM34" s="224"/>
    </row>
    <row r="35" spans="1:39" s="147" customFormat="1" ht="16.7" customHeight="1" x14ac:dyDescent="0.2">
      <c r="A35" s="226">
        <v>31</v>
      </c>
      <c r="B35" s="231">
        <f>Werte1!B35</f>
        <v>0</v>
      </c>
      <c r="C35" s="228">
        <f>'S31'!$F$98</f>
        <v>0</v>
      </c>
      <c r="D35" s="616" t="str">
        <f t="shared" si="13"/>
        <v>2</v>
      </c>
      <c r="E35" s="615" t="str">
        <f t="shared" si="14"/>
        <v>FB</v>
      </c>
      <c r="F35" s="228">
        <f>'S31'!$I$98</f>
        <v>0</v>
      </c>
      <c r="G35" s="230">
        <f>Da!I54</f>
        <v>0</v>
      </c>
      <c r="H35" s="236">
        <f>'S31'!$I$86</f>
        <v>0</v>
      </c>
      <c r="I35" s="236">
        <f>'S31'!$I$87</f>
        <v>0</v>
      </c>
      <c r="J35" s="236">
        <f>'S31'!$I$88</f>
        <v>0</v>
      </c>
      <c r="K35" s="236">
        <f>'S31'!$I$89</f>
        <v>0</v>
      </c>
      <c r="L35" s="236">
        <f>'S31'!$I$90</f>
        <v>0</v>
      </c>
      <c r="M35" s="236">
        <f>'S31'!$I$91</f>
        <v>0</v>
      </c>
      <c r="N35" s="236">
        <f>'S31'!$I$94</f>
        <v>0</v>
      </c>
      <c r="O35" s="236">
        <f>'S31'!$I$95</f>
        <v>0</v>
      </c>
      <c r="P35" s="236">
        <f>'S31'!$I$96</f>
        <v>0</v>
      </c>
      <c r="Q35" s="236">
        <f>'S31'!$I$97</f>
        <v>0</v>
      </c>
      <c r="R35" s="236">
        <f>'S31'!$I$92</f>
        <v>0</v>
      </c>
      <c r="S35" s="236">
        <f>'S31'!$I$93</f>
        <v>0</v>
      </c>
      <c r="T35" s="642" t="str">
        <f t="shared" si="0"/>
        <v>S</v>
      </c>
      <c r="U35" s="642" t="str">
        <f>IF(Test1!D35="FB","FB","")</f>
        <v>FB</v>
      </c>
      <c r="V35" s="642"/>
      <c r="W35" s="646">
        <f t="shared" si="1"/>
        <v>0</v>
      </c>
      <c r="X35" s="646">
        <f t="shared" si="2"/>
        <v>0</v>
      </c>
      <c r="Y35" s="646">
        <f t="shared" si="3"/>
        <v>0</v>
      </c>
      <c r="Z35" s="646">
        <f t="shared" si="4"/>
        <v>0</v>
      </c>
      <c r="AA35" s="646">
        <f t="shared" si="5"/>
        <v>0</v>
      </c>
      <c r="AB35" s="646">
        <f t="shared" si="6"/>
        <v>0</v>
      </c>
      <c r="AC35" s="646">
        <f t="shared" si="7"/>
        <v>0</v>
      </c>
      <c r="AD35" s="646">
        <f t="shared" si="8"/>
        <v>0</v>
      </c>
      <c r="AE35" s="646">
        <f t="shared" si="9"/>
        <v>0</v>
      </c>
      <c r="AF35" s="646">
        <f t="shared" si="10"/>
        <v>0</v>
      </c>
      <c r="AG35" s="646">
        <f t="shared" si="11"/>
        <v>0</v>
      </c>
      <c r="AH35" s="646">
        <f t="shared" si="12"/>
        <v>0</v>
      </c>
      <c r="AM35" s="224"/>
    </row>
    <row r="36" spans="1:39" s="147" customFormat="1" ht="16.7" customHeight="1" thickBot="1" x14ac:dyDescent="0.25">
      <c r="A36" s="148">
        <v>32</v>
      </c>
      <c r="B36" s="231">
        <f>Werte1!B36</f>
        <v>0</v>
      </c>
      <c r="C36" s="510">
        <f>'S32'!$F$98</f>
        <v>0</v>
      </c>
      <c r="D36" s="616" t="str">
        <f t="shared" si="13"/>
        <v>2</v>
      </c>
      <c r="E36" s="615" t="str">
        <f t="shared" si="14"/>
        <v>FB</v>
      </c>
      <c r="F36" s="228">
        <f>'S32'!$I$98</f>
        <v>0</v>
      </c>
      <c r="G36" s="232">
        <f>Da!I55</f>
        <v>0</v>
      </c>
      <c r="H36" s="236">
        <f>'S32'!$I$86</f>
        <v>0</v>
      </c>
      <c r="I36" s="236">
        <f>'S32'!$I$87</f>
        <v>0</v>
      </c>
      <c r="J36" s="236">
        <f>'S32'!$I$88</f>
        <v>0</v>
      </c>
      <c r="K36" s="236">
        <f>'S32'!$I$89</f>
        <v>0</v>
      </c>
      <c r="L36" s="236">
        <f>'S32'!$I$90</f>
        <v>0</v>
      </c>
      <c r="M36" s="236">
        <f>'S32'!$I$91</f>
        <v>0</v>
      </c>
      <c r="N36" s="236">
        <f>'S32'!$I$94</f>
        <v>0</v>
      </c>
      <c r="O36" s="236">
        <f>'S32'!$I$95</f>
        <v>0</v>
      </c>
      <c r="P36" s="236">
        <f>'S32'!$I$96</f>
        <v>0</v>
      </c>
      <c r="Q36" s="236">
        <f>'S32'!$I$97</f>
        <v>0</v>
      </c>
      <c r="R36" s="236">
        <f>'S32'!$I$92</f>
        <v>0</v>
      </c>
      <c r="S36" s="236">
        <f>'S32'!$I$93</f>
        <v>0</v>
      </c>
      <c r="T36" s="642" t="str">
        <f t="shared" si="0"/>
        <v>S</v>
      </c>
      <c r="U36" s="642" t="str">
        <f>IF(Test1!D36="FB","FB","")</f>
        <v>FB</v>
      </c>
      <c r="V36" s="642"/>
      <c r="W36" s="646">
        <f t="shared" si="1"/>
        <v>0</v>
      </c>
      <c r="X36" s="646">
        <f t="shared" si="2"/>
        <v>0</v>
      </c>
      <c r="Y36" s="646">
        <f t="shared" si="3"/>
        <v>0</v>
      </c>
      <c r="Z36" s="646">
        <f t="shared" si="4"/>
        <v>0</v>
      </c>
      <c r="AA36" s="646">
        <f t="shared" si="5"/>
        <v>0</v>
      </c>
      <c r="AB36" s="646">
        <f t="shared" si="6"/>
        <v>0</v>
      </c>
      <c r="AC36" s="646">
        <f t="shared" si="7"/>
        <v>0</v>
      </c>
      <c r="AD36" s="646">
        <f t="shared" si="8"/>
        <v>0</v>
      </c>
      <c r="AE36" s="646">
        <f t="shared" si="9"/>
        <v>0</v>
      </c>
      <c r="AF36" s="646">
        <f t="shared" si="10"/>
        <v>0</v>
      </c>
      <c r="AG36" s="646">
        <f t="shared" si="11"/>
        <v>0</v>
      </c>
      <c r="AH36" s="646">
        <f t="shared" si="12"/>
        <v>0</v>
      </c>
      <c r="AM36" s="224"/>
    </row>
    <row r="37" spans="1:39" s="147" customFormat="1" ht="16.7" customHeight="1" thickBot="1" x14ac:dyDescent="0.3">
      <c r="A37" s="233"/>
      <c r="B37" s="225" t="s">
        <v>40</v>
      </c>
      <c r="C37" s="511" t="e">
        <f>SUM(C5:C36)/Werte1!B39</f>
        <v>#DIV/0!</v>
      </c>
      <c r="D37" s="235"/>
      <c r="E37" s="235"/>
      <c r="F37" s="511" t="e">
        <f>SUM(F5:F36)/Werte1!B39</f>
        <v>#DIV/0!</v>
      </c>
      <c r="G37" s="235"/>
      <c r="H37" s="234" t="e">
        <f>SUM(H5:H36)/Werte1!$B$39</f>
        <v>#DIV/0!</v>
      </c>
      <c r="I37" s="234" t="e">
        <f>SUM(I5:I36)/Werte1!$B$39</f>
        <v>#DIV/0!</v>
      </c>
      <c r="J37" s="234" t="e">
        <f>SUM(J5:J36)/Werte1!$B$39</f>
        <v>#DIV/0!</v>
      </c>
      <c r="K37" s="234" t="e">
        <f>SUM(K5:K36)/Werte1!$B$39</f>
        <v>#DIV/0!</v>
      </c>
      <c r="L37" s="234" t="e">
        <f>SUM(L5:L36)/Werte1!$B$39</f>
        <v>#DIV/0!</v>
      </c>
      <c r="M37" s="234" t="e">
        <f>SUM(M5:M36)/Werte1!$B$39</f>
        <v>#DIV/0!</v>
      </c>
      <c r="N37" s="234" t="e">
        <f>SUM(N5:N36)/Werte1!$B$39</f>
        <v>#DIV/0!</v>
      </c>
      <c r="O37" s="234" t="e">
        <f>SUM(O5:O36)/Werte1!$B$39</f>
        <v>#DIV/0!</v>
      </c>
      <c r="P37" s="234" t="e">
        <f>SUM(P5:P36)/Werte1!$B$39</f>
        <v>#DIV/0!</v>
      </c>
      <c r="Q37" s="234" t="e">
        <f>SUM(Q5:Q36)/Werte1!$B$39</f>
        <v>#DIV/0!</v>
      </c>
      <c r="R37" s="234" t="e">
        <f>SUM(R5:R36)/Werte1!$B$39</f>
        <v>#DIV/0!</v>
      </c>
      <c r="S37" s="234" t="e">
        <f>SUM(S5:S36)/Werte1!$B$39</f>
        <v>#DIV/0!</v>
      </c>
      <c r="T37" s="642"/>
      <c r="U37" s="642"/>
      <c r="V37" s="642"/>
      <c r="W37" s="646"/>
      <c r="X37" s="646"/>
      <c r="Y37" s="646"/>
      <c r="Z37" s="646"/>
      <c r="AA37" s="646"/>
      <c r="AB37" s="646"/>
      <c r="AC37" s="646"/>
      <c r="AD37" s="646"/>
      <c r="AE37" s="646"/>
      <c r="AF37" s="646"/>
      <c r="AG37" s="646"/>
      <c r="AH37" s="646"/>
      <c r="AM37" s="224"/>
    </row>
    <row r="38" spans="1:39" ht="16.7" customHeight="1" thickBot="1" x14ac:dyDescent="0.3">
      <c r="A38" s="1"/>
      <c r="B38" s="43" t="s">
        <v>33</v>
      </c>
      <c r="C38" s="625">
        <f>COUNTIF(E5:E36,"FB")-C42</f>
        <v>0</v>
      </c>
      <c r="D38" s="44" t="s">
        <v>52</v>
      </c>
      <c r="E38" s="44"/>
      <c r="H38" s="44"/>
      <c r="W38" s="647" t="e">
        <f t="shared" ref="W38:AH38" si="15">SUM(W5:W36)/$C$38</f>
        <v>#DIV/0!</v>
      </c>
      <c r="X38" s="647" t="e">
        <f t="shared" si="15"/>
        <v>#DIV/0!</v>
      </c>
      <c r="Y38" s="647" t="e">
        <f t="shared" si="15"/>
        <v>#DIV/0!</v>
      </c>
      <c r="Z38" s="647" t="e">
        <f t="shared" si="15"/>
        <v>#DIV/0!</v>
      </c>
      <c r="AA38" s="647" t="e">
        <f t="shared" si="15"/>
        <v>#DIV/0!</v>
      </c>
      <c r="AB38" s="647" t="e">
        <f t="shared" si="15"/>
        <v>#DIV/0!</v>
      </c>
      <c r="AC38" s="647" t="e">
        <f>SUM(AC5:AC36)/$C$38</f>
        <v>#DIV/0!</v>
      </c>
      <c r="AD38" s="647" t="e">
        <f>SUM(AD5:AD36)/$C$38</f>
        <v>#DIV/0!</v>
      </c>
      <c r="AE38" s="647" t="e">
        <f>SUM(AE5:AE36)/$C$38</f>
        <v>#DIV/0!</v>
      </c>
      <c r="AF38" s="647" t="e">
        <f>SUM(AF5:AF36)/$C$38</f>
        <v>#DIV/0!</v>
      </c>
      <c r="AG38" s="647" t="e">
        <f t="shared" si="15"/>
        <v>#DIV/0!</v>
      </c>
      <c r="AH38" s="647" t="e">
        <f t="shared" si="15"/>
        <v>#DIV/0!</v>
      </c>
      <c r="AM38" s="81"/>
    </row>
    <row r="39" spans="1:39" ht="16.7" customHeight="1" thickBot="1" x14ac:dyDescent="0.25">
      <c r="B39" t="s">
        <v>35</v>
      </c>
      <c r="C39" s="49">
        <v>0.2</v>
      </c>
      <c r="D39" s="52" t="s">
        <v>41</v>
      </c>
      <c r="E39" s="52"/>
      <c r="F39" s="52"/>
      <c r="AM39" s="81"/>
    </row>
    <row r="40" spans="1:39" x14ac:dyDescent="0.2">
      <c r="C40" s="509"/>
    </row>
    <row r="42" spans="1:39" x14ac:dyDescent="0.2">
      <c r="C42" s="624">
        <f>COUNTIF(C5:C36,0%)</f>
        <v>32</v>
      </c>
    </row>
    <row r="45" spans="1:39" x14ac:dyDescent="0.2">
      <c r="B45" s="516" t="e">
        <f>(W5+W12+W13+W14+W15+W22+W24+W26+W35)/C38</f>
        <v>#DIV/0!</v>
      </c>
    </row>
  </sheetData>
  <sheetProtection algorithmName="SHA-512" hashValue="B/bkVY6Abp2Sq6VM0ehJwBkdHpf4LXfMRo/HgBJBL5yU/AmYDikYPvx2qgVasUDOs366WV+nwlLgO1UhTpma4Q==" saltValue="irZyO3LwV/s3iUBn6ZB5Bw==" spinCount="100000" sheet="1" objects="1" scenarios="1" selectLockedCells="1"/>
  <mergeCells count="15">
    <mergeCell ref="R3:R4"/>
    <mergeCell ref="S3:S4"/>
    <mergeCell ref="G3:G4"/>
    <mergeCell ref="H3:H4"/>
    <mergeCell ref="I3:I4"/>
    <mergeCell ref="L3:L4"/>
    <mergeCell ref="M3:M4"/>
    <mergeCell ref="M1:N1"/>
    <mergeCell ref="O3:O4"/>
    <mergeCell ref="P3:P4"/>
    <mergeCell ref="Q3:Q4"/>
    <mergeCell ref="B2:B3"/>
    <mergeCell ref="J3:J4"/>
    <mergeCell ref="K3:K4"/>
    <mergeCell ref="N3:N4"/>
  </mergeCells>
  <phoneticPr fontId="2" type="noConversion"/>
  <conditionalFormatting sqref="C5:C37">
    <cfRule type="expression" dxfId="614" priority="28" stopIfTrue="1">
      <formula>T5="S"</formula>
    </cfRule>
    <cfRule type="cellIs" dxfId="613" priority="29" stopIfTrue="1" operator="lessThan">
      <formula>$C$3-($C$3*$C$39)</formula>
    </cfRule>
    <cfRule type="cellIs" dxfId="612" priority="30" stopIfTrue="1" operator="lessThan">
      <formula>$C$3</formula>
    </cfRule>
  </conditionalFormatting>
  <conditionalFormatting sqref="G5:G36">
    <cfRule type="expression" dxfId="611" priority="31" stopIfTrue="1">
      <formula>"""Förderbedarf"""</formula>
    </cfRule>
  </conditionalFormatting>
  <conditionalFormatting sqref="H37:S37">
    <cfRule type="cellIs" dxfId="610" priority="32" stopIfTrue="1" operator="lessThan">
      <formula>H$2-(H$2*$C$39)</formula>
    </cfRule>
    <cfRule type="cellIs" dxfId="609" priority="33" stopIfTrue="1" operator="lessThan">
      <formula>H$2</formula>
    </cfRule>
  </conditionalFormatting>
  <conditionalFormatting sqref="H5:H36">
    <cfRule type="expression" dxfId="608" priority="34" stopIfTrue="1">
      <formula>T5="S"</formula>
    </cfRule>
    <cfRule type="cellIs" dxfId="607" priority="35" stopIfTrue="1" operator="lessThan">
      <formula>$H$2-($H$2*$C$39)</formula>
    </cfRule>
    <cfRule type="cellIs" dxfId="606" priority="36" stopIfTrue="1" operator="greaterThanOrEqual">
      <formula>$H$2-($H$2*$C$39)</formula>
    </cfRule>
  </conditionalFormatting>
  <conditionalFormatting sqref="I5:I36">
    <cfRule type="expression" dxfId="605" priority="37" stopIfTrue="1">
      <formula>T5="S"</formula>
    </cfRule>
    <cfRule type="cellIs" dxfId="604" priority="38" stopIfTrue="1" operator="lessThan">
      <formula>$I$2-($I$2*$C$39)</formula>
    </cfRule>
    <cfRule type="cellIs" dxfId="603" priority="39" stopIfTrue="1" operator="greaterThanOrEqual">
      <formula>$I$2-($I$2*$C$39)</formula>
    </cfRule>
  </conditionalFormatting>
  <conditionalFormatting sqref="J5:J36">
    <cfRule type="expression" dxfId="602" priority="40" stopIfTrue="1">
      <formula>T5="S"</formula>
    </cfRule>
    <cfRule type="cellIs" dxfId="601" priority="41" stopIfTrue="1" operator="lessThan">
      <formula>$J$2-($J$2*$C$39)</formula>
    </cfRule>
    <cfRule type="cellIs" dxfId="600" priority="42" stopIfTrue="1" operator="greaterThanOrEqual">
      <formula>$J$2-($J$2*$C$39)</formula>
    </cfRule>
  </conditionalFormatting>
  <conditionalFormatting sqref="K5:K36">
    <cfRule type="expression" dxfId="599" priority="43" stopIfTrue="1">
      <formula>T5="S"</formula>
    </cfRule>
    <cfRule type="cellIs" dxfId="598" priority="44" stopIfTrue="1" operator="lessThan">
      <formula>$K$2-($K$2*$C$39)</formula>
    </cfRule>
    <cfRule type="cellIs" dxfId="597" priority="45" stopIfTrue="1" operator="greaterThanOrEqual">
      <formula>$K$2-($K$2*$C$39)</formula>
    </cfRule>
  </conditionalFormatting>
  <conditionalFormatting sqref="L5:L36">
    <cfRule type="expression" dxfId="596" priority="46" stopIfTrue="1">
      <formula>T5="S"</formula>
    </cfRule>
    <cfRule type="cellIs" dxfId="595" priority="47" stopIfTrue="1" operator="lessThan">
      <formula>$L$2-($L$2*$C$39)</formula>
    </cfRule>
    <cfRule type="cellIs" dxfId="594" priority="48" stopIfTrue="1" operator="greaterThanOrEqual">
      <formula>$L$2-($L$2*$C$39)</formula>
    </cfRule>
  </conditionalFormatting>
  <conditionalFormatting sqref="M5:M36">
    <cfRule type="expression" dxfId="593" priority="49" stopIfTrue="1">
      <formula>T5="S"</formula>
    </cfRule>
    <cfRule type="cellIs" dxfId="592" priority="50" stopIfTrue="1" operator="lessThan">
      <formula>$M$2-($M$2*$C$39)</formula>
    </cfRule>
    <cfRule type="cellIs" dxfId="591" priority="51" stopIfTrue="1" operator="greaterThanOrEqual">
      <formula>$M$2-($M$2*$C$39)</formula>
    </cfRule>
  </conditionalFormatting>
  <conditionalFormatting sqref="F5:F36">
    <cfRule type="expression" dxfId="590" priority="70" stopIfTrue="1">
      <formula>T5="S"</formula>
    </cfRule>
    <cfRule type="cellIs" dxfId="589" priority="71" stopIfTrue="1" operator="lessThan">
      <formula>$C$3-($C$3*$C$39)</formula>
    </cfRule>
    <cfRule type="cellIs" dxfId="588" priority="72" stopIfTrue="1" operator="lessThan">
      <formula>$C$3</formula>
    </cfRule>
  </conditionalFormatting>
  <conditionalFormatting sqref="D5:E36">
    <cfRule type="expression" dxfId="587" priority="10" stopIfTrue="1">
      <formula>$T5="S"</formula>
    </cfRule>
    <cfRule type="cellIs" dxfId="586" priority="11" stopIfTrue="1" operator="equal">
      <formula>"2"</formula>
    </cfRule>
    <cfRule type="cellIs" dxfId="585" priority="12" stopIfTrue="1" operator="equal">
      <formula>"1"</formula>
    </cfRule>
  </conditionalFormatting>
  <conditionalFormatting sqref="F37">
    <cfRule type="expression" dxfId="584" priority="73" stopIfTrue="1">
      <formula>W37="S"</formula>
    </cfRule>
    <cfRule type="cellIs" dxfId="583" priority="74" stopIfTrue="1" operator="lessThan">
      <formula>$C$3-($C$3*$C$39)</formula>
    </cfRule>
    <cfRule type="cellIs" dxfId="582" priority="75" stopIfTrue="1" operator="lessThan">
      <formula>$C$3</formula>
    </cfRule>
  </conditionalFormatting>
  <conditionalFormatting sqref="B5:B36">
    <cfRule type="expression" dxfId="581" priority="79" stopIfTrue="1">
      <formula>T5="S"</formula>
    </cfRule>
    <cfRule type="expression" dxfId="580" priority="80" stopIfTrue="1">
      <formula>D5="FB"</formula>
    </cfRule>
    <cfRule type="expression" dxfId="579" priority="81" stopIfTrue="1">
      <formula>D5=""</formula>
    </cfRule>
  </conditionalFormatting>
  <conditionalFormatting sqref="R5:R36">
    <cfRule type="expression" dxfId="578" priority="84" stopIfTrue="1">
      <formula>T5="S"</formula>
    </cfRule>
    <cfRule type="cellIs" dxfId="577" priority="85" stopIfTrue="1" operator="lessThan">
      <formula>$R$2-($R$2*$C$39)</formula>
    </cfRule>
    <cfRule type="cellIs" dxfId="576" priority="86" stopIfTrue="1" operator="greaterThanOrEqual">
      <formula>$R$2-($R$2*$C$39)</formula>
    </cfRule>
  </conditionalFormatting>
  <conditionalFormatting sqref="S5:S36">
    <cfRule type="expression" dxfId="575" priority="87" stopIfTrue="1">
      <formula>T5="S"</formula>
    </cfRule>
    <cfRule type="cellIs" dxfId="574" priority="88" stopIfTrue="1" operator="lessThan">
      <formula>$S$2-($S$2*$C$39)</formula>
    </cfRule>
    <cfRule type="cellIs" dxfId="573" priority="89" stopIfTrue="1" operator="greaterThanOrEqual">
      <formula>$S$2-($S$2*$C$39)</formula>
    </cfRule>
  </conditionalFormatting>
  <conditionalFormatting sqref="N5:N36">
    <cfRule type="expression" dxfId="572" priority="90" stopIfTrue="1">
      <formula>T5="S"</formula>
    </cfRule>
    <cfRule type="cellIs" dxfId="571" priority="91" stopIfTrue="1" operator="lessThan">
      <formula>$N$2-($N$2*$C$39)</formula>
    </cfRule>
    <cfRule type="cellIs" dxfId="570" priority="92" stopIfTrue="1" operator="greaterThanOrEqual">
      <formula>$N$2-($N$2*$C$39)</formula>
    </cfRule>
  </conditionalFormatting>
  <conditionalFormatting sqref="P5:P36">
    <cfRule type="expression" dxfId="569" priority="93" stopIfTrue="1">
      <formula>T5="S"</formula>
    </cfRule>
    <cfRule type="cellIs" dxfId="568" priority="94" stopIfTrue="1" operator="lessThan">
      <formula>$P$2-($P$2*$C$39)</formula>
    </cfRule>
    <cfRule type="cellIs" dxfId="567" priority="95" stopIfTrue="1" operator="greaterThanOrEqual">
      <formula>$P$2-($P$2*$C$39)</formula>
    </cfRule>
  </conditionalFormatting>
  <conditionalFormatting sqref="O5:O36">
    <cfRule type="expression" dxfId="566" priority="96" stopIfTrue="1">
      <formula>$T5="S"</formula>
    </cfRule>
    <cfRule type="cellIs" dxfId="565" priority="97" stopIfTrue="1" operator="lessThan">
      <formula>$O$2-($O$2*$C$39)</formula>
    </cfRule>
    <cfRule type="cellIs" dxfId="564" priority="98" stopIfTrue="1" operator="greaterThanOrEqual">
      <formula>$O$2-($O$2*$C$39)</formula>
    </cfRule>
  </conditionalFormatting>
  <conditionalFormatting sqref="Q5:Q36">
    <cfRule type="expression" dxfId="563" priority="99" stopIfTrue="1">
      <formula>T5="S"</formula>
    </cfRule>
    <cfRule type="cellIs" dxfId="562" priority="100" stopIfTrue="1" operator="lessThan">
      <formula>$Q$2-($Q$2*$C$39)</formula>
    </cfRule>
    <cfRule type="cellIs" dxfId="561" priority="101" stopIfTrue="1" operator="greaterThanOrEqual">
      <formula>$Q$2-($Q$2*$C$39)</formula>
    </cfRule>
  </conditionalFormatting>
  <pageMargins left="0.78740157480314965" right="0.78740157480314965" top="0.74803149606299213" bottom="0.98425196850393704" header="0.51181102362204722" footer="0.51181102362204722"/>
  <pageSetup paperSize="9" scale="68" orientation="landscape" horizontalDpi="4294967293" verticalDpi="300" r:id="rId1"/>
  <headerFooter alignWithMargins="0">
    <oddHeader>&amp;L&amp;"Arial,Fett"&amp;14Rechentest RTBG/FOS
&amp;C&amp;"Arial,Fett"&amp;14Testauswertung 
&amp;R&amp;F</oddHeader>
    <oddFooter>&amp;LR. Hinze, AfL</oddFooter>
  </headerFooter>
  <colBreaks count="1" manualBreakCount="1">
    <brk id="19" max="38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>
    <tabColor indexed="48"/>
  </sheetPr>
  <dimension ref="A1:BE40"/>
  <sheetViews>
    <sheetView view="pageBreakPreview" zoomScale="80" zoomScaleNormal="100" zoomScaleSheetLayoutView="80" workbookViewId="0">
      <pane xSplit="3" ySplit="3" topLeftCell="E4" activePane="bottomRight" state="frozen"/>
      <selection pane="topRight" activeCell="D1" sqref="D1"/>
      <selection pane="bottomLeft" activeCell="A4" sqref="A4"/>
      <selection pane="bottomRight" activeCell="C40" sqref="C40"/>
    </sheetView>
  </sheetViews>
  <sheetFormatPr baseColWidth="10" defaultRowHeight="12.75" x14ac:dyDescent="0.2"/>
  <cols>
    <col min="1" max="1" width="2.85546875" customWidth="1"/>
    <col min="2" max="2" width="20.28515625" customWidth="1"/>
    <col min="3" max="3" width="11.42578125" style="39"/>
    <col min="4" max="4" width="4.5703125" style="4" hidden="1" customWidth="1"/>
    <col min="5" max="5" width="7.140625" style="4" customWidth="1"/>
    <col min="6" max="6" width="9" customWidth="1"/>
    <col min="7" max="7" width="6.5703125" customWidth="1"/>
    <col min="8" max="8" width="9.5703125" customWidth="1"/>
    <col min="9" max="9" width="7.42578125" customWidth="1"/>
    <col min="10" max="10" width="9.85546875" customWidth="1"/>
    <col min="11" max="11" width="8.42578125" customWidth="1"/>
    <col min="12" max="12" width="7.85546875" customWidth="1"/>
    <col min="13" max="13" width="6.85546875" customWidth="1"/>
    <col min="14" max="14" width="6.7109375" customWidth="1"/>
    <col min="15" max="15" width="7.85546875" customWidth="1"/>
    <col min="16" max="17" width="7.28515625" customWidth="1"/>
    <col min="18" max="18" width="7.140625" customWidth="1"/>
    <col min="19" max="19" width="10.28515625" customWidth="1"/>
    <col min="20" max="21" width="7.42578125" customWidth="1"/>
    <col min="22" max="22" width="8" customWidth="1"/>
    <col min="23" max="23" width="6.7109375" customWidth="1"/>
    <col min="24" max="24" width="6.42578125" customWidth="1"/>
    <col min="25" max="25" width="6.140625" customWidth="1"/>
    <col min="26" max="26" width="6.42578125" customWidth="1"/>
    <col min="27" max="27" width="6.140625" customWidth="1"/>
    <col min="28" max="28" width="7.42578125" customWidth="1"/>
    <col min="29" max="29" width="6.42578125" customWidth="1"/>
    <col min="30" max="30" width="6.5703125" customWidth="1"/>
    <col min="31" max="31" width="6.7109375" customWidth="1"/>
    <col min="32" max="32" width="7.42578125" customWidth="1"/>
    <col min="33" max="33" width="9.85546875" customWidth="1"/>
    <col min="34" max="34" width="9.42578125" customWidth="1"/>
    <col min="35" max="35" width="7.7109375" customWidth="1"/>
    <col min="36" max="36" width="7.85546875" customWidth="1"/>
    <col min="37" max="37" width="9.85546875" customWidth="1"/>
    <col min="38" max="38" width="8.85546875" customWidth="1"/>
    <col min="39" max="39" width="9.7109375" customWidth="1"/>
    <col min="40" max="40" width="8.85546875" customWidth="1"/>
    <col min="41" max="41" width="9.28515625" customWidth="1"/>
    <col min="42" max="42" width="9.5703125" customWidth="1"/>
    <col min="43" max="43" width="10.5703125" customWidth="1"/>
    <col min="44" max="44" width="7.42578125" style="651" customWidth="1"/>
    <col min="45" max="45" width="11.42578125" style="636"/>
    <col min="46" max="46" width="6.42578125" style="636" customWidth="1"/>
    <col min="47" max="47" width="4.42578125" style="637" customWidth="1"/>
    <col min="48" max="48" width="4.85546875" style="636" customWidth="1"/>
    <col min="49" max="49" width="5" style="636" customWidth="1"/>
    <col min="50" max="50" width="4.42578125" style="636" customWidth="1"/>
    <col min="51" max="53" width="4.5703125" style="636" customWidth="1"/>
    <col min="54" max="54" width="4.42578125" style="636" customWidth="1"/>
    <col min="55" max="55" width="4.7109375" style="636" customWidth="1"/>
    <col min="56" max="56" width="4.5703125" style="636" customWidth="1"/>
    <col min="57" max="57" width="11.42578125" style="81"/>
  </cols>
  <sheetData>
    <row r="1" spans="1:57" ht="18.75" thickBot="1" x14ac:dyDescent="0.3">
      <c r="B1" s="149" t="s">
        <v>60</v>
      </c>
      <c r="E1" s="78" t="s">
        <v>63</v>
      </c>
      <c r="F1" s="78"/>
      <c r="G1" s="4"/>
      <c r="I1" s="78" t="s">
        <v>3</v>
      </c>
      <c r="J1" s="78"/>
      <c r="K1" s="78"/>
      <c r="L1" s="700">
        <f>Da!E22</f>
        <v>0</v>
      </c>
      <c r="M1" s="700"/>
      <c r="N1" s="700"/>
      <c r="O1" s="24" t="s">
        <v>4</v>
      </c>
      <c r="P1" s="24"/>
      <c r="Q1" s="48">
        <f>Da!I8</f>
        <v>0</v>
      </c>
      <c r="S1" s="79"/>
      <c r="T1" s="68"/>
      <c r="U1" s="73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R1" s="636"/>
      <c r="AU1" s="636"/>
    </row>
    <row r="2" spans="1:57" s="67" customFormat="1" ht="26.25" customHeight="1" thickBot="1" x14ac:dyDescent="0.25">
      <c r="A2" s="68"/>
      <c r="B2" s="75" t="str">
        <f>Test1!B2</f>
        <v>RS 10</v>
      </c>
      <c r="C2" s="76" t="s">
        <v>32</v>
      </c>
      <c r="D2" s="88"/>
      <c r="E2" s="77">
        <f>(IF($B$2=Da!$O$20,Pro!$F$4)+IF($B$2=Da!$O$21,Pro!$H$4)+IF($B$2=Da!$O$22,Pro!$J$4)+IF($B$2=Da!$O$23,Pro!$L$4)+IF($B$2=Da!$O$24,Pro!$N$4))</f>
        <v>1</v>
      </c>
      <c r="F2" s="77">
        <f>(IF($B$2=Da!$O$20,Pro!$F$5)+IF($B$2=Da!$O$21,Pro!$H$5)+IF($B$2=Da!$O$22,Pro!$J$5)+IF($B$2=Da!$O$23,Pro!$L$5)+IF($B$2=Da!$O$24,Pro!$N$5))</f>
        <v>1</v>
      </c>
      <c r="G2" s="77">
        <f>(IF($B$2=Da!$O$20,Pro!$F$6)+IF($B$2=Da!$O$21,Pro!$H$6)+IF($B$2=Da!$O$22,Pro!$J$6)+IF($B$2=Da!$O$23,Pro!$L$6)+IF($B$2=Da!$O$24,Pro!$N$6))</f>
        <v>0.75</v>
      </c>
      <c r="H2" s="77">
        <f>(IF($B$2=Da!$O$20,Pro!$F$7)+IF($B$2=Da!$O$21,Pro!$H$7)+IF($B$2=Da!$O$22,Pro!$J$7)+IF($B$2=Da!$O$23,Pro!$L$7)+IF($B$2=Da!$O$24,Pro!$N$7))</f>
        <v>0.66666666666666663</v>
      </c>
      <c r="I2" s="77">
        <f>(IF($B$2=Da!$O$20,Pro!$F$9)+IF($B$2=Da!$O$21,Pro!$H$9)+IF($B$2=Da!$O$22,Pro!$J$9)+IF($B$2=Da!$O$23,Pro!$L$9)+IF($B$2=Da!$O$24,Pro!$N$9))</f>
        <v>0.5714285714285714</v>
      </c>
      <c r="J2" s="77">
        <f>(IF($B$2=Da!$O$20,Pro!$F$10)+IF($B$2=Da!$O$21,Pro!$H$10)+IF($B$2=Da!$O$22,Pro!$J$10)+IF($B$2=Da!$O$23,Pro!$L$10)+IF($B$2=Da!$O$24,Pro!$N$10))</f>
        <v>0.5714285714285714</v>
      </c>
      <c r="K2" s="77">
        <f>(IF($B$2=Da!$O$20,Pro!$F$12)+IF($B$2=Da!$O$21,Pro!$H$12)+IF($B$2=Da!$O$22,Pro!$J$12)+IF($B$2=Da!$O$23,Pro!$L$12)+IF($B$2=Da!$O$24,Pro!$N$12))</f>
        <v>1</v>
      </c>
      <c r="L2" s="77">
        <f>(IF($B$2=Da!$O$20,Pro!$F$13)+IF($B$2=Da!$O$21,Pro!$H$13)+IF($B$2=Da!$O$22,Pro!$J$13)+IF($B$2=Da!$O$23,Pro!$L$13)+IF($B$2=Da!$O$24,Pro!$N$13))</f>
        <v>0.75</v>
      </c>
      <c r="M2" s="77">
        <f>(IF($B$2=Da!$O$20,Pro!$F$14)+IF($B$2=Da!$O$21,Pro!$H$14)+IF($B$2=Da!$O$22,Pro!$J$14)+IF($B$2=Da!$O$23,Pro!$L$14)+IF($B$2=Da!$O$24,Pro!$N$14))</f>
        <v>0.75</v>
      </c>
      <c r="N2" s="77">
        <f>(IF($B$2=Da!$O$20,Pro!$F$16)+IF($B$2=Da!$O$21,Pro!$H$16)+IF($B$2=Da!$O$22,Pro!$J$16)+IF($B$2=Da!$O$23,Pro!$L$16)+IF($B$2=Da!$O$24,Pro!$N$16))</f>
        <v>0.5</v>
      </c>
      <c r="O2" s="77">
        <f>(IF($B$2=Da!$O$20,Pro!$F$17)+IF($B$2=Da!$O$21,Pro!$H$17)+IF($B$2=Da!$O$22,Pro!$J$17)+IF($B$2=Da!$O$23,Pro!$L$17)+IF($B$2=Da!$O$24,Pro!$N$17))</f>
        <v>0.5</v>
      </c>
      <c r="P2" s="77">
        <f>(IF($B$2=Da!$O$20,Pro!$F$18)+IF($B$2=Da!$O$21,Pro!$H$18)+IF($B$2=Da!$O$22,Pro!$J$18)+IF($B$2=Da!$O$23,Pro!$L$18)+IF($B$2=Da!$O$24,Pro!$N$18))</f>
        <v>0.33333333333333331</v>
      </c>
      <c r="Q2" s="77">
        <f>(IF($B$2=Da!$O$20,Pro!$F$20)+IF($B$2=Da!$O$21,Pro!$H$20)+IF($B$2=Da!$O$22,Pro!$J$20)+IF($B$2=Da!$O$23,Pro!$L$20)+IF($B$2=Da!$O$24,Pro!$N$20))</f>
        <v>0.66666666666666663</v>
      </c>
      <c r="R2" s="77">
        <f>(IF($B$2=Da!$O$20,Pro!$F$21)+IF($B$2=Da!$O$21,Pro!$H$21)+IF($B$2=Da!$O$22,Pro!$J$21)+IF($B$2=Da!$O$23,Pro!$L$21)+IF($B$2=Da!$O$24,Pro!$N$21))</f>
        <v>1</v>
      </c>
      <c r="S2" s="77">
        <f>(IF($B$2=Da!$O$20,Pro!$F$22)+IF($B$2=Da!$O$21,Pro!$H$22)+IF($B$2=Da!$O$22,Pro!$J$22)+IF($B$2=Da!$O$23,Pro!$L$22)+IF($B$2=Da!$O$24,Pro!$N$22))</f>
        <v>0.6</v>
      </c>
      <c r="T2" s="77">
        <f>(IF($B$2=Da!$O$20,Pro!$F$24)+IF($B$2=Da!$O$21,Pro!$H$24)+IF($B$2=Da!$O$22,Pro!$J$24)+IF($B$2=Da!$O$23,Pro!$L$24)+IF($B$2=Da!$O$24,Pro!$N$24))</f>
        <v>1</v>
      </c>
      <c r="U2" s="77">
        <f>(IF($B$2=Da!$O$20,Pro!$F$25)+IF($B$2=Da!$O$21,Pro!$H$25)+IF($B$2=Da!$O$22,Pro!$J$25)+IF($B$2=Da!$O$23,Pro!$L$25)+IF($B$2=Da!$O$24,Pro!$N$25))</f>
        <v>1</v>
      </c>
      <c r="V2" s="77">
        <f>(IF($B$2=Da!$O$20,Pro!$F$26)+IF($B$2=Da!$O$21,Pro!$H$26)+IF($B$2=Da!$O$22,Pro!$J$26)+IF($B$2=Da!$O$23,Pro!$L$26)+IF($B$2=Da!$O$24,Pro!$N$26))</f>
        <v>0.5</v>
      </c>
      <c r="W2" s="77">
        <f>(IF($B$2=Da!$O$20,Pro!$F$28)+IF($B$2=Da!$O$21,Pro!$H$28)+IF($B$2=Da!$O$22,Pro!$J$28)+IF($B$2=Da!$O$23,Pro!$L$28)+IF($B$2=Da!$O$24,Pro!$N$28))</f>
        <v>1</v>
      </c>
      <c r="X2" s="77">
        <f>(IF($B$2=Da!$O$20,Pro!$F$29)+IF($B$2=Da!$O$21,Pro!$H$29)+IF($B$2=Da!$O$22,Pro!$J$29)+IF($B$2=Da!$O$23,Pro!$L$29)+IF($B$2=Da!$O$24,Pro!$N$29))</f>
        <v>0.5</v>
      </c>
      <c r="Y2" s="77">
        <f>(IF($B$2=Da!$O$20,Pro!$F$30)+IF($B$2=Da!$O$21,Pro!$H$30)+IF($B$2=Da!$O$22,Pro!$J$30)+IF($B$2=Da!$O$23,Pro!$L$30)+IF($B$2=Da!$O$24,Pro!$N$30))</f>
        <v>1</v>
      </c>
      <c r="Z2" s="77">
        <f>(IF($B$2=Da!$O$20,Pro!$F$31)+IF($B$2=Da!$O$21,Pro!$H$31)+IF($B$2=Da!$O$22,Pro!$J$31)+IF($B$2=Da!$O$23,Pro!$L$31)+IF($B$2=Da!$O$24,Pro!$N$31))</f>
        <v>1</v>
      </c>
      <c r="AA2" s="77">
        <f>(IF($B$2=Da!$O$20,Pro!$F$32)+IF($B$2=Da!$O$21,Pro!$H$32)+IF($B$2=Da!$O$22,Pro!$J$32)+IF($B$2=Da!$O$23,Pro!$L$32)+IF($B$2=Da!$O$24,Pro!$N$32))</f>
        <v>0.5</v>
      </c>
      <c r="AB2" s="77">
        <f>(IF($B$2=Da!$O$20,Pro!$F$34)+IF($B$2=Da!$O$21,Pro!$H$34)+IF($B$2=Da!$O$22,Pro!$J$34)+IF($B$2=Da!$O$23,Pro!$L$34)+IF($B$2=Da!$O$24,Pro!$N$34))</f>
        <v>0.66666666666666663</v>
      </c>
      <c r="AC2" s="77">
        <f>(IF($B$2=Da!$O$20,Pro!$F$35)+IF($B$2=Da!$O$21,Pro!$H$35)+IF($B$2=Da!$O$22,Pro!$J$35)+IF($B$2=Da!$O$23,Pro!$L$35)+IF($B$2=Da!$O$24,Pro!$N$35))</f>
        <v>0.5</v>
      </c>
      <c r="AD2" s="77">
        <f>(IF($B$2=Da!$O$20,Pro!$F$36)+IF($B$2=Da!$O$21,Pro!$H$36)+IF($B$2=Da!$O$22,Pro!$J$36)+IF($B$2=Da!$O$23,Pro!$L$36)+IF($B$2=Da!$O$24,Pro!$N$36))</f>
        <v>1</v>
      </c>
      <c r="AE2" s="77">
        <f>(IF($B$2=Da!$O$20,Pro!$F$37)+IF($B$2=Da!$O$21,Pro!$H$37)+IF($B$2=Da!$O$22,Pro!$J$37)+IF($B$2=Da!$O$23,Pro!$L$37)+IF($B$2=Da!$O$24,Pro!$N$37))</f>
        <v>0.66666666666666663</v>
      </c>
      <c r="AF2" s="77">
        <f>(IF($B$2=Da!$O$20,Pro!$F$38)+IF($B$2=Da!$O$21,Pro!$H$38)+IF($B$2=Da!$O$22,Pro!$J$38)+IF($B$2=Da!$O$23,Pro!$L$38)+IF($B$2=Da!$O$24,Pro!$N$38))</f>
        <v>1</v>
      </c>
      <c r="AG2" s="77">
        <f>(IF($B$2=Da!$O$20,Pro!$F$40)+IF($B$2=Da!$O$21,Pro!$H$40)+IF($B$2=Da!$O$22,Pro!$J$40)+IF($B$2=Da!$O$23,Pro!$L$40)+IF($B$2=Da!$O$24,Pro!$N$40))</f>
        <v>0.8</v>
      </c>
      <c r="AH2" s="77">
        <f>(IF($B$2=Da!$O$20,Pro!$F$41)+IF($B$2=Da!$O$21,Pro!$H$41)+IF($B$2=Da!$O$22,Pro!$J$41)+IF($B$2=Da!$O$23,Pro!$L$41)+IF($B$2=Da!$O$24,Pro!$N$41))</f>
        <v>0.66666666666666663</v>
      </c>
      <c r="AI2" s="77">
        <f>(IF($B$2=Da!$O$20,Pro!$F$42)+IF($B$2=Da!$O$21,Pro!$H$42)+IF($B$2=Da!$O$22,Pro!$J$42)+IF($B$2=Da!$O$23,Pro!$L$42)+IF($B$2=Da!$O$24,Pro!$N$42))</f>
        <v>1</v>
      </c>
      <c r="AJ2" s="77">
        <f>(IF($B$2=Da!$O$20,Pro!$F$43)+IF($B$2=Da!$O$21,Pro!$H$43)+IF($B$2=Da!$O$22,Pro!$J$43)+IF($B$2=Da!$O$23,Pro!$L$43)+IF($B$2=Da!$O$24,Pro!$N$43))</f>
        <v>0.66666666666666663</v>
      </c>
      <c r="AK2" s="77">
        <f>(IF($B$2=Da!$O$20,Pro!$F$45)+IF($B$2=Da!$O$21,Pro!$H$45)+IF($B$2=Da!$O$22,Pro!$J$45)+IF($B$2=Da!$O$23,Pro!$L$45)+IF($B$2=Da!$O$24,Pro!$N$45))</f>
        <v>0.5</v>
      </c>
      <c r="AL2" s="77">
        <f>(IF($B$2=Da!$O$20,Pro!$F$46)+IF($B$2=Da!$O$21,Pro!$H$46)+IF($B$2=Da!$O$22,Pro!$J$46)+IF($B$2=Da!$O$23,Pro!$L$46)+IF($B$2=Da!$O$24,Pro!$N$46))</f>
        <v>0.33333333333333331</v>
      </c>
      <c r="AM2" s="77">
        <f>(IF($B$2=Da!$O$20,Pro!$F$47)+IF($B$2=Da!$O$21,Pro!$H$47)+IF($B$2=Da!$O$22,Pro!$J$47)+IF($B$2=Da!$O$23,Pro!$L$47)+IF($B$2=Da!$O$24,Pro!$N$47))</f>
        <v>1</v>
      </c>
      <c r="AN2" s="77">
        <f>(IF($B$2=Da!$O$20,Pro!$F$49)+IF($B$2=Da!$O$21,Pro!$H$49)+IF($B$2=Da!$O$22,Pro!$J$49)+IF($B$2=Da!$O$23,Pro!$L$49)+IF($B$2=Da!$O$24,Pro!$N$49))</f>
        <v>0.5</v>
      </c>
      <c r="AO2" s="77">
        <f>(IF($B$2=Da!$O$20,Pro!$F$50)+IF($B$2=Da!$O$21,Pro!$H$50)+IF($B$2=Da!$O$22,Pro!$J$50)+IF($B$2=Da!$O$23,Pro!$L$50)+IF($B$2=Da!$O$24,Pro!$N$50))</f>
        <v>0.5</v>
      </c>
      <c r="AP2" s="77">
        <f>(IF($B$2=Da!$O$20,Pro!$F$52)+IF($B$2=Da!$O$21,Pro!$H$52)+IF($B$2=Da!$O$22,Pro!$J$52)+IF($B$2=Da!$O$23,Pro!$L$52)+IF($B$2=Da!$O$24,Pro!$N$52))</f>
        <v>0.33333333333333331</v>
      </c>
      <c r="AQ2" s="77">
        <f>(IF($B$2=Da!$O$20,Pro!$F$53)+IF($B$2=Da!$O$21,Pro!$H$53)+IF($B$2=Da!$O$22,Pro!$J$53)+IF($B$2=Da!$O$23,Pro!$L$53)+IF($B$2=Da!$O$24,Pro!$N$53))</f>
        <v>0.33333333333333331</v>
      </c>
      <c r="AR2" s="648"/>
      <c r="AS2" s="636"/>
      <c r="AT2" s="636"/>
      <c r="AU2" s="637"/>
      <c r="AV2" s="636"/>
      <c r="AW2" s="636"/>
      <c r="AX2" s="636"/>
      <c r="AY2" s="636"/>
      <c r="AZ2" s="636"/>
      <c r="BA2" s="636"/>
      <c r="BB2" s="636"/>
      <c r="BC2" s="636"/>
      <c r="BD2" s="636"/>
      <c r="BE2" s="81"/>
    </row>
    <row r="3" spans="1:57" ht="35.25" customHeight="1" thickBot="1" x14ac:dyDescent="0.25">
      <c r="B3" s="83"/>
      <c r="C3" s="42">
        <f>Test1!C3</f>
        <v>0.64125560538116588</v>
      </c>
      <c r="D3" s="86"/>
      <c r="E3" s="90" t="str">
        <f>Pro!$B4</f>
        <v>Punkt vor Strich</v>
      </c>
      <c r="F3" s="90" t="str">
        <f>Pro!$B5</f>
        <v>Dezimalsystem</v>
      </c>
      <c r="G3" s="90" t="str">
        <f>Pro!$B6</f>
        <v>negative Zahlen</v>
      </c>
      <c r="H3" s="90" t="str">
        <f>Pro!$B7</f>
        <v>Rechnen mit Buchstaben</v>
      </c>
      <c r="I3" s="90" t="str">
        <f>Pro!$B9</f>
        <v>Potenzen</v>
      </c>
      <c r="J3" s="90" t="str">
        <f>Pro!$B10</f>
        <v>Wurzeln</v>
      </c>
      <c r="K3" s="90" t="str">
        <f>Pro!$B12</f>
        <v>Klammern Addition + Subtraktion</v>
      </c>
      <c r="L3" s="90" t="str">
        <f>Pro!$B13</f>
        <v>Klammern Multiplikation</v>
      </c>
      <c r="M3" s="90" t="str">
        <f>Pro!$B14</f>
        <v>Ausklammern</v>
      </c>
      <c r="N3" s="90" t="str">
        <f>Pro!$B16</f>
        <v>Binom. Formeln</v>
      </c>
      <c r="O3" s="90" t="str">
        <f>Pro!$B17</f>
        <v>Binom. Formeln umkehren</v>
      </c>
      <c r="P3" s="90" t="str">
        <f>Pro!$B18</f>
        <v>Binom. Formeln ergänzen</v>
      </c>
      <c r="Q3" s="90" t="str">
        <f>Pro!$B20</f>
        <v>Brüche Basisvorstellung</v>
      </c>
      <c r="R3" s="90" t="str">
        <f>Pro!$B21</f>
        <v xml:space="preserve">Brüche addieren </v>
      </c>
      <c r="S3" s="90" t="str">
        <f>Pro!$B22</f>
        <v>Brüche multiplizieren + dividieren</v>
      </c>
      <c r="T3" s="90" t="str">
        <f>Pro!$B24</f>
        <v>Brüche kürzen</v>
      </c>
      <c r="U3" s="90" t="str">
        <f>Pro!$B25</f>
        <v>Brüche erweitern</v>
      </c>
      <c r="V3" s="90" t="str">
        <f>Pro!$B26</f>
        <v>Rechnen mit Bruchtermen</v>
      </c>
      <c r="W3" s="90" t="str">
        <f>Pro!$B28</f>
        <v>Dreisatz proportional</v>
      </c>
      <c r="X3" s="90" t="str">
        <f>Pro!$B29</f>
        <v>Dreisatz antiproportional</v>
      </c>
      <c r="Y3" s="90" t="str">
        <f>Pro!$B30</f>
        <v>Prozentwert</v>
      </c>
      <c r="Z3" s="90" t="str">
        <f>Pro!$B31</f>
        <v>Prozentsatz</v>
      </c>
      <c r="AA3" s="90" t="str">
        <f>Pro!$B32</f>
        <v>Grundwert</v>
      </c>
      <c r="AB3" s="90" t="str">
        <f>Pro!$B34</f>
        <v>Zeitmaße</v>
      </c>
      <c r="AC3" s="90" t="str">
        <f>Pro!$B35</f>
        <v>Längenmaße</v>
      </c>
      <c r="AD3" s="90" t="str">
        <f>Pro!$B36</f>
        <v>Flächenmaße</v>
      </c>
      <c r="AE3" s="90" t="str">
        <f>Pro!$B37</f>
        <v>Volumenmaße</v>
      </c>
      <c r="AF3" s="90" t="str">
        <f>Pro!$B38</f>
        <v>Gewichtsmaße</v>
      </c>
      <c r="AG3" s="90" t="str">
        <f>Pro!$B40</f>
        <v>Koordinaten eintragen</v>
      </c>
      <c r="AH3" s="90" t="str">
        <f>Pro!$B41</f>
        <v>Koordinaten ablesen</v>
      </c>
      <c r="AI3" s="90" t="str">
        <f>Pro!$B42</f>
        <v>spiegeln</v>
      </c>
      <c r="AJ3" s="90" t="str">
        <f>Pro!$B43</f>
        <v>verschieben</v>
      </c>
      <c r="AK3" s="90" t="str">
        <f>Pro!$B45</f>
        <v>Gleichung mit 1 Unbekannten</v>
      </c>
      <c r="AL3" s="90" t="str">
        <f>Pro!$B46</f>
        <v>Lösungsverfahren für LGS</v>
      </c>
      <c r="AM3" s="90" t="str">
        <f>Pro!$B47</f>
        <v>LGS mit 2 Unbekannten</v>
      </c>
      <c r="AN3" s="90" t="str">
        <f>Pro!$B49</f>
        <v>Zuordnung Graph  Term</v>
      </c>
      <c r="AO3" s="90" t="str">
        <f>Pro!$B50</f>
        <v>Geradengleichung aus 2 Punkten</v>
      </c>
      <c r="AP3" s="90" t="str">
        <f>Pro!$B52</f>
        <v>Lösungsmengen bestimmen</v>
      </c>
      <c r="AQ3" s="90" t="str">
        <f>Pro!$B53</f>
        <v>Zuordnung Graph  Term</v>
      </c>
      <c r="AR3" s="649"/>
    </row>
    <row r="4" spans="1:57" s="39" customFormat="1" ht="25.5" customHeight="1" thickBot="1" x14ac:dyDescent="0.25">
      <c r="B4" s="80" t="s">
        <v>53</v>
      </c>
      <c r="C4" s="84" t="s">
        <v>31</v>
      </c>
      <c r="D4" s="89"/>
      <c r="E4" s="91">
        <f>Pro!$C4</f>
        <v>1</v>
      </c>
      <c r="F4" s="91">
        <f>Pro!$C5</f>
        <v>3</v>
      </c>
      <c r="G4" s="91">
        <f>Pro!$C6</f>
        <v>4</v>
      </c>
      <c r="H4" s="91">
        <f>Pro!$C7</f>
        <v>3</v>
      </c>
      <c r="I4" s="91">
        <f>Pro!$C9</f>
        <v>7</v>
      </c>
      <c r="J4" s="91">
        <f>Pro!$C10</f>
        <v>7</v>
      </c>
      <c r="K4" s="91">
        <f>Pro!$C12</f>
        <v>3</v>
      </c>
      <c r="L4" s="91">
        <f>Pro!$C13</f>
        <v>4</v>
      </c>
      <c r="M4" s="91">
        <f>Pro!$C14</f>
        <v>4</v>
      </c>
      <c r="N4" s="91">
        <f>Pro!$C16</f>
        <v>6</v>
      </c>
      <c r="O4" s="91">
        <f>Pro!$C17</f>
        <v>2</v>
      </c>
      <c r="P4" s="91">
        <f>Pro!$C18</f>
        <v>3</v>
      </c>
      <c r="Q4" s="91">
        <f>Pro!$C20</f>
        <v>3</v>
      </c>
      <c r="R4" s="91">
        <f>Pro!$C21</f>
        <v>2</v>
      </c>
      <c r="S4" s="91">
        <f>Pro!$C22</f>
        <v>5</v>
      </c>
      <c r="T4" s="91">
        <f>Pro!$C24</f>
        <v>3</v>
      </c>
      <c r="U4" s="91">
        <f>Pro!$C25</f>
        <v>2</v>
      </c>
      <c r="V4" s="91">
        <f>Pro!$C26</f>
        <v>6</v>
      </c>
      <c r="W4" s="91">
        <f>Pro!$C28</f>
        <v>1</v>
      </c>
      <c r="X4" s="91">
        <f>Pro!$C29</f>
        <v>1</v>
      </c>
      <c r="Y4" s="91">
        <f>Pro!$C30</f>
        <v>1</v>
      </c>
      <c r="Z4" s="91">
        <f>Pro!$C31</f>
        <v>1</v>
      </c>
      <c r="AA4" s="91">
        <f>Pro!$C32</f>
        <v>1</v>
      </c>
      <c r="AB4" s="91">
        <f>Pro!$C34</f>
        <v>3</v>
      </c>
      <c r="AC4" s="91">
        <f>Pro!$C35</f>
        <v>2</v>
      </c>
      <c r="AD4" s="91">
        <f>Pro!$C36</f>
        <v>1</v>
      </c>
      <c r="AE4" s="91">
        <f>Pro!$C37</f>
        <v>3</v>
      </c>
      <c r="AF4" s="91">
        <f>Pro!$C38</f>
        <v>1</v>
      </c>
      <c r="AG4" s="91">
        <f>Pro!$C40</f>
        <v>2.5</v>
      </c>
      <c r="AH4" s="91">
        <f>Pro!$C41</f>
        <v>1.5</v>
      </c>
      <c r="AI4" s="91">
        <f>Pro!$C42</f>
        <v>1</v>
      </c>
      <c r="AJ4" s="91">
        <f>Pro!$C43</f>
        <v>1.5</v>
      </c>
      <c r="AK4" s="91">
        <f>Pro!$C45</f>
        <v>2</v>
      </c>
      <c r="AL4" s="91">
        <f>Pro!$C46</f>
        <v>3</v>
      </c>
      <c r="AM4" s="91">
        <f>Pro!$C47</f>
        <v>1</v>
      </c>
      <c r="AN4" s="91">
        <f>Pro!$C49</f>
        <v>6</v>
      </c>
      <c r="AO4" s="91">
        <f>Pro!$C50</f>
        <v>1</v>
      </c>
      <c r="AP4" s="91">
        <f>Pro!$C52</f>
        <v>3</v>
      </c>
      <c r="AQ4" s="91">
        <f>Pro!$C53</f>
        <v>6</v>
      </c>
      <c r="AR4" s="649">
        <f>SUM(E4:AQ4)</f>
        <v>111.5</v>
      </c>
      <c r="AS4" s="637"/>
      <c r="AT4" s="637"/>
      <c r="AU4" s="650"/>
      <c r="AV4" s="650"/>
      <c r="AW4" s="650"/>
      <c r="AX4" s="650"/>
      <c r="AY4" s="650"/>
      <c r="AZ4" s="650"/>
      <c r="BA4" s="650"/>
      <c r="BB4" s="637"/>
      <c r="BC4" s="637"/>
      <c r="BD4" s="637"/>
      <c r="BE4" s="142"/>
    </row>
    <row r="5" spans="1:57" x14ac:dyDescent="0.2">
      <c r="A5" s="41">
        <v>1</v>
      </c>
      <c r="B5" s="72">
        <f>Werte1!B5</f>
        <v>0</v>
      </c>
      <c r="C5" s="85">
        <f>'S1'!$I$98</f>
        <v>0</v>
      </c>
      <c r="D5" s="87" t="str">
        <f t="shared" ref="D5:D36" si="0">IF(C5&lt;($C$3-($C$3*$C$40)),"FB","")</f>
        <v>FB</v>
      </c>
      <c r="E5" s="92">
        <f>Werte2!EF5/$E$4</f>
        <v>0</v>
      </c>
      <c r="F5" s="85">
        <f>Werte2!EG5/$F$4</f>
        <v>0</v>
      </c>
      <c r="G5" s="85">
        <f>Werte2!EH5/$G$4</f>
        <v>0</v>
      </c>
      <c r="H5" s="85">
        <f>Werte2!EI5/$H$4</f>
        <v>0</v>
      </c>
      <c r="I5" s="85">
        <f>Werte2!EJ5/$I$4</f>
        <v>0</v>
      </c>
      <c r="J5" s="85">
        <f>Werte2!EK5/$J$4</f>
        <v>0</v>
      </c>
      <c r="K5" s="85">
        <f>Werte2!EL5/$K$4</f>
        <v>0</v>
      </c>
      <c r="L5" s="85">
        <f>Werte2!EM5/$L$4</f>
        <v>0</v>
      </c>
      <c r="M5" s="85">
        <f>Werte2!EN5/$M$4</f>
        <v>0</v>
      </c>
      <c r="N5" s="85">
        <f>Werte2!EO5/$N$4</f>
        <v>0</v>
      </c>
      <c r="O5" s="85">
        <f>Werte2!EP5/$O$4</f>
        <v>0</v>
      </c>
      <c r="P5" s="85">
        <f>Werte2!EQ5/$P$4</f>
        <v>0</v>
      </c>
      <c r="Q5" s="85">
        <f>Werte2!ER5/$Q$4</f>
        <v>0</v>
      </c>
      <c r="R5" s="85">
        <f>Werte2!ES5/$R$4</f>
        <v>0</v>
      </c>
      <c r="S5" s="85">
        <f>Werte2!ET5/$S$4</f>
        <v>0</v>
      </c>
      <c r="T5" s="85">
        <f>Werte2!EU5/$T$4</f>
        <v>0</v>
      </c>
      <c r="U5" s="85">
        <f>Werte2!EV5/$U$4</f>
        <v>0</v>
      </c>
      <c r="V5" s="85">
        <f>Werte2!EW5/$V$4</f>
        <v>0</v>
      </c>
      <c r="W5" s="85">
        <f>Werte2!EX5/$W$4</f>
        <v>0</v>
      </c>
      <c r="X5" s="85">
        <f>Werte2!EY5/$X$4</f>
        <v>0</v>
      </c>
      <c r="Y5" s="85">
        <f>Werte2!EZ5/$Y$4</f>
        <v>0</v>
      </c>
      <c r="Z5" s="85">
        <f>Werte2!FA5/$Z$4</f>
        <v>0</v>
      </c>
      <c r="AA5" s="85">
        <f>Werte2!FB5/$AA$4</f>
        <v>0</v>
      </c>
      <c r="AB5" s="85">
        <f>Werte2!FC5/$AB$4</f>
        <v>0</v>
      </c>
      <c r="AC5" s="85">
        <f>Werte2!FD5/$AC$4</f>
        <v>0</v>
      </c>
      <c r="AD5" s="85">
        <f>Werte2!FE5/$AD$4</f>
        <v>0</v>
      </c>
      <c r="AE5" s="85">
        <f>Werte2!FF5/$AE$4</f>
        <v>0</v>
      </c>
      <c r="AF5" s="85">
        <f>Werte2!FG5/$AF$4</f>
        <v>0</v>
      </c>
      <c r="AG5" s="85">
        <f>Werte2!FH5/$AG$4</f>
        <v>0</v>
      </c>
      <c r="AH5" s="85">
        <f>Werte2!FI5/$AH$4</f>
        <v>0</v>
      </c>
      <c r="AI5" s="85">
        <f>Werte2!FJ5/$AI$4</f>
        <v>0</v>
      </c>
      <c r="AJ5" s="85">
        <f>Werte2!FK5/$AJ$4</f>
        <v>0</v>
      </c>
      <c r="AK5" s="85">
        <f>Werte2!FL5/$AK$4</f>
        <v>0</v>
      </c>
      <c r="AL5" s="85">
        <f>Werte2!FM5/$AL$4</f>
        <v>0</v>
      </c>
      <c r="AM5" s="85">
        <f>Werte2!FN5/$AM$4</f>
        <v>0</v>
      </c>
      <c r="AN5" s="85">
        <f>Werte2!FO5/$AN$4</f>
        <v>0</v>
      </c>
      <c r="AO5" s="85">
        <f>Werte2!FP5/$AO$4</f>
        <v>0</v>
      </c>
      <c r="AP5" s="85">
        <f>Werte2!FQ5/$AP$4</f>
        <v>0</v>
      </c>
      <c r="AQ5" s="85">
        <f>Werte2!FR5/$AQ$4</f>
        <v>0</v>
      </c>
      <c r="AR5" s="651" t="str">
        <f>IF(B5=0,"S","")</f>
        <v>S</v>
      </c>
      <c r="AT5" s="647">
        <f>IF($D5="FB",E5,"")</f>
        <v>0</v>
      </c>
      <c r="AU5" s="647">
        <f>IF($D5="FB",F5,"")</f>
        <v>0</v>
      </c>
      <c r="AV5" s="647">
        <f t="shared" ref="AU5:BD20" si="1">IF($D5="FB",G5,"")</f>
        <v>0</v>
      </c>
      <c r="AW5" s="647">
        <f t="shared" si="1"/>
        <v>0</v>
      </c>
      <c r="AX5" s="647">
        <f t="shared" si="1"/>
        <v>0</v>
      </c>
      <c r="AY5" s="647">
        <f t="shared" si="1"/>
        <v>0</v>
      </c>
      <c r="AZ5" s="647">
        <f t="shared" si="1"/>
        <v>0</v>
      </c>
      <c r="BA5" s="647">
        <f t="shared" si="1"/>
        <v>0</v>
      </c>
      <c r="BB5" s="647">
        <f t="shared" si="1"/>
        <v>0</v>
      </c>
      <c r="BC5" s="647">
        <f t="shared" si="1"/>
        <v>0</v>
      </c>
      <c r="BD5" s="647">
        <f t="shared" si="1"/>
        <v>0</v>
      </c>
    </row>
    <row r="6" spans="1:57" x14ac:dyDescent="0.2">
      <c r="A6" s="41">
        <v>2</v>
      </c>
      <c r="B6" s="72">
        <f>Werte1!B6</f>
        <v>0</v>
      </c>
      <c r="C6" s="85">
        <f>'S2'!$I$98</f>
        <v>0</v>
      </c>
      <c r="D6" s="87" t="str">
        <f t="shared" si="0"/>
        <v>FB</v>
      </c>
      <c r="E6" s="92">
        <f>Werte2!EF6/$E$4</f>
        <v>0</v>
      </c>
      <c r="F6" s="85">
        <f>Werte2!EG6/$F$4</f>
        <v>0</v>
      </c>
      <c r="G6" s="85">
        <f>Werte2!EH6/$G$4</f>
        <v>0</v>
      </c>
      <c r="H6" s="85">
        <f>Werte2!EI6/$H$4</f>
        <v>0</v>
      </c>
      <c r="I6" s="85">
        <f>Werte2!EJ6/$I$4</f>
        <v>0</v>
      </c>
      <c r="J6" s="85">
        <f>Werte2!EK6/$J$4</f>
        <v>0</v>
      </c>
      <c r="K6" s="85">
        <f>Werte2!EL6/$K$4</f>
        <v>0</v>
      </c>
      <c r="L6" s="85">
        <f>Werte2!EM6/$L$4</f>
        <v>0</v>
      </c>
      <c r="M6" s="85">
        <f>Werte2!EN6/$M$4</f>
        <v>0</v>
      </c>
      <c r="N6" s="85">
        <f>Werte2!EO6/$N$4</f>
        <v>0</v>
      </c>
      <c r="O6" s="85">
        <f>Werte2!EP6/$O$4</f>
        <v>0</v>
      </c>
      <c r="P6" s="85">
        <f>Werte2!EQ6/$P$4</f>
        <v>0</v>
      </c>
      <c r="Q6" s="85">
        <f>Werte2!ER6/$Q$4</f>
        <v>0</v>
      </c>
      <c r="R6" s="85">
        <f>Werte2!ES6/$R$4</f>
        <v>0</v>
      </c>
      <c r="S6" s="85">
        <f>Werte2!ET6/$S$4</f>
        <v>0</v>
      </c>
      <c r="T6" s="85">
        <f>Werte2!EU6/$T$4</f>
        <v>0</v>
      </c>
      <c r="U6" s="85">
        <f>Werte2!EV6/$U$4</f>
        <v>0</v>
      </c>
      <c r="V6" s="85">
        <f>Werte2!EW6/$V$4</f>
        <v>0</v>
      </c>
      <c r="W6" s="85">
        <f>Werte2!EX6/$W$4</f>
        <v>0</v>
      </c>
      <c r="X6" s="85">
        <f>Werte2!EY6/$X$4</f>
        <v>0</v>
      </c>
      <c r="Y6" s="85">
        <f>Werte2!EZ6/$Y$4</f>
        <v>0</v>
      </c>
      <c r="Z6" s="85">
        <f>Werte2!FA6/$Z$4</f>
        <v>0</v>
      </c>
      <c r="AA6" s="85">
        <f>Werte2!FB6/$AA$4</f>
        <v>0</v>
      </c>
      <c r="AB6" s="85">
        <f>Werte2!FC6/$AB$4</f>
        <v>0</v>
      </c>
      <c r="AC6" s="85">
        <f>Werte2!FD6/$AC$4</f>
        <v>0</v>
      </c>
      <c r="AD6" s="85">
        <f>Werte2!FE6/$AD$4</f>
        <v>0</v>
      </c>
      <c r="AE6" s="85">
        <f>Werte2!FF6/$AE$4</f>
        <v>0</v>
      </c>
      <c r="AF6" s="85">
        <f>Werte2!FG6/$AF$4</f>
        <v>0</v>
      </c>
      <c r="AG6" s="85">
        <f>Werte2!FH6/$AG$4</f>
        <v>0</v>
      </c>
      <c r="AH6" s="85">
        <f>Werte2!FI6/$AH$4</f>
        <v>0</v>
      </c>
      <c r="AI6" s="85">
        <f>Werte2!FJ6/$AI$4</f>
        <v>0</v>
      </c>
      <c r="AJ6" s="85">
        <f>Werte2!FK6/$AJ$4</f>
        <v>0</v>
      </c>
      <c r="AK6" s="85">
        <f>Werte2!FL6/$AK$4</f>
        <v>0</v>
      </c>
      <c r="AL6" s="85">
        <f>Werte2!FM6/$AL$4</f>
        <v>0</v>
      </c>
      <c r="AM6" s="85">
        <f>Werte2!FN6/$AM$4</f>
        <v>0</v>
      </c>
      <c r="AN6" s="85">
        <f>Werte2!FO6/$AN$4</f>
        <v>0</v>
      </c>
      <c r="AO6" s="85">
        <f>Werte2!FP6/$AO$4</f>
        <v>0</v>
      </c>
      <c r="AP6" s="85">
        <f>Werte2!FQ6/$AP$4</f>
        <v>0</v>
      </c>
      <c r="AQ6" s="85">
        <f>Werte2!FR6/$AQ$4</f>
        <v>0</v>
      </c>
      <c r="AR6" s="651" t="str">
        <f t="shared" ref="AR6:AR36" si="2">IF(B6=0,"S","")</f>
        <v>S</v>
      </c>
      <c r="AS6" s="652"/>
      <c r="AT6" s="647">
        <f t="shared" ref="AT6:AT29" si="3">IF($D6="FB",E6,"")</f>
        <v>0</v>
      </c>
      <c r="AU6" s="647">
        <f t="shared" si="1"/>
        <v>0</v>
      </c>
      <c r="AV6" s="647">
        <f t="shared" si="1"/>
        <v>0</v>
      </c>
      <c r="AW6" s="647">
        <f t="shared" si="1"/>
        <v>0</v>
      </c>
      <c r="AX6" s="647">
        <f t="shared" si="1"/>
        <v>0</v>
      </c>
      <c r="AY6" s="647">
        <f t="shared" si="1"/>
        <v>0</v>
      </c>
      <c r="AZ6" s="647">
        <f t="shared" si="1"/>
        <v>0</v>
      </c>
      <c r="BA6" s="647">
        <f t="shared" si="1"/>
        <v>0</v>
      </c>
      <c r="BB6" s="647">
        <f t="shared" si="1"/>
        <v>0</v>
      </c>
      <c r="BC6" s="647">
        <f t="shared" si="1"/>
        <v>0</v>
      </c>
      <c r="BD6" s="647">
        <f t="shared" si="1"/>
        <v>0</v>
      </c>
    </row>
    <row r="7" spans="1:57" x14ac:dyDescent="0.2">
      <c r="A7" s="41">
        <v>3</v>
      </c>
      <c r="B7" s="72">
        <f>Werte1!B7</f>
        <v>0</v>
      </c>
      <c r="C7" s="85">
        <f>'S3'!$I$98</f>
        <v>0</v>
      </c>
      <c r="D7" s="87" t="str">
        <f t="shared" si="0"/>
        <v>FB</v>
      </c>
      <c r="E7" s="92">
        <f>Werte2!EF7/$E$4</f>
        <v>0</v>
      </c>
      <c r="F7" s="85">
        <f>Werte2!EG7/$F$4</f>
        <v>0</v>
      </c>
      <c r="G7" s="85">
        <f>Werte2!EH7/$G$4</f>
        <v>0</v>
      </c>
      <c r="H7" s="85">
        <f>Werte2!EI7/$H$4</f>
        <v>0</v>
      </c>
      <c r="I7" s="85">
        <f>Werte2!EJ7/$I$4</f>
        <v>0</v>
      </c>
      <c r="J7" s="85">
        <f>Werte2!EK7/$J$4</f>
        <v>0</v>
      </c>
      <c r="K7" s="85">
        <f>Werte2!EL7/$K$4</f>
        <v>0</v>
      </c>
      <c r="L7" s="85">
        <f>Werte2!EM7/$L$4</f>
        <v>0</v>
      </c>
      <c r="M7" s="85">
        <f>Werte2!EN7/$M$4</f>
        <v>0</v>
      </c>
      <c r="N7" s="85">
        <f>Werte2!EO7/$N$4</f>
        <v>0</v>
      </c>
      <c r="O7" s="85">
        <f>Werte2!EP7/$O$4</f>
        <v>0</v>
      </c>
      <c r="P7" s="85">
        <f>Werte2!EQ7/$P$4</f>
        <v>0</v>
      </c>
      <c r="Q7" s="85">
        <f>Werte2!ER7/$Q$4</f>
        <v>0</v>
      </c>
      <c r="R7" s="85">
        <f>Werte2!ES7/$R$4</f>
        <v>0</v>
      </c>
      <c r="S7" s="85">
        <f>Werte2!ET7/$S$4</f>
        <v>0</v>
      </c>
      <c r="T7" s="85">
        <f>Werte2!EU7/$T$4</f>
        <v>0</v>
      </c>
      <c r="U7" s="85">
        <f>Werte2!EV7/$U$4</f>
        <v>0</v>
      </c>
      <c r="V7" s="85">
        <f>Werte2!EW7/$V$4</f>
        <v>0</v>
      </c>
      <c r="W7" s="85">
        <f>Werte2!EX7/$W$4</f>
        <v>0</v>
      </c>
      <c r="X7" s="85">
        <f>Werte2!EY7/$X$4</f>
        <v>0</v>
      </c>
      <c r="Y7" s="85">
        <f>Werte2!EZ7/$Y$4</f>
        <v>0</v>
      </c>
      <c r="Z7" s="85">
        <f>Werte2!FA7/$Z$4</f>
        <v>0</v>
      </c>
      <c r="AA7" s="85">
        <f>Werte2!FB7/$AA$4</f>
        <v>0</v>
      </c>
      <c r="AB7" s="85">
        <f>Werte2!FC7/$AB$4</f>
        <v>0</v>
      </c>
      <c r="AC7" s="85">
        <f>Werte2!FD7/$AC$4</f>
        <v>0</v>
      </c>
      <c r="AD7" s="85">
        <f>Werte2!FE7/$AD$4</f>
        <v>0</v>
      </c>
      <c r="AE7" s="85">
        <f>Werte2!FF7/$AE$4</f>
        <v>0</v>
      </c>
      <c r="AF7" s="85">
        <f>Werte2!FG7/$AF$4</f>
        <v>0</v>
      </c>
      <c r="AG7" s="85">
        <f>Werte2!FH7/$AG$4</f>
        <v>0</v>
      </c>
      <c r="AH7" s="85">
        <f>Werte2!FI7/$AH$4</f>
        <v>0</v>
      </c>
      <c r="AI7" s="85">
        <f>Werte2!FJ7/$AI$4</f>
        <v>0</v>
      </c>
      <c r="AJ7" s="85">
        <f>Werte2!FK7/$AJ$4</f>
        <v>0</v>
      </c>
      <c r="AK7" s="85">
        <f>Werte2!FL7/$AK$4</f>
        <v>0</v>
      </c>
      <c r="AL7" s="85">
        <f>Werte2!FM7/$AL$4</f>
        <v>0</v>
      </c>
      <c r="AM7" s="85">
        <f>Werte2!FN7/$AM$4</f>
        <v>0</v>
      </c>
      <c r="AN7" s="85">
        <f>Werte2!FO7/$AN$4</f>
        <v>0</v>
      </c>
      <c r="AO7" s="85">
        <f>Werte2!FP7/$AO$4</f>
        <v>0</v>
      </c>
      <c r="AP7" s="85">
        <f>Werte2!FQ7/$AP$4</f>
        <v>0</v>
      </c>
      <c r="AQ7" s="85">
        <f>Werte2!FR7/$AQ$4</f>
        <v>0</v>
      </c>
      <c r="AR7" s="651" t="str">
        <f t="shared" si="2"/>
        <v>S</v>
      </c>
      <c r="AT7" s="647">
        <f t="shared" si="3"/>
        <v>0</v>
      </c>
      <c r="AU7" s="647">
        <f t="shared" si="1"/>
        <v>0</v>
      </c>
      <c r="AV7" s="647">
        <f t="shared" si="1"/>
        <v>0</v>
      </c>
      <c r="AW7" s="647">
        <f t="shared" si="1"/>
        <v>0</v>
      </c>
      <c r="AX7" s="647">
        <f t="shared" si="1"/>
        <v>0</v>
      </c>
      <c r="AY7" s="647">
        <f t="shared" si="1"/>
        <v>0</v>
      </c>
      <c r="AZ7" s="647">
        <f t="shared" si="1"/>
        <v>0</v>
      </c>
      <c r="BA7" s="647">
        <f t="shared" si="1"/>
        <v>0</v>
      </c>
      <c r="BB7" s="647">
        <f t="shared" si="1"/>
        <v>0</v>
      </c>
      <c r="BC7" s="647">
        <f t="shared" si="1"/>
        <v>0</v>
      </c>
      <c r="BD7" s="647">
        <f t="shared" si="1"/>
        <v>0</v>
      </c>
    </row>
    <row r="8" spans="1:57" x14ac:dyDescent="0.2">
      <c r="A8" s="41">
        <v>4</v>
      </c>
      <c r="B8" s="72">
        <f>Werte1!B8</f>
        <v>0</v>
      </c>
      <c r="C8" s="85">
        <f>'S4'!$I$98</f>
        <v>0</v>
      </c>
      <c r="D8" s="87" t="str">
        <f t="shared" si="0"/>
        <v>FB</v>
      </c>
      <c r="E8" s="92">
        <f>Werte2!EF8/$E$4</f>
        <v>0</v>
      </c>
      <c r="F8" s="85">
        <f>Werte2!EG8/$F$4</f>
        <v>0</v>
      </c>
      <c r="G8" s="85">
        <f>Werte2!EH8/$G$4</f>
        <v>0</v>
      </c>
      <c r="H8" s="85">
        <f>Werte2!EI8/$H$4</f>
        <v>0</v>
      </c>
      <c r="I8" s="85">
        <f>Werte2!EJ8/$I$4</f>
        <v>0</v>
      </c>
      <c r="J8" s="85">
        <f>Werte2!EK8/$J$4</f>
        <v>0</v>
      </c>
      <c r="K8" s="85">
        <f>Werte2!EL8/$K$4</f>
        <v>0</v>
      </c>
      <c r="L8" s="85">
        <f>Werte2!EM8/$L$4</f>
        <v>0</v>
      </c>
      <c r="M8" s="85">
        <f>Werte2!EN8/$M$4</f>
        <v>0</v>
      </c>
      <c r="N8" s="85">
        <f>Werte2!EO8/$N$4</f>
        <v>0</v>
      </c>
      <c r="O8" s="85">
        <f>Werte2!EP8/$O$4</f>
        <v>0</v>
      </c>
      <c r="P8" s="85">
        <f>Werte2!EQ8/$P$4</f>
        <v>0</v>
      </c>
      <c r="Q8" s="85">
        <f>Werte2!ER8/$Q$4</f>
        <v>0</v>
      </c>
      <c r="R8" s="85">
        <f>Werte2!ES8/$R$4</f>
        <v>0</v>
      </c>
      <c r="S8" s="85">
        <f>Werte2!ET8/$S$4</f>
        <v>0</v>
      </c>
      <c r="T8" s="85">
        <f>Werte2!EU8/$T$4</f>
        <v>0</v>
      </c>
      <c r="U8" s="85">
        <f>Werte2!EV8/$U$4</f>
        <v>0</v>
      </c>
      <c r="V8" s="85">
        <f>Werte2!EW8/$V$4</f>
        <v>0</v>
      </c>
      <c r="W8" s="85">
        <f>Werte2!EX8/$W$4</f>
        <v>0</v>
      </c>
      <c r="X8" s="85">
        <f>Werte2!EY8/$X$4</f>
        <v>0</v>
      </c>
      <c r="Y8" s="85">
        <f>Werte2!EZ8/$Y$4</f>
        <v>0</v>
      </c>
      <c r="Z8" s="85">
        <f>Werte2!FA8/$Z$4</f>
        <v>0</v>
      </c>
      <c r="AA8" s="85">
        <f>Werte2!FB8/$AA$4</f>
        <v>0</v>
      </c>
      <c r="AB8" s="85">
        <f>Werte2!FC8/$AB$4</f>
        <v>0</v>
      </c>
      <c r="AC8" s="85">
        <f>Werte2!FD8/$AC$4</f>
        <v>0</v>
      </c>
      <c r="AD8" s="85">
        <f>Werte2!FE8/$AD$4</f>
        <v>0</v>
      </c>
      <c r="AE8" s="85">
        <f>Werte2!FF8/$AE$4</f>
        <v>0</v>
      </c>
      <c r="AF8" s="85">
        <f>Werte2!FG8/$AF$4</f>
        <v>0</v>
      </c>
      <c r="AG8" s="85">
        <f>Werte2!FH8/$AG$4</f>
        <v>0</v>
      </c>
      <c r="AH8" s="85">
        <f>Werte2!FI8/$AH$4</f>
        <v>0</v>
      </c>
      <c r="AI8" s="85">
        <f>Werte2!FJ8/$AI$4</f>
        <v>0</v>
      </c>
      <c r="AJ8" s="85">
        <f>Werte2!FK8/$AJ$4</f>
        <v>0</v>
      </c>
      <c r="AK8" s="85">
        <f>Werte2!FL8/$AK$4</f>
        <v>0</v>
      </c>
      <c r="AL8" s="85">
        <f>Werte2!FM8/$AL$4</f>
        <v>0</v>
      </c>
      <c r="AM8" s="85">
        <f>Werte2!FN8/$AM$4</f>
        <v>0</v>
      </c>
      <c r="AN8" s="85">
        <f>Werte2!FO8/$AN$4</f>
        <v>0</v>
      </c>
      <c r="AO8" s="85">
        <f>Werte2!FP8/$AO$4</f>
        <v>0</v>
      </c>
      <c r="AP8" s="85">
        <f>Werte2!FQ8/$AP$4</f>
        <v>0</v>
      </c>
      <c r="AQ8" s="85">
        <f>Werte2!FR8/$AQ$4</f>
        <v>0</v>
      </c>
      <c r="AR8" s="651" t="str">
        <f t="shared" si="2"/>
        <v>S</v>
      </c>
      <c r="AT8" s="647">
        <f t="shared" si="3"/>
        <v>0</v>
      </c>
      <c r="AU8" s="647">
        <f t="shared" si="1"/>
        <v>0</v>
      </c>
      <c r="AV8" s="647">
        <f t="shared" si="1"/>
        <v>0</v>
      </c>
      <c r="AW8" s="647">
        <f t="shared" si="1"/>
        <v>0</v>
      </c>
      <c r="AX8" s="647">
        <f t="shared" si="1"/>
        <v>0</v>
      </c>
      <c r="AY8" s="647">
        <f t="shared" si="1"/>
        <v>0</v>
      </c>
      <c r="AZ8" s="647">
        <f t="shared" si="1"/>
        <v>0</v>
      </c>
      <c r="BA8" s="647">
        <f t="shared" si="1"/>
        <v>0</v>
      </c>
      <c r="BB8" s="647">
        <f t="shared" si="1"/>
        <v>0</v>
      </c>
      <c r="BC8" s="647">
        <f t="shared" si="1"/>
        <v>0</v>
      </c>
      <c r="BD8" s="647">
        <f t="shared" si="1"/>
        <v>0</v>
      </c>
    </row>
    <row r="9" spans="1:57" x14ac:dyDescent="0.2">
      <c r="A9" s="41">
        <v>5</v>
      </c>
      <c r="B9" s="72">
        <f>Werte1!B9</f>
        <v>0</v>
      </c>
      <c r="C9" s="85">
        <f>'S5'!$I$98</f>
        <v>0</v>
      </c>
      <c r="D9" s="87" t="str">
        <f t="shared" si="0"/>
        <v>FB</v>
      </c>
      <c r="E9" s="92">
        <f>Werte2!EF9/$E$4</f>
        <v>0</v>
      </c>
      <c r="F9" s="85">
        <f>Werte2!EG9/$F$4</f>
        <v>0</v>
      </c>
      <c r="G9" s="85">
        <f>Werte2!EH9/$G$4</f>
        <v>0</v>
      </c>
      <c r="H9" s="85">
        <f>Werte2!EI9/$H$4</f>
        <v>0</v>
      </c>
      <c r="I9" s="85">
        <f>Werte2!EJ9/$I$4</f>
        <v>0</v>
      </c>
      <c r="J9" s="85">
        <f>Werte2!EK9/$J$4</f>
        <v>0</v>
      </c>
      <c r="K9" s="85">
        <f>Werte2!EL9/$K$4</f>
        <v>0</v>
      </c>
      <c r="L9" s="85">
        <f>Werte2!EM9/$L$4</f>
        <v>0</v>
      </c>
      <c r="M9" s="85">
        <f>Werte2!EN9/$M$4</f>
        <v>0</v>
      </c>
      <c r="N9" s="85">
        <f>Werte2!EO9/$N$4</f>
        <v>0</v>
      </c>
      <c r="O9" s="85">
        <f>Werte2!EP9/$O$4</f>
        <v>0</v>
      </c>
      <c r="P9" s="85">
        <f>Werte2!EQ9/$P$4</f>
        <v>0</v>
      </c>
      <c r="Q9" s="85">
        <f>Werte2!ER9/$Q$4</f>
        <v>0</v>
      </c>
      <c r="R9" s="85">
        <f>Werte2!ES9/$R$4</f>
        <v>0</v>
      </c>
      <c r="S9" s="85">
        <f>Werte2!ET9/$S$4</f>
        <v>0</v>
      </c>
      <c r="T9" s="85">
        <f>Werte2!EU9/$T$4</f>
        <v>0</v>
      </c>
      <c r="U9" s="85">
        <f>Werte2!EV9/$U$4</f>
        <v>0</v>
      </c>
      <c r="V9" s="85">
        <f>Werte2!EW9/$V$4</f>
        <v>0</v>
      </c>
      <c r="W9" s="85">
        <f>Werte2!EX9/$W$4</f>
        <v>0</v>
      </c>
      <c r="X9" s="85">
        <f>Werte2!EY9/$X$4</f>
        <v>0</v>
      </c>
      <c r="Y9" s="85">
        <f>Werte2!EZ9/$Y$4</f>
        <v>0</v>
      </c>
      <c r="Z9" s="85">
        <f>Werte2!FA9/$Z$4</f>
        <v>0</v>
      </c>
      <c r="AA9" s="85">
        <f>Werte2!FB9/$AA$4</f>
        <v>0</v>
      </c>
      <c r="AB9" s="85">
        <f>Werte2!FC9/$AB$4</f>
        <v>0</v>
      </c>
      <c r="AC9" s="85">
        <f>Werte2!FD9/$AC$4</f>
        <v>0</v>
      </c>
      <c r="AD9" s="85">
        <f>Werte2!FE9/$AD$4</f>
        <v>0</v>
      </c>
      <c r="AE9" s="85">
        <f>Werte2!FF9/$AE$4</f>
        <v>0</v>
      </c>
      <c r="AF9" s="85">
        <f>Werte2!FG9/$AF$4</f>
        <v>0</v>
      </c>
      <c r="AG9" s="85">
        <f>Werte2!FH9/$AG$4</f>
        <v>0</v>
      </c>
      <c r="AH9" s="85">
        <f>Werte2!FI9/$AH$4</f>
        <v>0</v>
      </c>
      <c r="AI9" s="85">
        <f>Werte2!FJ9/$AI$4</f>
        <v>0</v>
      </c>
      <c r="AJ9" s="85">
        <f>Werte2!FK9/$AJ$4</f>
        <v>0</v>
      </c>
      <c r="AK9" s="85">
        <f>Werte2!FL9/$AK$4</f>
        <v>0</v>
      </c>
      <c r="AL9" s="85">
        <f>Werte2!FM9/$AL$4</f>
        <v>0</v>
      </c>
      <c r="AM9" s="85">
        <f>Werte2!FN9/$AM$4</f>
        <v>0</v>
      </c>
      <c r="AN9" s="85">
        <f>Werte2!FO9/$AN$4</f>
        <v>0</v>
      </c>
      <c r="AO9" s="85">
        <f>Werte2!FP9/$AO$4</f>
        <v>0</v>
      </c>
      <c r="AP9" s="85">
        <f>Werte2!FQ9/$AP$4</f>
        <v>0</v>
      </c>
      <c r="AQ9" s="85">
        <f>Werte2!FR9/$AQ$4</f>
        <v>0</v>
      </c>
      <c r="AR9" s="651" t="str">
        <f t="shared" si="2"/>
        <v>S</v>
      </c>
      <c r="AT9" s="647">
        <f t="shared" si="3"/>
        <v>0</v>
      </c>
      <c r="AU9" s="647">
        <f t="shared" si="1"/>
        <v>0</v>
      </c>
      <c r="AV9" s="647">
        <f t="shared" si="1"/>
        <v>0</v>
      </c>
      <c r="AW9" s="647">
        <f t="shared" si="1"/>
        <v>0</v>
      </c>
      <c r="AX9" s="647">
        <f t="shared" si="1"/>
        <v>0</v>
      </c>
      <c r="AY9" s="647">
        <f t="shared" si="1"/>
        <v>0</v>
      </c>
      <c r="AZ9" s="647">
        <f t="shared" si="1"/>
        <v>0</v>
      </c>
      <c r="BA9" s="647">
        <f t="shared" si="1"/>
        <v>0</v>
      </c>
      <c r="BB9" s="647">
        <f t="shared" si="1"/>
        <v>0</v>
      </c>
      <c r="BC9" s="647">
        <f t="shared" si="1"/>
        <v>0</v>
      </c>
      <c r="BD9" s="647">
        <f t="shared" si="1"/>
        <v>0</v>
      </c>
    </row>
    <row r="10" spans="1:57" x14ac:dyDescent="0.2">
      <c r="A10" s="41">
        <v>6</v>
      </c>
      <c r="B10" s="72">
        <f>Werte1!B10</f>
        <v>0</v>
      </c>
      <c r="C10" s="85">
        <f>'S6'!$I$98</f>
        <v>0</v>
      </c>
      <c r="D10" s="87" t="str">
        <f t="shared" si="0"/>
        <v>FB</v>
      </c>
      <c r="E10" s="92">
        <f>Werte2!EF10/$E$4</f>
        <v>0</v>
      </c>
      <c r="F10" s="85">
        <f>Werte2!EG10/$F$4</f>
        <v>0</v>
      </c>
      <c r="G10" s="85">
        <f>Werte2!EH10/$G$4</f>
        <v>0</v>
      </c>
      <c r="H10" s="85">
        <f>Werte2!EI10/$H$4</f>
        <v>0</v>
      </c>
      <c r="I10" s="85">
        <f>Werte2!EJ10/$I$4</f>
        <v>0</v>
      </c>
      <c r="J10" s="85">
        <f>Werte2!EK10/$J$4</f>
        <v>0</v>
      </c>
      <c r="K10" s="85">
        <f>Werte2!EL10/$K$4</f>
        <v>0</v>
      </c>
      <c r="L10" s="85">
        <f>Werte2!EM10/$L$4</f>
        <v>0</v>
      </c>
      <c r="M10" s="85">
        <f>Werte2!EN10/$M$4</f>
        <v>0</v>
      </c>
      <c r="N10" s="85">
        <f>Werte2!EO10/$N$4</f>
        <v>0</v>
      </c>
      <c r="O10" s="85">
        <f>Werte2!EP10/$O$4</f>
        <v>0</v>
      </c>
      <c r="P10" s="85">
        <f>Werte2!EQ10/$P$4</f>
        <v>0</v>
      </c>
      <c r="Q10" s="85">
        <f>Werte2!ER10/$Q$4</f>
        <v>0</v>
      </c>
      <c r="R10" s="85">
        <f>Werte2!ES10/$R$4</f>
        <v>0</v>
      </c>
      <c r="S10" s="85">
        <f>Werte2!ET10/$S$4</f>
        <v>0</v>
      </c>
      <c r="T10" s="85">
        <f>Werte2!EU10/$T$4</f>
        <v>0</v>
      </c>
      <c r="U10" s="85">
        <f>Werte2!EV10/$U$4</f>
        <v>0</v>
      </c>
      <c r="V10" s="85">
        <f>Werte2!EW10/$V$4</f>
        <v>0</v>
      </c>
      <c r="W10" s="85">
        <f>Werte2!EX10/$W$4</f>
        <v>0</v>
      </c>
      <c r="X10" s="85">
        <f>Werte2!EY10/$X$4</f>
        <v>0</v>
      </c>
      <c r="Y10" s="85">
        <f>Werte2!EZ10/$Y$4</f>
        <v>0</v>
      </c>
      <c r="Z10" s="85">
        <f>Werte2!FA10/$Z$4</f>
        <v>0</v>
      </c>
      <c r="AA10" s="85">
        <f>Werte2!FB10/$AA$4</f>
        <v>0</v>
      </c>
      <c r="AB10" s="85">
        <f>Werte2!FC10/$AB$4</f>
        <v>0</v>
      </c>
      <c r="AC10" s="85">
        <f>Werte2!FD10/$AC$4</f>
        <v>0</v>
      </c>
      <c r="AD10" s="85">
        <f>Werte2!FE10/$AD$4</f>
        <v>0</v>
      </c>
      <c r="AE10" s="85">
        <f>Werte2!FF10/$AE$4</f>
        <v>0</v>
      </c>
      <c r="AF10" s="85">
        <f>Werte2!FG10/$AF$4</f>
        <v>0</v>
      </c>
      <c r="AG10" s="85">
        <f>Werte2!FH10/$AG$4</f>
        <v>0</v>
      </c>
      <c r="AH10" s="85">
        <f>Werte2!FI10/$AH$4</f>
        <v>0</v>
      </c>
      <c r="AI10" s="85">
        <f>Werte2!FJ10/$AI$4</f>
        <v>0</v>
      </c>
      <c r="AJ10" s="85">
        <f>Werte2!FK10/$AJ$4</f>
        <v>0</v>
      </c>
      <c r="AK10" s="85">
        <f>Werte2!FL10/$AK$4</f>
        <v>0</v>
      </c>
      <c r="AL10" s="85">
        <f>Werte2!FM10/$AL$4</f>
        <v>0</v>
      </c>
      <c r="AM10" s="85">
        <f>Werte2!FN10/$AM$4</f>
        <v>0</v>
      </c>
      <c r="AN10" s="85">
        <f>Werte2!FO10/$AN$4</f>
        <v>0</v>
      </c>
      <c r="AO10" s="85">
        <f>Werte2!FP10/$AO$4</f>
        <v>0</v>
      </c>
      <c r="AP10" s="85">
        <f>Werte2!FQ10/$AP$4</f>
        <v>0</v>
      </c>
      <c r="AQ10" s="85">
        <f>Werte2!FR10/$AQ$4</f>
        <v>0</v>
      </c>
      <c r="AR10" s="651" t="str">
        <f t="shared" si="2"/>
        <v>S</v>
      </c>
      <c r="AT10" s="647">
        <f t="shared" si="3"/>
        <v>0</v>
      </c>
      <c r="AU10" s="647">
        <f t="shared" si="1"/>
        <v>0</v>
      </c>
      <c r="AV10" s="647">
        <f t="shared" si="1"/>
        <v>0</v>
      </c>
      <c r="AW10" s="647">
        <f t="shared" si="1"/>
        <v>0</v>
      </c>
      <c r="AX10" s="647">
        <f t="shared" si="1"/>
        <v>0</v>
      </c>
      <c r="AY10" s="647">
        <f t="shared" si="1"/>
        <v>0</v>
      </c>
      <c r="AZ10" s="647">
        <f t="shared" si="1"/>
        <v>0</v>
      </c>
      <c r="BA10" s="647">
        <f t="shared" si="1"/>
        <v>0</v>
      </c>
      <c r="BB10" s="647">
        <f t="shared" si="1"/>
        <v>0</v>
      </c>
      <c r="BC10" s="647">
        <f t="shared" si="1"/>
        <v>0</v>
      </c>
      <c r="BD10" s="647">
        <f t="shared" si="1"/>
        <v>0</v>
      </c>
    </row>
    <row r="11" spans="1:57" x14ac:dyDescent="0.2">
      <c r="A11" s="41">
        <v>7</v>
      </c>
      <c r="B11" s="72">
        <f>Werte1!B11</f>
        <v>0</v>
      </c>
      <c r="C11" s="85">
        <f>'S7'!$I$98</f>
        <v>0</v>
      </c>
      <c r="D11" s="87" t="str">
        <f t="shared" si="0"/>
        <v>FB</v>
      </c>
      <c r="E11" s="92">
        <f>Werte2!EF11/$E$4</f>
        <v>0</v>
      </c>
      <c r="F11" s="85">
        <f>Werte2!EG11/$F$4</f>
        <v>0</v>
      </c>
      <c r="G11" s="85">
        <f>Werte2!EH11/$G$4</f>
        <v>0</v>
      </c>
      <c r="H11" s="85">
        <f>Werte2!EI11/$H$4</f>
        <v>0</v>
      </c>
      <c r="I11" s="85">
        <f>Werte2!EJ11/$I$4</f>
        <v>0</v>
      </c>
      <c r="J11" s="85">
        <f>Werte2!EK11/$J$4</f>
        <v>0</v>
      </c>
      <c r="K11" s="85">
        <f>Werte2!EL11/$K$4</f>
        <v>0</v>
      </c>
      <c r="L11" s="85">
        <f>Werte2!EM11/$L$4</f>
        <v>0</v>
      </c>
      <c r="M11" s="85">
        <f>Werte2!EN11/$M$4</f>
        <v>0</v>
      </c>
      <c r="N11" s="85">
        <f>Werte2!EO11/$N$4</f>
        <v>0</v>
      </c>
      <c r="O11" s="85">
        <f>Werte2!EP11/$O$4</f>
        <v>0</v>
      </c>
      <c r="P11" s="85">
        <f>Werte2!EQ11/$P$4</f>
        <v>0</v>
      </c>
      <c r="Q11" s="85">
        <f>Werte2!ER11/$Q$4</f>
        <v>0</v>
      </c>
      <c r="R11" s="85">
        <f>Werte2!ES11/$R$4</f>
        <v>0</v>
      </c>
      <c r="S11" s="85">
        <f>Werte2!ET11/$S$4</f>
        <v>0</v>
      </c>
      <c r="T11" s="85">
        <f>Werte2!EU11/$T$4</f>
        <v>0</v>
      </c>
      <c r="U11" s="85">
        <f>Werte2!EV11/$U$4</f>
        <v>0</v>
      </c>
      <c r="V11" s="85">
        <f>Werte2!EW11/$V$4</f>
        <v>0</v>
      </c>
      <c r="W11" s="85">
        <f>Werte2!EX11/$W$4</f>
        <v>0</v>
      </c>
      <c r="X11" s="85">
        <f>Werte2!EY11/$X$4</f>
        <v>0</v>
      </c>
      <c r="Y11" s="85">
        <f>Werte2!EZ11/$Y$4</f>
        <v>0</v>
      </c>
      <c r="Z11" s="85">
        <f>Werte2!FA11/$Z$4</f>
        <v>0</v>
      </c>
      <c r="AA11" s="85">
        <f>Werte2!FB11/$AA$4</f>
        <v>0</v>
      </c>
      <c r="AB11" s="85">
        <f>Werte2!FC11/$AB$4</f>
        <v>0</v>
      </c>
      <c r="AC11" s="85">
        <f>Werte2!FD11/$AC$4</f>
        <v>0</v>
      </c>
      <c r="AD11" s="85">
        <f>Werte2!FE11/$AD$4</f>
        <v>0</v>
      </c>
      <c r="AE11" s="85">
        <f>Werte2!FF11/$AE$4</f>
        <v>0</v>
      </c>
      <c r="AF11" s="85">
        <f>Werte2!FG11/$AF$4</f>
        <v>0</v>
      </c>
      <c r="AG11" s="85">
        <f>Werte2!FH11/$AG$4</f>
        <v>0</v>
      </c>
      <c r="AH11" s="85">
        <f>Werte2!FI11/$AH$4</f>
        <v>0</v>
      </c>
      <c r="AI11" s="85">
        <f>Werte2!FJ11/$AI$4</f>
        <v>0</v>
      </c>
      <c r="AJ11" s="85">
        <f>Werte2!FK11/$AJ$4</f>
        <v>0</v>
      </c>
      <c r="AK11" s="85">
        <f>Werte2!FL11/$AK$4</f>
        <v>0</v>
      </c>
      <c r="AL11" s="85">
        <f>Werte2!FM11/$AL$4</f>
        <v>0</v>
      </c>
      <c r="AM11" s="85">
        <f>Werte2!FN11/$AM$4</f>
        <v>0</v>
      </c>
      <c r="AN11" s="85">
        <f>Werte2!FO11/$AN$4</f>
        <v>0</v>
      </c>
      <c r="AO11" s="85">
        <f>Werte2!FP11/$AO$4</f>
        <v>0</v>
      </c>
      <c r="AP11" s="85">
        <f>Werte2!FQ11/$AP$4</f>
        <v>0</v>
      </c>
      <c r="AQ11" s="85">
        <f>Werte2!FR11/$AQ$4</f>
        <v>0</v>
      </c>
      <c r="AR11" s="651" t="str">
        <f t="shared" si="2"/>
        <v>S</v>
      </c>
      <c r="AT11" s="647">
        <f t="shared" si="3"/>
        <v>0</v>
      </c>
      <c r="AU11" s="647">
        <f t="shared" si="1"/>
        <v>0</v>
      </c>
      <c r="AV11" s="647">
        <f t="shared" si="1"/>
        <v>0</v>
      </c>
      <c r="AW11" s="647">
        <f t="shared" si="1"/>
        <v>0</v>
      </c>
      <c r="AX11" s="647">
        <f t="shared" si="1"/>
        <v>0</v>
      </c>
      <c r="AY11" s="647">
        <f t="shared" si="1"/>
        <v>0</v>
      </c>
      <c r="AZ11" s="647">
        <f t="shared" si="1"/>
        <v>0</v>
      </c>
      <c r="BA11" s="647">
        <f t="shared" si="1"/>
        <v>0</v>
      </c>
      <c r="BB11" s="647">
        <f t="shared" si="1"/>
        <v>0</v>
      </c>
      <c r="BC11" s="647">
        <f t="shared" si="1"/>
        <v>0</v>
      </c>
      <c r="BD11" s="647">
        <f t="shared" si="1"/>
        <v>0</v>
      </c>
    </row>
    <row r="12" spans="1:57" x14ac:dyDescent="0.2">
      <c r="A12" s="41">
        <v>8</v>
      </c>
      <c r="B12" s="72">
        <f>Werte1!B12</f>
        <v>0</v>
      </c>
      <c r="C12" s="85">
        <f>'S8'!$I$98</f>
        <v>0</v>
      </c>
      <c r="D12" s="87" t="str">
        <f t="shared" si="0"/>
        <v>FB</v>
      </c>
      <c r="E12" s="92">
        <f>Werte2!EF12/$E$4</f>
        <v>0</v>
      </c>
      <c r="F12" s="85">
        <f>Werte2!EG12/$F$4</f>
        <v>0</v>
      </c>
      <c r="G12" s="85">
        <f>Werte2!EH12/$G$4</f>
        <v>0</v>
      </c>
      <c r="H12" s="85">
        <f>Werte2!EI12/$H$4</f>
        <v>0</v>
      </c>
      <c r="I12" s="85">
        <f>Werte2!EJ12/$I$4</f>
        <v>0</v>
      </c>
      <c r="J12" s="85">
        <f>Werte2!EK12/$J$4</f>
        <v>0</v>
      </c>
      <c r="K12" s="85">
        <f>Werte2!EL12/$K$4</f>
        <v>0</v>
      </c>
      <c r="L12" s="85">
        <f>Werte2!EM12/$L$4</f>
        <v>0</v>
      </c>
      <c r="M12" s="85">
        <f>Werte2!EN12/$M$4</f>
        <v>0</v>
      </c>
      <c r="N12" s="85">
        <f>Werte2!EO12/$N$4</f>
        <v>0</v>
      </c>
      <c r="O12" s="85">
        <f>Werte2!EP12/$O$4</f>
        <v>0</v>
      </c>
      <c r="P12" s="85">
        <f>Werte2!EQ12/$P$4</f>
        <v>0</v>
      </c>
      <c r="Q12" s="85">
        <f>Werte2!ER12/$Q$4</f>
        <v>0</v>
      </c>
      <c r="R12" s="85">
        <f>Werte2!ES12/$R$4</f>
        <v>0</v>
      </c>
      <c r="S12" s="85">
        <f>Werte2!ET12/$S$4</f>
        <v>0</v>
      </c>
      <c r="T12" s="85">
        <f>Werte2!EU12/$T$4</f>
        <v>0</v>
      </c>
      <c r="U12" s="85">
        <f>Werte2!EV12/$U$4</f>
        <v>0</v>
      </c>
      <c r="V12" s="85">
        <f>Werte2!EW12/$V$4</f>
        <v>0</v>
      </c>
      <c r="W12" s="85">
        <f>Werte2!EX12/$W$4</f>
        <v>0</v>
      </c>
      <c r="X12" s="85">
        <f>Werte2!EY12/$X$4</f>
        <v>0</v>
      </c>
      <c r="Y12" s="85">
        <f>Werte2!EZ12/$Y$4</f>
        <v>0</v>
      </c>
      <c r="Z12" s="85">
        <f>Werte2!FA12/$Z$4</f>
        <v>0</v>
      </c>
      <c r="AA12" s="85">
        <f>Werte2!FB12/$AA$4</f>
        <v>0</v>
      </c>
      <c r="AB12" s="85">
        <f>Werte2!FC12/$AB$4</f>
        <v>0</v>
      </c>
      <c r="AC12" s="85">
        <f>Werte2!FD12/$AC$4</f>
        <v>0</v>
      </c>
      <c r="AD12" s="85">
        <f>Werte2!FE12/$AD$4</f>
        <v>0</v>
      </c>
      <c r="AE12" s="85">
        <f>Werte2!FF12/$AE$4</f>
        <v>0</v>
      </c>
      <c r="AF12" s="85">
        <f>Werte2!FG12/$AF$4</f>
        <v>0</v>
      </c>
      <c r="AG12" s="85">
        <f>Werte2!FH12/$AG$4</f>
        <v>0</v>
      </c>
      <c r="AH12" s="85">
        <f>Werte2!FI12/$AH$4</f>
        <v>0</v>
      </c>
      <c r="AI12" s="85">
        <f>Werte2!FJ12/$AI$4</f>
        <v>0</v>
      </c>
      <c r="AJ12" s="85">
        <f>Werte2!FK12/$AJ$4</f>
        <v>0</v>
      </c>
      <c r="AK12" s="85">
        <f>Werte2!FL12/$AK$4</f>
        <v>0</v>
      </c>
      <c r="AL12" s="85">
        <f>Werte2!FM12/$AL$4</f>
        <v>0</v>
      </c>
      <c r="AM12" s="85">
        <f>Werte2!FN12/$AM$4</f>
        <v>0</v>
      </c>
      <c r="AN12" s="85">
        <f>Werte2!FO12/$AN$4</f>
        <v>0</v>
      </c>
      <c r="AO12" s="85">
        <f>Werte2!FP12/$AO$4</f>
        <v>0</v>
      </c>
      <c r="AP12" s="85">
        <f>Werte2!FQ12/$AP$4</f>
        <v>0</v>
      </c>
      <c r="AQ12" s="85">
        <f>Werte2!FR12/$AQ$4</f>
        <v>0</v>
      </c>
      <c r="AR12" s="651" t="str">
        <f t="shared" si="2"/>
        <v>S</v>
      </c>
      <c r="AT12" s="647">
        <f t="shared" si="3"/>
        <v>0</v>
      </c>
      <c r="AU12" s="647">
        <f t="shared" si="1"/>
        <v>0</v>
      </c>
      <c r="AV12" s="647">
        <f t="shared" si="1"/>
        <v>0</v>
      </c>
      <c r="AW12" s="647">
        <f t="shared" si="1"/>
        <v>0</v>
      </c>
      <c r="AX12" s="647">
        <f t="shared" si="1"/>
        <v>0</v>
      </c>
      <c r="AY12" s="647">
        <f t="shared" si="1"/>
        <v>0</v>
      </c>
      <c r="AZ12" s="647">
        <f t="shared" si="1"/>
        <v>0</v>
      </c>
      <c r="BA12" s="647">
        <f t="shared" si="1"/>
        <v>0</v>
      </c>
      <c r="BB12" s="647">
        <f t="shared" si="1"/>
        <v>0</v>
      </c>
      <c r="BC12" s="647">
        <f t="shared" si="1"/>
        <v>0</v>
      </c>
      <c r="BD12" s="647">
        <f t="shared" si="1"/>
        <v>0</v>
      </c>
    </row>
    <row r="13" spans="1:57" x14ac:dyDescent="0.2">
      <c r="A13" s="41">
        <v>9</v>
      </c>
      <c r="B13" s="72">
        <f>Werte1!B13</f>
        <v>0</v>
      </c>
      <c r="C13" s="85">
        <f>'S9'!$I$98</f>
        <v>0</v>
      </c>
      <c r="D13" s="87" t="str">
        <f t="shared" si="0"/>
        <v>FB</v>
      </c>
      <c r="E13" s="92">
        <f>Werte2!EF13/$E$4</f>
        <v>0</v>
      </c>
      <c r="F13" s="85">
        <f>Werte2!EG13/$F$4</f>
        <v>0</v>
      </c>
      <c r="G13" s="85">
        <f>Werte2!EH13/$G$4</f>
        <v>0</v>
      </c>
      <c r="H13" s="85">
        <f>Werte2!EI13/$H$4</f>
        <v>0</v>
      </c>
      <c r="I13" s="85">
        <f>Werte2!EJ13/$I$4</f>
        <v>0</v>
      </c>
      <c r="J13" s="85">
        <f>Werte2!EK13/$J$4</f>
        <v>0</v>
      </c>
      <c r="K13" s="85">
        <f>Werte2!EL13/$K$4</f>
        <v>0</v>
      </c>
      <c r="L13" s="85">
        <f>Werte2!EM13/$L$4</f>
        <v>0</v>
      </c>
      <c r="M13" s="85">
        <f>Werte2!EN13/$M$4</f>
        <v>0</v>
      </c>
      <c r="N13" s="85">
        <f>Werte2!EO13/$N$4</f>
        <v>0</v>
      </c>
      <c r="O13" s="85">
        <f>Werte2!EP13/$O$4</f>
        <v>0</v>
      </c>
      <c r="P13" s="85">
        <f>Werte2!EQ13/$P$4</f>
        <v>0</v>
      </c>
      <c r="Q13" s="85">
        <f>Werte2!ER13/$Q$4</f>
        <v>0</v>
      </c>
      <c r="R13" s="85">
        <f>Werte2!ES13/$R$4</f>
        <v>0</v>
      </c>
      <c r="S13" s="85">
        <f>Werte2!ET13/$S$4</f>
        <v>0</v>
      </c>
      <c r="T13" s="85">
        <f>Werte2!EU13/$T$4</f>
        <v>0</v>
      </c>
      <c r="U13" s="85">
        <f>Werte2!EV13/$U$4</f>
        <v>0</v>
      </c>
      <c r="V13" s="85">
        <f>Werte2!EW13/$V$4</f>
        <v>0</v>
      </c>
      <c r="W13" s="85">
        <f>Werte2!EX13/$W$4</f>
        <v>0</v>
      </c>
      <c r="X13" s="85">
        <f>Werte2!EY13/$X$4</f>
        <v>0</v>
      </c>
      <c r="Y13" s="85">
        <f>Werte2!EZ13/$Y$4</f>
        <v>0</v>
      </c>
      <c r="Z13" s="85">
        <f>Werte2!FA13/$Z$4</f>
        <v>0</v>
      </c>
      <c r="AA13" s="85">
        <f>Werte2!FB13/$AA$4</f>
        <v>0</v>
      </c>
      <c r="AB13" s="85">
        <f>Werte2!FC13/$AB$4</f>
        <v>0</v>
      </c>
      <c r="AC13" s="85">
        <f>Werte2!FD13/$AC$4</f>
        <v>0</v>
      </c>
      <c r="AD13" s="85">
        <f>Werte2!FE13/$AD$4</f>
        <v>0</v>
      </c>
      <c r="AE13" s="85">
        <f>Werte2!FF13/$AE$4</f>
        <v>0</v>
      </c>
      <c r="AF13" s="85">
        <f>Werte2!FG13/$AF$4</f>
        <v>0</v>
      </c>
      <c r="AG13" s="85">
        <f>Werte2!FH13/$AG$4</f>
        <v>0</v>
      </c>
      <c r="AH13" s="85">
        <f>Werte2!FI13/$AH$4</f>
        <v>0</v>
      </c>
      <c r="AI13" s="85">
        <f>Werte2!FJ13/$AI$4</f>
        <v>0</v>
      </c>
      <c r="AJ13" s="85">
        <f>Werte2!FK13/$AJ$4</f>
        <v>0</v>
      </c>
      <c r="AK13" s="85">
        <f>Werte2!FL13/$AK$4</f>
        <v>0</v>
      </c>
      <c r="AL13" s="85">
        <f>Werte2!FM13/$AL$4</f>
        <v>0</v>
      </c>
      <c r="AM13" s="85">
        <f>Werte2!FN13/$AM$4</f>
        <v>0</v>
      </c>
      <c r="AN13" s="85">
        <f>Werte2!FO13/$AN$4</f>
        <v>0</v>
      </c>
      <c r="AO13" s="85">
        <f>Werte2!FP13/$AO$4</f>
        <v>0</v>
      </c>
      <c r="AP13" s="85">
        <f>Werte2!FQ13/$AP$4</f>
        <v>0</v>
      </c>
      <c r="AQ13" s="85">
        <f>Werte2!FR13/$AQ$4</f>
        <v>0</v>
      </c>
      <c r="AR13" s="651" t="str">
        <f t="shared" si="2"/>
        <v>S</v>
      </c>
      <c r="AT13" s="647">
        <f t="shared" si="3"/>
        <v>0</v>
      </c>
      <c r="AU13" s="647">
        <f t="shared" si="1"/>
        <v>0</v>
      </c>
      <c r="AV13" s="647">
        <f t="shared" si="1"/>
        <v>0</v>
      </c>
      <c r="AW13" s="647">
        <f t="shared" si="1"/>
        <v>0</v>
      </c>
      <c r="AX13" s="647">
        <f t="shared" si="1"/>
        <v>0</v>
      </c>
      <c r="AY13" s="647">
        <f t="shared" si="1"/>
        <v>0</v>
      </c>
      <c r="AZ13" s="647">
        <f t="shared" si="1"/>
        <v>0</v>
      </c>
      <c r="BA13" s="647">
        <f t="shared" si="1"/>
        <v>0</v>
      </c>
      <c r="BB13" s="647">
        <f t="shared" si="1"/>
        <v>0</v>
      </c>
      <c r="BC13" s="647">
        <f t="shared" si="1"/>
        <v>0</v>
      </c>
      <c r="BD13" s="647">
        <f t="shared" si="1"/>
        <v>0</v>
      </c>
    </row>
    <row r="14" spans="1:57" x14ac:dyDescent="0.2">
      <c r="A14" s="41">
        <v>10</v>
      </c>
      <c r="B14" s="72">
        <f>Werte1!B14</f>
        <v>0</v>
      </c>
      <c r="C14" s="85">
        <f>'S10'!$I$98</f>
        <v>0</v>
      </c>
      <c r="D14" s="87" t="str">
        <f t="shared" si="0"/>
        <v>FB</v>
      </c>
      <c r="E14" s="92">
        <f>Werte2!EF14/$E$4</f>
        <v>0</v>
      </c>
      <c r="F14" s="85">
        <f>Werte2!EG14/$F$4</f>
        <v>0</v>
      </c>
      <c r="G14" s="85">
        <f>Werte2!EH14/$G$4</f>
        <v>0</v>
      </c>
      <c r="H14" s="85">
        <f>Werte2!EI14/$H$4</f>
        <v>0</v>
      </c>
      <c r="I14" s="85">
        <f>Werte2!EJ14/$I$4</f>
        <v>0</v>
      </c>
      <c r="J14" s="85">
        <f>Werte2!EK14/$J$4</f>
        <v>0</v>
      </c>
      <c r="K14" s="85">
        <f>Werte2!EL14/$K$4</f>
        <v>0</v>
      </c>
      <c r="L14" s="85">
        <f>Werte2!EM14/$L$4</f>
        <v>0</v>
      </c>
      <c r="M14" s="85">
        <f>Werte2!EN14/$M$4</f>
        <v>0</v>
      </c>
      <c r="N14" s="85">
        <f>Werte2!EO14/$N$4</f>
        <v>0</v>
      </c>
      <c r="O14" s="85">
        <f>Werte2!EP14/$O$4</f>
        <v>0</v>
      </c>
      <c r="P14" s="85">
        <f>Werte2!EQ14/$P$4</f>
        <v>0</v>
      </c>
      <c r="Q14" s="85">
        <f>Werte2!ER14/$Q$4</f>
        <v>0</v>
      </c>
      <c r="R14" s="85">
        <f>Werte2!ES14/$R$4</f>
        <v>0</v>
      </c>
      <c r="S14" s="85">
        <f>Werte2!ET14/$S$4</f>
        <v>0</v>
      </c>
      <c r="T14" s="85">
        <f>Werte2!EU14/$T$4</f>
        <v>0</v>
      </c>
      <c r="U14" s="85">
        <f>Werte2!EV14/$U$4</f>
        <v>0</v>
      </c>
      <c r="V14" s="85">
        <f>Werte2!EW14/$V$4</f>
        <v>0</v>
      </c>
      <c r="W14" s="85">
        <f>Werte2!EX14/$W$4</f>
        <v>0</v>
      </c>
      <c r="X14" s="85">
        <f>Werte2!EY14/$X$4</f>
        <v>0</v>
      </c>
      <c r="Y14" s="85">
        <f>Werte2!EZ14/$Y$4</f>
        <v>0</v>
      </c>
      <c r="Z14" s="85">
        <f>Werte2!FA14/$Z$4</f>
        <v>0</v>
      </c>
      <c r="AA14" s="85">
        <f>Werte2!FB14/$AA$4</f>
        <v>0</v>
      </c>
      <c r="AB14" s="85">
        <f>Werte2!FC14/$AB$4</f>
        <v>0</v>
      </c>
      <c r="AC14" s="85">
        <f>Werte2!FD14/$AC$4</f>
        <v>0</v>
      </c>
      <c r="AD14" s="85">
        <f>Werte2!FE14/$AD$4</f>
        <v>0</v>
      </c>
      <c r="AE14" s="85">
        <f>Werte2!FF14/$AE$4</f>
        <v>0</v>
      </c>
      <c r="AF14" s="85">
        <f>Werte2!FG14/$AF$4</f>
        <v>0</v>
      </c>
      <c r="AG14" s="85">
        <f>Werte2!FH14/$AG$4</f>
        <v>0</v>
      </c>
      <c r="AH14" s="85">
        <f>Werte2!FI14/$AH$4</f>
        <v>0</v>
      </c>
      <c r="AI14" s="85">
        <f>Werte2!FJ14/$AI$4</f>
        <v>0</v>
      </c>
      <c r="AJ14" s="85">
        <f>Werte2!FK14/$AJ$4</f>
        <v>0</v>
      </c>
      <c r="AK14" s="85">
        <f>Werte2!FL14/$AK$4</f>
        <v>0</v>
      </c>
      <c r="AL14" s="85">
        <f>Werte2!FM14/$AL$4</f>
        <v>0</v>
      </c>
      <c r="AM14" s="85">
        <f>Werte2!FN14/$AM$4</f>
        <v>0</v>
      </c>
      <c r="AN14" s="85">
        <f>Werte2!FO14/$AN$4</f>
        <v>0</v>
      </c>
      <c r="AO14" s="85">
        <f>Werte2!FP14/$AO$4</f>
        <v>0</v>
      </c>
      <c r="AP14" s="85">
        <f>Werte2!FQ14/$AP$4</f>
        <v>0</v>
      </c>
      <c r="AQ14" s="85">
        <f>Werte2!FR14/$AQ$4</f>
        <v>0</v>
      </c>
      <c r="AR14" s="651" t="str">
        <f t="shared" si="2"/>
        <v>S</v>
      </c>
      <c r="AT14" s="647">
        <f t="shared" si="3"/>
        <v>0</v>
      </c>
      <c r="AU14" s="647">
        <f t="shared" si="1"/>
        <v>0</v>
      </c>
      <c r="AV14" s="647">
        <f t="shared" si="1"/>
        <v>0</v>
      </c>
      <c r="AW14" s="647">
        <f t="shared" si="1"/>
        <v>0</v>
      </c>
      <c r="AX14" s="647">
        <f t="shared" si="1"/>
        <v>0</v>
      </c>
      <c r="AY14" s="647">
        <f t="shared" si="1"/>
        <v>0</v>
      </c>
      <c r="AZ14" s="647">
        <f t="shared" si="1"/>
        <v>0</v>
      </c>
      <c r="BA14" s="647">
        <f t="shared" si="1"/>
        <v>0</v>
      </c>
      <c r="BB14" s="647">
        <f t="shared" si="1"/>
        <v>0</v>
      </c>
      <c r="BC14" s="647">
        <f t="shared" si="1"/>
        <v>0</v>
      </c>
      <c r="BD14" s="647">
        <f t="shared" si="1"/>
        <v>0</v>
      </c>
    </row>
    <row r="15" spans="1:57" x14ac:dyDescent="0.2">
      <c r="A15" s="41">
        <v>11</v>
      </c>
      <c r="B15" s="72">
        <f>Werte1!B15</f>
        <v>0</v>
      </c>
      <c r="C15" s="85">
        <f>'S11'!$I$98</f>
        <v>0</v>
      </c>
      <c r="D15" s="87" t="str">
        <f t="shared" si="0"/>
        <v>FB</v>
      </c>
      <c r="E15" s="92">
        <f>Werte2!EF15/$E$4</f>
        <v>0</v>
      </c>
      <c r="F15" s="85">
        <f>Werte2!EG15/$F$4</f>
        <v>0</v>
      </c>
      <c r="G15" s="85">
        <f>Werte2!EH15/$G$4</f>
        <v>0</v>
      </c>
      <c r="H15" s="85">
        <f>Werte2!EI15/$H$4</f>
        <v>0</v>
      </c>
      <c r="I15" s="85">
        <f>Werte2!EJ15/$I$4</f>
        <v>0</v>
      </c>
      <c r="J15" s="85">
        <f>Werte2!EK15/$J$4</f>
        <v>0</v>
      </c>
      <c r="K15" s="85">
        <f>Werte2!EL15/$K$4</f>
        <v>0</v>
      </c>
      <c r="L15" s="85">
        <f>Werte2!EM15/$L$4</f>
        <v>0</v>
      </c>
      <c r="M15" s="85">
        <f>Werte2!EN15/$M$4</f>
        <v>0</v>
      </c>
      <c r="N15" s="85">
        <f>Werte2!EO15/$N$4</f>
        <v>0</v>
      </c>
      <c r="O15" s="85">
        <f>Werte2!EP15/$O$4</f>
        <v>0</v>
      </c>
      <c r="P15" s="85">
        <f>Werte2!EQ15/$P$4</f>
        <v>0</v>
      </c>
      <c r="Q15" s="85">
        <f>Werte2!ER15/$Q$4</f>
        <v>0</v>
      </c>
      <c r="R15" s="85">
        <f>Werte2!ES15/$R$4</f>
        <v>0</v>
      </c>
      <c r="S15" s="85">
        <f>Werte2!ET15/$S$4</f>
        <v>0</v>
      </c>
      <c r="T15" s="85">
        <f>Werte2!EU15/$T$4</f>
        <v>0</v>
      </c>
      <c r="U15" s="85">
        <f>Werte2!EV15/$U$4</f>
        <v>0</v>
      </c>
      <c r="V15" s="85">
        <f>Werte2!EW15/$V$4</f>
        <v>0</v>
      </c>
      <c r="W15" s="85">
        <f>Werte2!EX15/$W$4</f>
        <v>0</v>
      </c>
      <c r="X15" s="85">
        <f>Werte2!EY15/$X$4</f>
        <v>0</v>
      </c>
      <c r="Y15" s="85">
        <f>Werte2!EZ15/$Y$4</f>
        <v>0</v>
      </c>
      <c r="Z15" s="85">
        <f>Werte2!FA15/$Z$4</f>
        <v>0</v>
      </c>
      <c r="AA15" s="85">
        <f>Werte2!FB15/$AA$4</f>
        <v>0</v>
      </c>
      <c r="AB15" s="85">
        <f>Werte2!FC15/$AB$4</f>
        <v>0</v>
      </c>
      <c r="AC15" s="85">
        <f>Werte2!FD15/$AC$4</f>
        <v>0</v>
      </c>
      <c r="AD15" s="85">
        <f>Werte2!FE15/$AD$4</f>
        <v>0</v>
      </c>
      <c r="AE15" s="85">
        <f>Werte2!FF15/$AE$4</f>
        <v>0</v>
      </c>
      <c r="AF15" s="85">
        <f>Werte2!FG15/$AF$4</f>
        <v>0</v>
      </c>
      <c r="AG15" s="85">
        <f>Werte2!FH15/$AG$4</f>
        <v>0</v>
      </c>
      <c r="AH15" s="85">
        <f>Werte2!FI15/$AH$4</f>
        <v>0</v>
      </c>
      <c r="AI15" s="85">
        <f>Werte2!FJ15/$AI$4</f>
        <v>0</v>
      </c>
      <c r="AJ15" s="85">
        <f>Werte2!FK15/$AJ$4</f>
        <v>0</v>
      </c>
      <c r="AK15" s="85">
        <f>Werte2!FL15/$AK$4</f>
        <v>0</v>
      </c>
      <c r="AL15" s="85">
        <f>Werte2!FM15/$AL$4</f>
        <v>0</v>
      </c>
      <c r="AM15" s="85">
        <f>Werte2!FN15/$AM$4</f>
        <v>0</v>
      </c>
      <c r="AN15" s="85">
        <f>Werte2!FO15/$AN$4</f>
        <v>0</v>
      </c>
      <c r="AO15" s="85">
        <f>Werte2!FP15/$AO$4</f>
        <v>0</v>
      </c>
      <c r="AP15" s="85">
        <f>Werte2!FQ15/$AP$4</f>
        <v>0</v>
      </c>
      <c r="AQ15" s="85">
        <f>Werte2!FR15/$AQ$4</f>
        <v>0</v>
      </c>
      <c r="AR15" s="651" t="str">
        <f t="shared" si="2"/>
        <v>S</v>
      </c>
      <c r="AT15" s="647">
        <f t="shared" si="3"/>
        <v>0</v>
      </c>
      <c r="AU15" s="647">
        <f t="shared" si="1"/>
        <v>0</v>
      </c>
      <c r="AV15" s="647">
        <f t="shared" si="1"/>
        <v>0</v>
      </c>
      <c r="AW15" s="647">
        <f t="shared" si="1"/>
        <v>0</v>
      </c>
      <c r="AX15" s="647">
        <f t="shared" si="1"/>
        <v>0</v>
      </c>
      <c r="AY15" s="647">
        <f t="shared" si="1"/>
        <v>0</v>
      </c>
      <c r="AZ15" s="647">
        <f t="shared" si="1"/>
        <v>0</v>
      </c>
      <c r="BA15" s="647">
        <f t="shared" si="1"/>
        <v>0</v>
      </c>
      <c r="BB15" s="647">
        <f t="shared" si="1"/>
        <v>0</v>
      </c>
      <c r="BC15" s="647">
        <f t="shared" si="1"/>
        <v>0</v>
      </c>
      <c r="BD15" s="647">
        <f t="shared" si="1"/>
        <v>0</v>
      </c>
    </row>
    <row r="16" spans="1:57" x14ac:dyDescent="0.2">
      <c r="A16" s="41">
        <v>12</v>
      </c>
      <c r="B16" s="72">
        <f>Werte1!B16</f>
        <v>0</v>
      </c>
      <c r="C16" s="85">
        <f>'S12'!$I$98</f>
        <v>0</v>
      </c>
      <c r="D16" s="87" t="str">
        <f t="shared" si="0"/>
        <v>FB</v>
      </c>
      <c r="E16" s="92">
        <f>Werte2!EF16/$E$4</f>
        <v>0</v>
      </c>
      <c r="F16" s="85">
        <f>Werte2!EG16/$F$4</f>
        <v>0</v>
      </c>
      <c r="G16" s="85">
        <f>Werte2!EH16/$G$4</f>
        <v>0</v>
      </c>
      <c r="H16" s="85">
        <f>Werte2!EI16/$H$4</f>
        <v>0</v>
      </c>
      <c r="I16" s="85">
        <f>Werte2!EJ16/$I$4</f>
        <v>0</v>
      </c>
      <c r="J16" s="85">
        <f>Werte2!EK16/$J$4</f>
        <v>0</v>
      </c>
      <c r="K16" s="85">
        <f>Werte2!EL16/$K$4</f>
        <v>0</v>
      </c>
      <c r="L16" s="85">
        <f>Werte2!EM16/$L$4</f>
        <v>0</v>
      </c>
      <c r="M16" s="85">
        <f>Werte2!EN16/$M$4</f>
        <v>0</v>
      </c>
      <c r="N16" s="85">
        <f>Werte2!EO16/$N$4</f>
        <v>0</v>
      </c>
      <c r="O16" s="85">
        <f>Werte2!EP16/$O$4</f>
        <v>0</v>
      </c>
      <c r="P16" s="85">
        <f>Werte2!EQ16/$P$4</f>
        <v>0</v>
      </c>
      <c r="Q16" s="85">
        <f>Werte2!ER16/$Q$4</f>
        <v>0</v>
      </c>
      <c r="R16" s="85">
        <f>Werte2!ES16/$R$4</f>
        <v>0</v>
      </c>
      <c r="S16" s="85">
        <f>Werte2!ET16/$S$4</f>
        <v>0</v>
      </c>
      <c r="T16" s="85">
        <f>Werte2!EU16/$T$4</f>
        <v>0</v>
      </c>
      <c r="U16" s="85">
        <f>Werte2!EV16/$U$4</f>
        <v>0</v>
      </c>
      <c r="V16" s="85">
        <f>Werte2!EW16/$V$4</f>
        <v>0</v>
      </c>
      <c r="W16" s="85">
        <f>Werte2!EX16/$W$4</f>
        <v>0</v>
      </c>
      <c r="X16" s="85">
        <f>Werte2!EY16/$X$4</f>
        <v>0</v>
      </c>
      <c r="Y16" s="85">
        <f>Werte2!EZ16/$Y$4</f>
        <v>0</v>
      </c>
      <c r="Z16" s="85">
        <f>Werte2!FA16/$Z$4</f>
        <v>0</v>
      </c>
      <c r="AA16" s="85">
        <f>Werte2!FB16/$AA$4</f>
        <v>0</v>
      </c>
      <c r="AB16" s="85">
        <f>Werte2!FC16/$AB$4</f>
        <v>0</v>
      </c>
      <c r="AC16" s="85">
        <f>Werte2!FD16/$AC$4</f>
        <v>0</v>
      </c>
      <c r="AD16" s="85">
        <f>Werte2!FE16/$AD$4</f>
        <v>0</v>
      </c>
      <c r="AE16" s="85">
        <f>Werte2!FF16/$AE$4</f>
        <v>0</v>
      </c>
      <c r="AF16" s="85">
        <f>Werte2!FG16/$AF$4</f>
        <v>0</v>
      </c>
      <c r="AG16" s="85">
        <f>Werte2!FH16/$AG$4</f>
        <v>0</v>
      </c>
      <c r="AH16" s="85">
        <f>Werte2!FI16/$AH$4</f>
        <v>0</v>
      </c>
      <c r="AI16" s="85">
        <f>Werte2!FJ16/$AI$4</f>
        <v>0</v>
      </c>
      <c r="AJ16" s="85">
        <f>Werte2!FK16/$AJ$4</f>
        <v>0</v>
      </c>
      <c r="AK16" s="85">
        <f>Werte2!FL16/$AK$4</f>
        <v>0</v>
      </c>
      <c r="AL16" s="85">
        <f>Werte2!FM16/$AL$4</f>
        <v>0</v>
      </c>
      <c r="AM16" s="85">
        <f>Werte2!FN16/$AM$4</f>
        <v>0</v>
      </c>
      <c r="AN16" s="85">
        <f>Werte2!FO16/$AN$4</f>
        <v>0</v>
      </c>
      <c r="AO16" s="85">
        <f>Werte2!FP16/$AO$4</f>
        <v>0</v>
      </c>
      <c r="AP16" s="85">
        <f>Werte2!FQ16/$AP$4</f>
        <v>0</v>
      </c>
      <c r="AQ16" s="85">
        <f>Werte2!FR16/$AQ$4</f>
        <v>0</v>
      </c>
      <c r="AR16" s="651" t="str">
        <f t="shared" si="2"/>
        <v>S</v>
      </c>
      <c r="AT16" s="647">
        <f t="shared" si="3"/>
        <v>0</v>
      </c>
      <c r="AU16" s="647">
        <f t="shared" si="1"/>
        <v>0</v>
      </c>
      <c r="AV16" s="647">
        <f t="shared" si="1"/>
        <v>0</v>
      </c>
      <c r="AW16" s="647">
        <f t="shared" si="1"/>
        <v>0</v>
      </c>
      <c r="AX16" s="647">
        <f t="shared" si="1"/>
        <v>0</v>
      </c>
      <c r="AY16" s="647">
        <f t="shared" si="1"/>
        <v>0</v>
      </c>
      <c r="AZ16" s="647">
        <f t="shared" si="1"/>
        <v>0</v>
      </c>
      <c r="BA16" s="647">
        <f t="shared" si="1"/>
        <v>0</v>
      </c>
      <c r="BB16" s="647">
        <f t="shared" si="1"/>
        <v>0</v>
      </c>
      <c r="BC16" s="647">
        <f t="shared" si="1"/>
        <v>0</v>
      </c>
      <c r="BD16" s="647">
        <f t="shared" si="1"/>
        <v>0</v>
      </c>
    </row>
    <row r="17" spans="1:56" x14ac:dyDescent="0.2">
      <c r="A17" s="41">
        <v>13</v>
      </c>
      <c r="B17" s="72">
        <f>Werte1!B17</f>
        <v>0</v>
      </c>
      <c r="C17" s="85">
        <f>'S13'!$I$98</f>
        <v>0</v>
      </c>
      <c r="D17" s="87" t="str">
        <f t="shared" si="0"/>
        <v>FB</v>
      </c>
      <c r="E17" s="92">
        <f>Werte2!EF17/$E$4</f>
        <v>0</v>
      </c>
      <c r="F17" s="85">
        <f>Werte2!EG17/$F$4</f>
        <v>0</v>
      </c>
      <c r="G17" s="85">
        <f>Werte2!EH17/$G$4</f>
        <v>0</v>
      </c>
      <c r="H17" s="85">
        <f>Werte2!EI17/$H$4</f>
        <v>0</v>
      </c>
      <c r="I17" s="85">
        <f>Werte2!EJ17/$I$4</f>
        <v>0</v>
      </c>
      <c r="J17" s="85">
        <f>Werte2!EK17/$J$4</f>
        <v>0</v>
      </c>
      <c r="K17" s="85">
        <f>Werte2!EL17/$K$4</f>
        <v>0</v>
      </c>
      <c r="L17" s="85">
        <f>Werte2!EM17/$L$4</f>
        <v>0</v>
      </c>
      <c r="M17" s="85">
        <f>Werte2!EN17/$M$4</f>
        <v>0</v>
      </c>
      <c r="N17" s="85">
        <f>Werte2!EO17/$N$4</f>
        <v>0</v>
      </c>
      <c r="O17" s="85">
        <f>Werte2!EP17/$O$4</f>
        <v>0</v>
      </c>
      <c r="P17" s="85">
        <f>Werte2!EQ17/$P$4</f>
        <v>0</v>
      </c>
      <c r="Q17" s="85">
        <f>Werte2!ER17/$Q$4</f>
        <v>0</v>
      </c>
      <c r="R17" s="85">
        <f>Werte2!ES17/$R$4</f>
        <v>0</v>
      </c>
      <c r="S17" s="85">
        <f>Werte2!ET17/$S$4</f>
        <v>0</v>
      </c>
      <c r="T17" s="85">
        <f>Werte2!EU17/$T$4</f>
        <v>0</v>
      </c>
      <c r="U17" s="85">
        <f>Werte2!EV17/$U$4</f>
        <v>0</v>
      </c>
      <c r="V17" s="85">
        <f>Werte2!EW17/$V$4</f>
        <v>0</v>
      </c>
      <c r="W17" s="85">
        <f>Werte2!EX17/$W$4</f>
        <v>0</v>
      </c>
      <c r="X17" s="85">
        <f>Werte2!EY17/$X$4</f>
        <v>0</v>
      </c>
      <c r="Y17" s="85">
        <f>Werte2!EZ17/$Y$4</f>
        <v>0</v>
      </c>
      <c r="Z17" s="85">
        <f>Werte2!FA17/$Z$4</f>
        <v>0</v>
      </c>
      <c r="AA17" s="85">
        <f>Werte2!FB17/$AA$4</f>
        <v>0</v>
      </c>
      <c r="AB17" s="85">
        <f>Werte2!FC17/$AB$4</f>
        <v>0</v>
      </c>
      <c r="AC17" s="85">
        <f>Werte2!FD17/$AC$4</f>
        <v>0</v>
      </c>
      <c r="AD17" s="85">
        <f>Werte2!FE17/$AD$4</f>
        <v>0</v>
      </c>
      <c r="AE17" s="85">
        <f>Werte2!FF17/$AE$4</f>
        <v>0</v>
      </c>
      <c r="AF17" s="85">
        <f>Werte2!FG17/$AF$4</f>
        <v>0</v>
      </c>
      <c r="AG17" s="85">
        <f>Werte2!FH17/$AG$4</f>
        <v>0</v>
      </c>
      <c r="AH17" s="85">
        <f>Werte2!FI17/$AH$4</f>
        <v>0</v>
      </c>
      <c r="AI17" s="85">
        <f>Werte2!FJ17/$AI$4</f>
        <v>0</v>
      </c>
      <c r="AJ17" s="85">
        <f>Werte2!FK17/$AJ$4</f>
        <v>0</v>
      </c>
      <c r="AK17" s="85">
        <f>Werte2!FL17/$AK$4</f>
        <v>0</v>
      </c>
      <c r="AL17" s="85">
        <f>Werte2!FM17/$AL$4</f>
        <v>0</v>
      </c>
      <c r="AM17" s="85">
        <f>Werte2!FN17/$AM$4</f>
        <v>0</v>
      </c>
      <c r="AN17" s="85">
        <f>Werte2!FO17/$AN$4</f>
        <v>0</v>
      </c>
      <c r="AO17" s="85">
        <f>Werte2!FP17/$AO$4</f>
        <v>0</v>
      </c>
      <c r="AP17" s="85">
        <f>Werte2!FQ17/$AP$4</f>
        <v>0</v>
      </c>
      <c r="AQ17" s="85">
        <f>Werte2!FR17/$AQ$4</f>
        <v>0</v>
      </c>
      <c r="AR17" s="651" t="str">
        <f t="shared" si="2"/>
        <v>S</v>
      </c>
      <c r="AT17" s="647">
        <f t="shared" si="3"/>
        <v>0</v>
      </c>
      <c r="AU17" s="647">
        <f t="shared" si="1"/>
        <v>0</v>
      </c>
      <c r="AV17" s="647">
        <f t="shared" si="1"/>
        <v>0</v>
      </c>
      <c r="AW17" s="647">
        <f t="shared" si="1"/>
        <v>0</v>
      </c>
      <c r="AX17" s="647">
        <f t="shared" si="1"/>
        <v>0</v>
      </c>
      <c r="AY17" s="647">
        <f t="shared" si="1"/>
        <v>0</v>
      </c>
      <c r="AZ17" s="647">
        <f t="shared" si="1"/>
        <v>0</v>
      </c>
      <c r="BA17" s="647">
        <f t="shared" si="1"/>
        <v>0</v>
      </c>
      <c r="BB17" s="647">
        <f t="shared" si="1"/>
        <v>0</v>
      </c>
      <c r="BC17" s="647">
        <f t="shared" si="1"/>
        <v>0</v>
      </c>
      <c r="BD17" s="647">
        <f t="shared" si="1"/>
        <v>0</v>
      </c>
    </row>
    <row r="18" spans="1:56" x14ac:dyDescent="0.2">
      <c r="A18" s="41">
        <v>14</v>
      </c>
      <c r="B18" s="72">
        <f>Werte1!B18</f>
        <v>0</v>
      </c>
      <c r="C18" s="85">
        <f>'S14'!$I$98</f>
        <v>0</v>
      </c>
      <c r="D18" s="87" t="str">
        <f t="shared" si="0"/>
        <v>FB</v>
      </c>
      <c r="E18" s="92">
        <f>Werte2!EF18/$E$4</f>
        <v>0</v>
      </c>
      <c r="F18" s="85">
        <f>Werte2!EG18/$F$4</f>
        <v>0</v>
      </c>
      <c r="G18" s="85">
        <f>Werte2!EH18/$G$4</f>
        <v>0</v>
      </c>
      <c r="H18" s="85">
        <f>Werte2!EI18/$H$4</f>
        <v>0</v>
      </c>
      <c r="I18" s="85">
        <f>Werte2!EJ18/$I$4</f>
        <v>0</v>
      </c>
      <c r="J18" s="85">
        <f>Werte2!EK18/$J$4</f>
        <v>0</v>
      </c>
      <c r="K18" s="85">
        <f>Werte2!EL18/$K$4</f>
        <v>0</v>
      </c>
      <c r="L18" s="85">
        <f>Werte2!EM18/$L$4</f>
        <v>0</v>
      </c>
      <c r="M18" s="85">
        <f>Werte2!EN18/$M$4</f>
        <v>0</v>
      </c>
      <c r="N18" s="85">
        <f>Werte2!EO18/$N$4</f>
        <v>0</v>
      </c>
      <c r="O18" s="85">
        <f>Werte2!EP18/$O$4</f>
        <v>0</v>
      </c>
      <c r="P18" s="85">
        <f>Werte2!EQ18/$P$4</f>
        <v>0</v>
      </c>
      <c r="Q18" s="85">
        <f>Werte2!ER18/$Q$4</f>
        <v>0</v>
      </c>
      <c r="R18" s="85">
        <f>Werte2!ES18/$R$4</f>
        <v>0</v>
      </c>
      <c r="S18" s="85">
        <f>Werte2!ET18/$S$4</f>
        <v>0</v>
      </c>
      <c r="T18" s="85">
        <f>Werte2!EU18/$T$4</f>
        <v>0</v>
      </c>
      <c r="U18" s="85">
        <f>Werte2!EV18/$U$4</f>
        <v>0</v>
      </c>
      <c r="V18" s="85">
        <f>Werte2!EW18/$V$4</f>
        <v>0</v>
      </c>
      <c r="W18" s="85">
        <f>Werte2!EX18/$W$4</f>
        <v>0</v>
      </c>
      <c r="X18" s="85">
        <f>Werte2!EY18/$X$4</f>
        <v>0</v>
      </c>
      <c r="Y18" s="85">
        <f>Werte2!EZ18/$Y$4</f>
        <v>0</v>
      </c>
      <c r="Z18" s="85">
        <f>Werte2!FA18/$Z$4</f>
        <v>0</v>
      </c>
      <c r="AA18" s="85">
        <f>Werte2!FB18/$AA$4</f>
        <v>0</v>
      </c>
      <c r="AB18" s="85">
        <f>Werte2!FC18/$AB$4</f>
        <v>0</v>
      </c>
      <c r="AC18" s="85">
        <f>Werte2!FD18/$AC$4</f>
        <v>0</v>
      </c>
      <c r="AD18" s="85">
        <f>Werte2!FE18/$AD$4</f>
        <v>0</v>
      </c>
      <c r="AE18" s="85">
        <f>Werte2!FF18/$AE$4</f>
        <v>0</v>
      </c>
      <c r="AF18" s="85">
        <f>Werte2!FG18/$AF$4</f>
        <v>0</v>
      </c>
      <c r="AG18" s="85">
        <f>Werte2!FH18/$AG$4</f>
        <v>0</v>
      </c>
      <c r="AH18" s="85">
        <f>Werte2!FI18/$AH$4</f>
        <v>0</v>
      </c>
      <c r="AI18" s="85">
        <f>Werte2!FJ18/$AI$4</f>
        <v>0</v>
      </c>
      <c r="AJ18" s="85">
        <f>Werte2!FK18/$AJ$4</f>
        <v>0</v>
      </c>
      <c r="AK18" s="85">
        <f>Werte2!FL18/$AK$4</f>
        <v>0</v>
      </c>
      <c r="AL18" s="85">
        <f>Werte2!FM18/$AL$4</f>
        <v>0</v>
      </c>
      <c r="AM18" s="85">
        <f>Werte2!FN18/$AM$4</f>
        <v>0</v>
      </c>
      <c r="AN18" s="85">
        <f>Werte2!FO18/$AN$4</f>
        <v>0</v>
      </c>
      <c r="AO18" s="85">
        <f>Werte2!FP18/$AO$4</f>
        <v>0</v>
      </c>
      <c r="AP18" s="85">
        <f>Werte2!FQ18/$AP$4</f>
        <v>0</v>
      </c>
      <c r="AQ18" s="85">
        <f>Werte2!FR18/$AQ$4</f>
        <v>0</v>
      </c>
      <c r="AR18" s="651" t="str">
        <f t="shared" si="2"/>
        <v>S</v>
      </c>
      <c r="AT18" s="647">
        <f t="shared" si="3"/>
        <v>0</v>
      </c>
      <c r="AU18" s="647">
        <f t="shared" si="1"/>
        <v>0</v>
      </c>
      <c r="AV18" s="647">
        <f t="shared" si="1"/>
        <v>0</v>
      </c>
      <c r="AW18" s="647">
        <f t="shared" si="1"/>
        <v>0</v>
      </c>
      <c r="AX18" s="647">
        <f t="shared" si="1"/>
        <v>0</v>
      </c>
      <c r="AY18" s="647">
        <f t="shared" si="1"/>
        <v>0</v>
      </c>
      <c r="AZ18" s="647">
        <f t="shared" si="1"/>
        <v>0</v>
      </c>
      <c r="BA18" s="647">
        <f t="shared" si="1"/>
        <v>0</v>
      </c>
      <c r="BB18" s="647">
        <f t="shared" si="1"/>
        <v>0</v>
      </c>
      <c r="BC18" s="647">
        <f t="shared" si="1"/>
        <v>0</v>
      </c>
      <c r="BD18" s="647">
        <f t="shared" si="1"/>
        <v>0</v>
      </c>
    </row>
    <row r="19" spans="1:56" x14ac:dyDescent="0.2">
      <c r="A19" s="41">
        <v>15</v>
      </c>
      <c r="B19" s="72">
        <f>Werte1!B19</f>
        <v>0</v>
      </c>
      <c r="C19" s="85">
        <f>'S15'!$I$98</f>
        <v>0</v>
      </c>
      <c r="D19" s="87" t="str">
        <f t="shared" si="0"/>
        <v>FB</v>
      </c>
      <c r="E19" s="92">
        <f>Werte2!EF19/$E$4</f>
        <v>0</v>
      </c>
      <c r="F19" s="85">
        <f>Werte2!EG19/$F$4</f>
        <v>0</v>
      </c>
      <c r="G19" s="85">
        <f>Werte2!EH19/$G$4</f>
        <v>0</v>
      </c>
      <c r="H19" s="85">
        <f>Werte2!EI19/$H$4</f>
        <v>0</v>
      </c>
      <c r="I19" s="85">
        <f>Werte2!EJ19/$I$4</f>
        <v>0</v>
      </c>
      <c r="J19" s="85">
        <f>Werte2!EK19/$J$4</f>
        <v>0</v>
      </c>
      <c r="K19" s="85">
        <f>Werte2!EL19/$K$4</f>
        <v>0</v>
      </c>
      <c r="L19" s="85">
        <f>Werte2!EM19/$L$4</f>
        <v>0</v>
      </c>
      <c r="M19" s="85">
        <f>Werte2!EN19/$M$4</f>
        <v>0</v>
      </c>
      <c r="N19" s="85">
        <f>Werte2!EO19/$N$4</f>
        <v>0</v>
      </c>
      <c r="O19" s="85">
        <f>Werte2!EP19/$O$4</f>
        <v>0</v>
      </c>
      <c r="P19" s="85">
        <f>Werte2!EQ19/$P$4</f>
        <v>0</v>
      </c>
      <c r="Q19" s="85">
        <f>Werte2!ER19/$Q$4</f>
        <v>0</v>
      </c>
      <c r="R19" s="85">
        <f>Werte2!ES19/$R$4</f>
        <v>0</v>
      </c>
      <c r="S19" s="85">
        <f>Werte2!ET19/$S$4</f>
        <v>0</v>
      </c>
      <c r="T19" s="85">
        <f>Werte2!EU19/$T$4</f>
        <v>0</v>
      </c>
      <c r="U19" s="85">
        <f>Werte2!EV19/$U$4</f>
        <v>0</v>
      </c>
      <c r="V19" s="85">
        <f>Werte2!EW19/$V$4</f>
        <v>0</v>
      </c>
      <c r="W19" s="85">
        <f>Werte2!EX19/$W$4</f>
        <v>0</v>
      </c>
      <c r="X19" s="85">
        <f>Werte2!EY19/$X$4</f>
        <v>0</v>
      </c>
      <c r="Y19" s="85">
        <f>Werte2!EZ19/$Y$4</f>
        <v>0</v>
      </c>
      <c r="Z19" s="85">
        <f>Werte2!FA19/$Z$4</f>
        <v>0</v>
      </c>
      <c r="AA19" s="85">
        <f>Werte2!FB19/$AA$4</f>
        <v>0</v>
      </c>
      <c r="AB19" s="85">
        <f>Werte2!FC19/$AB$4</f>
        <v>0</v>
      </c>
      <c r="AC19" s="85">
        <f>Werte2!FD19/$AC$4</f>
        <v>0</v>
      </c>
      <c r="AD19" s="85">
        <f>Werte2!FE19/$AD$4</f>
        <v>0</v>
      </c>
      <c r="AE19" s="85">
        <f>Werte2!FF19/$AE$4</f>
        <v>0</v>
      </c>
      <c r="AF19" s="85">
        <f>Werte2!FG19/$AF$4</f>
        <v>0</v>
      </c>
      <c r="AG19" s="85">
        <f>Werte2!FH19/$AG$4</f>
        <v>0</v>
      </c>
      <c r="AH19" s="85">
        <f>Werte2!FI19/$AH$4</f>
        <v>0</v>
      </c>
      <c r="AI19" s="85">
        <f>Werte2!FJ19/$AI$4</f>
        <v>0</v>
      </c>
      <c r="AJ19" s="85">
        <f>Werte2!FK19/$AJ$4</f>
        <v>0</v>
      </c>
      <c r="AK19" s="85">
        <f>Werte2!FL19/$AK$4</f>
        <v>0</v>
      </c>
      <c r="AL19" s="85">
        <f>Werte2!FM19/$AL$4</f>
        <v>0</v>
      </c>
      <c r="AM19" s="85">
        <f>Werte2!FN19/$AM$4</f>
        <v>0</v>
      </c>
      <c r="AN19" s="85">
        <f>Werte2!FO19/$AN$4</f>
        <v>0</v>
      </c>
      <c r="AO19" s="85">
        <f>Werte2!FP19/$AO$4</f>
        <v>0</v>
      </c>
      <c r="AP19" s="85">
        <f>Werte2!FQ19/$AP$4</f>
        <v>0</v>
      </c>
      <c r="AQ19" s="85">
        <f>Werte2!FR19/$AQ$4</f>
        <v>0</v>
      </c>
      <c r="AR19" s="651" t="str">
        <f t="shared" si="2"/>
        <v>S</v>
      </c>
      <c r="AT19" s="647">
        <f t="shared" si="3"/>
        <v>0</v>
      </c>
      <c r="AU19" s="647">
        <f t="shared" si="1"/>
        <v>0</v>
      </c>
      <c r="AV19" s="647">
        <f t="shared" si="1"/>
        <v>0</v>
      </c>
      <c r="AW19" s="647">
        <f t="shared" si="1"/>
        <v>0</v>
      </c>
      <c r="AX19" s="647">
        <f t="shared" si="1"/>
        <v>0</v>
      </c>
      <c r="AY19" s="647">
        <f t="shared" si="1"/>
        <v>0</v>
      </c>
      <c r="AZ19" s="647">
        <f t="shared" si="1"/>
        <v>0</v>
      </c>
      <c r="BA19" s="647">
        <f t="shared" si="1"/>
        <v>0</v>
      </c>
      <c r="BB19" s="647">
        <f t="shared" si="1"/>
        <v>0</v>
      </c>
      <c r="BC19" s="647">
        <f t="shared" si="1"/>
        <v>0</v>
      </c>
      <c r="BD19" s="647">
        <f t="shared" si="1"/>
        <v>0</v>
      </c>
    </row>
    <row r="20" spans="1:56" x14ac:dyDescent="0.2">
      <c r="A20" s="41">
        <v>16</v>
      </c>
      <c r="B20" s="72">
        <f>Werte1!B20</f>
        <v>0</v>
      </c>
      <c r="C20" s="85">
        <f>'S16'!$I$98</f>
        <v>0</v>
      </c>
      <c r="D20" s="87" t="str">
        <f t="shared" si="0"/>
        <v>FB</v>
      </c>
      <c r="E20" s="92">
        <f>Werte2!EF20/$E$4</f>
        <v>0</v>
      </c>
      <c r="F20" s="85">
        <f>Werte2!EG20/$F$4</f>
        <v>0</v>
      </c>
      <c r="G20" s="85">
        <f>Werte2!EH20/$G$4</f>
        <v>0</v>
      </c>
      <c r="H20" s="85">
        <f>Werte2!EI20/$H$4</f>
        <v>0</v>
      </c>
      <c r="I20" s="85">
        <f>Werte2!EJ20/$I$4</f>
        <v>0</v>
      </c>
      <c r="J20" s="85">
        <f>Werte2!EK20/$J$4</f>
        <v>0</v>
      </c>
      <c r="K20" s="85">
        <f>Werte2!EL20/$K$4</f>
        <v>0</v>
      </c>
      <c r="L20" s="85">
        <f>Werte2!EM20/$L$4</f>
        <v>0</v>
      </c>
      <c r="M20" s="85">
        <f>Werte2!EN20/$M$4</f>
        <v>0</v>
      </c>
      <c r="N20" s="85">
        <f>Werte2!EO20/$N$4</f>
        <v>0</v>
      </c>
      <c r="O20" s="85">
        <f>Werte2!EP20/$O$4</f>
        <v>0</v>
      </c>
      <c r="P20" s="85">
        <f>Werte2!EQ20/$P$4</f>
        <v>0</v>
      </c>
      <c r="Q20" s="85">
        <f>Werte2!ER20/$Q$4</f>
        <v>0</v>
      </c>
      <c r="R20" s="85">
        <f>Werte2!ES20/$R$4</f>
        <v>0</v>
      </c>
      <c r="S20" s="85">
        <f>Werte2!ET20/$S$4</f>
        <v>0</v>
      </c>
      <c r="T20" s="85">
        <f>Werte2!EU20/$T$4</f>
        <v>0</v>
      </c>
      <c r="U20" s="85">
        <f>Werte2!EV20/$U$4</f>
        <v>0</v>
      </c>
      <c r="V20" s="85">
        <f>Werte2!EW20/$V$4</f>
        <v>0</v>
      </c>
      <c r="W20" s="85">
        <f>Werte2!EX20/$W$4</f>
        <v>0</v>
      </c>
      <c r="X20" s="85">
        <f>Werte2!EY20/$X$4</f>
        <v>0</v>
      </c>
      <c r="Y20" s="85">
        <f>Werte2!EZ20/$Y$4</f>
        <v>0</v>
      </c>
      <c r="Z20" s="85">
        <f>Werte2!FA20/$Z$4</f>
        <v>0</v>
      </c>
      <c r="AA20" s="85">
        <f>Werte2!FB20/$AA$4</f>
        <v>0</v>
      </c>
      <c r="AB20" s="85">
        <f>Werte2!FC20/$AB$4</f>
        <v>0</v>
      </c>
      <c r="AC20" s="85">
        <f>Werte2!FD20/$AC$4</f>
        <v>0</v>
      </c>
      <c r="AD20" s="85">
        <f>Werte2!FE20/$AD$4</f>
        <v>0</v>
      </c>
      <c r="AE20" s="85">
        <f>Werte2!FF20/$AE$4</f>
        <v>0</v>
      </c>
      <c r="AF20" s="85">
        <f>Werte2!FG20/$AF$4</f>
        <v>0</v>
      </c>
      <c r="AG20" s="85">
        <f>Werte2!FH20/$AG$4</f>
        <v>0</v>
      </c>
      <c r="AH20" s="85">
        <f>Werte2!FI20/$AH$4</f>
        <v>0</v>
      </c>
      <c r="AI20" s="85">
        <f>Werte2!FJ20/$AI$4</f>
        <v>0</v>
      </c>
      <c r="AJ20" s="85">
        <f>Werte2!FK20/$AJ$4</f>
        <v>0</v>
      </c>
      <c r="AK20" s="85">
        <f>Werte2!FL20/$AK$4</f>
        <v>0</v>
      </c>
      <c r="AL20" s="85">
        <f>Werte2!FM20/$AL$4</f>
        <v>0</v>
      </c>
      <c r="AM20" s="85">
        <f>Werte2!FN20/$AM$4</f>
        <v>0</v>
      </c>
      <c r="AN20" s="85">
        <f>Werte2!FO20/$AN$4</f>
        <v>0</v>
      </c>
      <c r="AO20" s="85">
        <f>Werte2!FP20/$AO$4</f>
        <v>0</v>
      </c>
      <c r="AP20" s="85">
        <f>Werte2!FQ20/$AP$4</f>
        <v>0</v>
      </c>
      <c r="AQ20" s="85">
        <f>Werte2!FR20/$AQ$4</f>
        <v>0</v>
      </c>
      <c r="AR20" s="651" t="str">
        <f t="shared" si="2"/>
        <v>S</v>
      </c>
      <c r="AT20" s="647">
        <f t="shared" si="3"/>
        <v>0</v>
      </c>
      <c r="AU20" s="647">
        <f t="shared" si="1"/>
        <v>0</v>
      </c>
      <c r="AV20" s="647">
        <f t="shared" si="1"/>
        <v>0</v>
      </c>
      <c r="AW20" s="647">
        <f t="shared" si="1"/>
        <v>0</v>
      </c>
      <c r="AX20" s="647">
        <f t="shared" si="1"/>
        <v>0</v>
      </c>
      <c r="AY20" s="647">
        <f t="shared" si="1"/>
        <v>0</v>
      </c>
      <c r="AZ20" s="647">
        <f t="shared" si="1"/>
        <v>0</v>
      </c>
      <c r="BA20" s="647">
        <f t="shared" si="1"/>
        <v>0</v>
      </c>
      <c r="BB20" s="647">
        <f t="shared" si="1"/>
        <v>0</v>
      </c>
      <c r="BC20" s="647">
        <f t="shared" si="1"/>
        <v>0</v>
      </c>
      <c r="BD20" s="647">
        <f t="shared" si="1"/>
        <v>0</v>
      </c>
    </row>
    <row r="21" spans="1:56" x14ac:dyDescent="0.2">
      <c r="A21" s="41">
        <v>17</v>
      </c>
      <c r="B21" s="72">
        <f>Werte1!B21</f>
        <v>0</v>
      </c>
      <c r="C21" s="85">
        <f>'S17'!$I$98</f>
        <v>0</v>
      </c>
      <c r="D21" s="87" t="str">
        <f t="shared" si="0"/>
        <v>FB</v>
      </c>
      <c r="E21" s="92">
        <f>Werte2!EF21/$E$4</f>
        <v>0</v>
      </c>
      <c r="F21" s="85">
        <f>Werte2!EG21/$F$4</f>
        <v>0</v>
      </c>
      <c r="G21" s="85">
        <f>Werte2!EH21/$G$4</f>
        <v>0</v>
      </c>
      <c r="H21" s="85">
        <f>Werte2!EI21/$H$4</f>
        <v>0</v>
      </c>
      <c r="I21" s="85">
        <f>Werte2!EJ21/$I$4</f>
        <v>0</v>
      </c>
      <c r="J21" s="85">
        <f>Werte2!EK21/$J$4</f>
        <v>0</v>
      </c>
      <c r="K21" s="85">
        <f>Werte2!EL21/$K$4</f>
        <v>0</v>
      </c>
      <c r="L21" s="85">
        <f>Werte2!EM21/$L$4</f>
        <v>0</v>
      </c>
      <c r="M21" s="85">
        <f>Werte2!EN21/$M$4</f>
        <v>0</v>
      </c>
      <c r="N21" s="85">
        <f>Werte2!EO21/$N$4</f>
        <v>0</v>
      </c>
      <c r="O21" s="85">
        <f>Werte2!EP21/$O$4</f>
        <v>0</v>
      </c>
      <c r="P21" s="85">
        <f>Werte2!EQ21/$P$4</f>
        <v>0</v>
      </c>
      <c r="Q21" s="85">
        <f>Werte2!ER21/$Q$4</f>
        <v>0</v>
      </c>
      <c r="R21" s="85">
        <f>Werte2!ES21/$R$4</f>
        <v>0</v>
      </c>
      <c r="S21" s="85">
        <f>Werte2!ET21/$S$4</f>
        <v>0</v>
      </c>
      <c r="T21" s="85">
        <f>Werte2!EU21/$T$4</f>
        <v>0</v>
      </c>
      <c r="U21" s="85">
        <f>Werte2!EV21/$U$4</f>
        <v>0</v>
      </c>
      <c r="V21" s="85">
        <f>Werte2!EW21/$V$4</f>
        <v>0</v>
      </c>
      <c r="W21" s="85">
        <f>Werte2!EX21/$W$4</f>
        <v>0</v>
      </c>
      <c r="X21" s="85">
        <f>Werte2!EY21/$X$4</f>
        <v>0</v>
      </c>
      <c r="Y21" s="85">
        <f>Werte2!EZ21/$Y$4</f>
        <v>0</v>
      </c>
      <c r="Z21" s="85">
        <f>Werte2!FA21/$Z$4</f>
        <v>0</v>
      </c>
      <c r="AA21" s="85">
        <f>Werte2!FB21/$AA$4</f>
        <v>0</v>
      </c>
      <c r="AB21" s="85">
        <f>Werte2!FC21/$AB$4</f>
        <v>0</v>
      </c>
      <c r="AC21" s="85">
        <f>Werte2!FD21/$AC$4</f>
        <v>0</v>
      </c>
      <c r="AD21" s="85">
        <f>Werte2!FE21/$AD$4</f>
        <v>0</v>
      </c>
      <c r="AE21" s="85">
        <f>Werte2!FF21/$AE$4</f>
        <v>0</v>
      </c>
      <c r="AF21" s="85">
        <f>Werte2!FG21/$AF$4</f>
        <v>0</v>
      </c>
      <c r="AG21" s="85">
        <f>Werte2!FH21/$AG$4</f>
        <v>0</v>
      </c>
      <c r="AH21" s="85">
        <f>Werte2!FI21/$AH$4</f>
        <v>0</v>
      </c>
      <c r="AI21" s="85">
        <f>Werte2!FJ21/$AI$4</f>
        <v>0</v>
      </c>
      <c r="AJ21" s="85">
        <f>Werte2!FK21/$AJ$4</f>
        <v>0</v>
      </c>
      <c r="AK21" s="85">
        <f>Werte2!FL21/$AK$4</f>
        <v>0</v>
      </c>
      <c r="AL21" s="85">
        <f>Werte2!FM21/$AL$4</f>
        <v>0</v>
      </c>
      <c r="AM21" s="85">
        <f>Werte2!FN21/$AM$4</f>
        <v>0</v>
      </c>
      <c r="AN21" s="85">
        <f>Werte2!FO21/$AN$4</f>
        <v>0</v>
      </c>
      <c r="AO21" s="85">
        <f>Werte2!FP21/$AO$4</f>
        <v>0</v>
      </c>
      <c r="AP21" s="85">
        <f>Werte2!FQ21/$AP$4</f>
        <v>0</v>
      </c>
      <c r="AQ21" s="85">
        <f>Werte2!FR21/$AQ$4</f>
        <v>0</v>
      </c>
      <c r="AR21" s="651" t="str">
        <f t="shared" si="2"/>
        <v>S</v>
      </c>
      <c r="AT21" s="647">
        <f t="shared" si="3"/>
        <v>0</v>
      </c>
      <c r="AU21" s="647">
        <f t="shared" ref="AU21:AU29" si="4">IF($D21="FB",F21,"")</f>
        <v>0</v>
      </c>
      <c r="AV21" s="647">
        <f t="shared" ref="AV21:AV29" si="5">IF($D21="FB",G21,"")</f>
        <v>0</v>
      </c>
      <c r="AW21" s="647">
        <f t="shared" ref="AW21:AW29" si="6">IF($D21="FB",H21,"")</f>
        <v>0</v>
      </c>
      <c r="AX21" s="647">
        <f t="shared" ref="AX21:AX29" si="7">IF($D21="FB",I21,"")</f>
        <v>0</v>
      </c>
      <c r="AY21" s="647">
        <f t="shared" ref="AY21:AY29" si="8">IF($D21="FB",J21,"")</f>
        <v>0</v>
      </c>
      <c r="AZ21" s="647">
        <f t="shared" ref="AZ21:AZ29" si="9">IF($D21="FB",K21,"")</f>
        <v>0</v>
      </c>
      <c r="BA21" s="647">
        <f t="shared" ref="BA21:BA29" si="10">IF($D21="FB",L21,"")</f>
        <v>0</v>
      </c>
      <c r="BB21" s="647">
        <f t="shared" ref="BB21:BB29" si="11">IF($D21="FB",M21,"")</f>
        <v>0</v>
      </c>
      <c r="BC21" s="647">
        <f t="shared" ref="BC21:BC29" si="12">IF($D21="FB",N21,"")</f>
        <v>0</v>
      </c>
      <c r="BD21" s="647">
        <f t="shared" ref="BD21:BD29" si="13">IF($D21="FB",O21,"")</f>
        <v>0</v>
      </c>
    </row>
    <row r="22" spans="1:56" x14ac:dyDescent="0.2">
      <c r="A22" s="41">
        <v>18</v>
      </c>
      <c r="B22" s="72">
        <f>Werte1!B22</f>
        <v>0</v>
      </c>
      <c r="C22" s="85">
        <f>'S18'!$I$98</f>
        <v>0</v>
      </c>
      <c r="D22" s="87" t="str">
        <f t="shared" si="0"/>
        <v>FB</v>
      </c>
      <c r="E22" s="92">
        <f>Werte2!EF22/$E$4</f>
        <v>0</v>
      </c>
      <c r="F22" s="85">
        <f>Werte2!EG22/$F$4</f>
        <v>0</v>
      </c>
      <c r="G22" s="85">
        <f>Werte2!EH22/$G$4</f>
        <v>0</v>
      </c>
      <c r="H22" s="85">
        <f>Werte2!EI22/$H$4</f>
        <v>0</v>
      </c>
      <c r="I22" s="85">
        <f>Werte2!EJ22/$I$4</f>
        <v>0</v>
      </c>
      <c r="J22" s="85">
        <f>Werte2!EK22/$J$4</f>
        <v>0</v>
      </c>
      <c r="K22" s="85">
        <f>Werte2!EL22/$K$4</f>
        <v>0</v>
      </c>
      <c r="L22" s="85">
        <f>Werte2!EM22/$L$4</f>
        <v>0</v>
      </c>
      <c r="M22" s="85">
        <f>Werte2!EN22/$M$4</f>
        <v>0</v>
      </c>
      <c r="N22" s="85">
        <f>Werte2!EO22/$N$4</f>
        <v>0</v>
      </c>
      <c r="O22" s="85">
        <f>Werte2!EP22/$O$4</f>
        <v>0</v>
      </c>
      <c r="P22" s="85">
        <f>Werte2!EQ22/$P$4</f>
        <v>0</v>
      </c>
      <c r="Q22" s="85">
        <f>Werte2!ER22/$Q$4</f>
        <v>0</v>
      </c>
      <c r="R22" s="85">
        <f>Werte2!ES22/$R$4</f>
        <v>0</v>
      </c>
      <c r="S22" s="85">
        <f>Werte2!ET22/$S$4</f>
        <v>0</v>
      </c>
      <c r="T22" s="85">
        <f>Werte2!EU22/$T$4</f>
        <v>0</v>
      </c>
      <c r="U22" s="85">
        <f>Werte2!EV22/$U$4</f>
        <v>0</v>
      </c>
      <c r="V22" s="85">
        <f>Werte2!EW22/$V$4</f>
        <v>0</v>
      </c>
      <c r="W22" s="85">
        <f>Werte2!EX22/$W$4</f>
        <v>0</v>
      </c>
      <c r="X22" s="85">
        <f>Werte2!EY22/$X$4</f>
        <v>0</v>
      </c>
      <c r="Y22" s="85">
        <f>Werte2!EZ22/$Y$4</f>
        <v>0</v>
      </c>
      <c r="Z22" s="85">
        <f>Werte2!FA22/$Z$4</f>
        <v>0</v>
      </c>
      <c r="AA22" s="85">
        <f>Werte2!FB22/$AA$4</f>
        <v>0</v>
      </c>
      <c r="AB22" s="85">
        <f>Werte2!FC22/$AB$4</f>
        <v>0</v>
      </c>
      <c r="AC22" s="85">
        <f>Werte2!FD22/$AC$4</f>
        <v>0</v>
      </c>
      <c r="AD22" s="85">
        <f>Werte2!FE22/$AD$4</f>
        <v>0</v>
      </c>
      <c r="AE22" s="85">
        <f>Werte2!FF22/$AE$4</f>
        <v>0</v>
      </c>
      <c r="AF22" s="85">
        <f>Werte2!FG22/$AF$4</f>
        <v>0</v>
      </c>
      <c r="AG22" s="85">
        <f>Werte2!FH22/$AG$4</f>
        <v>0</v>
      </c>
      <c r="AH22" s="85">
        <f>Werte2!FI22/$AH$4</f>
        <v>0</v>
      </c>
      <c r="AI22" s="85">
        <f>Werte2!FJ22/$AI$4</f>
        <v>0</v>
      </c>
      <c r="AJ22" s="85">
        <f>Werte2!FK22/$AJ$4</f>
        <v>0</v>
      </c>
      <c r="AK22" s="85">
        <f>Werte2!FL22/$AK$4</f>
        <v>0</v>
      </c>
      <c r="AL22" s="85">
        <f>Werte2!FM22/$AL$4</f>
        <v>0</v>
      </c>
      <c r="AM22" s="85">
        <f>Werte2!FN22/$AM$4</f>
        <v>0</v>
      </c>
      <c r="AN22" s="85">
        <f>Werte2!FO22/$AN$4</f>
        <v>0</v>
      </c>
      <c r="AO22" s="85">
        <f>Werte2!FP22/$AO$4</f>
        <v>0</v>
      </c>
      <c r="AP22" s="85">
        <f>Werte2!FQ22/$AP$4</f>
        <v>0</v>
      </c>
      <c r="AQ22" s="85">
        <f>Werte2!FR22/$AQ$4</f>
        <v>0</v>
      </c>
      <c r="AR22" s="651" t="str">
        <f t="shared" si="2"/>
        <v>S</v>
      </c>
      <c r="AT22" s="647">
        <f t="shared" si="3"/>
        <v>0</v>
      </c>
      <c r="AU22" s="647">
        <f t="shared" si="4"/>
        <v>0</v>
      </c>
      <c r="AV22" s="647">
        <f t="shared" si="5"/>
        <v>0</v>
      </c>
      <c r="AW22" s="647">
        <f t="shared" si="6"/>
        <v>0</v>
      </c>
      <c r="AX22" s="647">
        <f t="shared" si="7"/>
        <v>0</v>
      </c>
      <c r="AY22" s="647">
        <f t="shared" si="8"/>
        <v>0</v>
      </c>
      <c r="AZ22" s="647">
        <f t="shared" si="9"/>
        <v>0</v>
      </c>
      <c r="BA22" s="647">
        <f t="shared" si="10"/>
        <v>0</v>
      </c>
      <c r="BB22" s="647">
        <f t="shared" si="11"/>
        <v>0</v>
      </c>
      <c r="BC22" s="647">
        <f t="shared" si="12"/>
        <v>0</v>
      </c>
      <c r="BD22" s="647">
        <f t="shared" si="13"/>
        <v>0</v>
      </c>
    </row>
    <row r="23" spans="1:56" x14ac:dyDescent="0.2">
      <c r="A23" s="41">
        <v>19</v>
      </c>
      <c r="B23" s="72">
        <f>Werte1!B23</f>
        <v>0</v>
      </c>
      <c r="C23" s="85">
        <f>'S19'!$I$98</f>
        <v>0</v>
      </c>
      <c r="D23" s="87" t="str">
        <f t="shared" si="0"/>
        <v>FB</v>
      </c>
      <c r="E23" s="92">
        <f>Werte2!EF23/$E$4</f>
        <v>0</v>
      </c>
      <c r="F23" s="85">
        <f>Werte2!EG23/$F$4</f>
        <v>0</v>
      </c>
      <c r="G23" s="85">
        <f>Werte2!EH23/$G$4</f>
        <v>0</v>
      </c>
      <c r="H23" s="85">
        <f>Werte2!EI23/$H$4</f>
        <v>0</v>
      </c>
      <c r="I23" s="85">
        <f>Werte2!EJ23/$I$4</f>
        <v>0</v>
      </c>
      <c r="J23" s="85">
        <f>Werte2!EK23/$J$4</f>
        <v>0</v>
      </c>
      <c r="K23" s="85">
        <f>Werte2!EL23/$K$4</f>
        <v>0</v>
      </c>
      <c r="L23" s="85">
        <f>Werte2!EM23/$L$4</f>
        <v>0</v>
      </c>
      <c r="M23" s="85">
        <f>Werte2!EN23/$M$4</f>
        <v>0</v>
      </c>
      <c r="N23" s="85">
        <f>Werte2!EO23/$N$4</f>
        <v>0</v>
      </c>
      <c r="O23" s="85">
        <f>Werte2!EP23/$O$4</f>
        <v>0</v>
      </c>
      <c r="P23" s="85">
        <f>Werte2!EQ23/$P$4</f>
        <v>0</v>
      </c>
      <c r="Q23" s="85">
        <f>Werte2!ER23/$Q$4</f>
        <v>0</v>
      </c>
      <c r="R23" s="85">
        <f>Werte2!ES23/$R$4</f>
        <v>0</v>
      </c>
      <c r="S23" s="85">
        <f>Werte2!ET23/$S$4</f>
        <v>0</v>
      </c>
      <c r="T23" s="85">
        <f>Werte2!EU23/$T$4</f>
        <v>0</v>
      </c>
      <c r="U23" s="85">
        <f>Werte2!EV23/$U$4</f>
        <v>0</v>
      </c>
      <c r="V23" s="85">
        <f>Werte2!EW23/$V$4</f>
        <v>0</v>
      </c>
      <c r="W23" s="85">
        <f>Werte2!EX23/$W$4</f>
        <v>0</v>
      </c>
      <c r="X23" s="85">
        <f>Werte2!EY23/$X$4</f>
        <v>0</v>
      </c>
      <c r="Y23" s="85">
        <f>Werte2!EZ23/$Y$4</f>
        <v>0</v>
      </c>
      <c r="Z23" s="85">
        <f>Werte2!FA23/$Z$4</f>
        <v>0</v>
      </c>
      <c r="AA23" s="85">
        <f>Werte2!FB23/$AA$4</f>
        <v>0</v>
      </c>
      <c r="AB23" s="85">
        <f>Werte2!FC23/$AB$4</f>
        <v>0</v>
      </c>
      <c r="AC23" s="85">
        <f>Werte2!FD23/$AC$4</f>
        <v>0</v>
      </c>
      <c r="AD23" s="85">
        <f>Werte2!FE23/$AD$4</f>
        <v>0</v>
      </c>
      <c r="AE23" s="85">
        <f>Werte2!FF23/$AE$4</f>
        <v>0</v>
      </c>
      <c r="AF23" s="85">
        <f>Werte2!FG23/$AF$4</f>
        <v>0</v>
      </c>
      <c r="AG23" s="85">
        <f>Werte2!FH23/$AG$4</f>
        <v>0</v>
      </c>
      <c r="AH23" s="85">
        <f>Werte2!FI23/$AH$4</f>
        <v>0</v>
      </c>
      <c r="AI23" s="85">
        <f>Werte2!FJ23/$AI$4</f>
        <v>0</v>
      </c>
      <c r="AJ23" s="85">
        <f>Werte2!FK23/$AJ$4</f>
        <v>0</v>
      </c>
      <c r="AK23" s="85">
        <f>Werte2!FL23/$AK$4</f>
        <v>0</v>
      </c>
      <c r="AL23" s="85">
        <f>Werte2!FM23/$AL$4</f>
        <v>0</v>
      </c>
      <c r="AM23" s="85">
        <f>Werte2!FN23/$AM$4</f>
        <v>0</v>
      </c>
      <c r="AN23" s="85">
        <f>Werte2!FO23/$AN$4</f>
        <v>0</v>
      </c>
      <c r="AO23" s="85">
        <f>Werte2!FP23/$AO$4</f>
        <v>0</v>
      </c>
      <c r="AP23" s="85">
        <f>Werte2!FQ23/$AP$4</f>
        <v>0</v>
      </c>
      <c r="AQ23" s="85">
        <f>Werte2!FR23/$AQ$4</f>
        <v>0</v>
      </c>
      <c r="AR23" s="651" t="str">
        <f t="shared" si="2"/>
        <v>S</v>
      </c>
      <c r="AT23" s="647">
        <f t="shared" si="3"/>
        <v>0</v>
      </c>
      <c r="AU23" s="647">
        <f t="shared" si="4"/>
        <v>0</v>
      </c>
      <c r="AV23" s="647">
        <f t="shared" si="5"/>
        <v>0</v>
      </c>
      <c r="AW23" s="647">
        <f t="shared" si="6"/>
        <v>0</v>
      </c>
      <c r="AX23" s="647">
        <f t="shared" si="7"/>
        <v>0</v>
      </c>
      <c r="AY23" s="647">
        <f t="shared" si="8"/>
        <v>0</v>
      </c>
      <c r="AZ23" s="647">
        <f t="shared" si="9"/>
        <v>0</v>
      </c>
      <c r="BA23" s="647">
        <f t="shared" si="10"/>
        <v>0</v>
      </c>
      <c r="BB23" s="647">
        <f t="shared" si="11"/>
        <v>0</v>
      </c>
      <c r="BC23" s="647">
        <f t="shared" si="12"/>
        <v>0</v>
      </c>
      <c r="BD23" s="647">
        <f t="shared" si="13"/>
        <v>0</v>
      </c>
    </row>
    <row r="24" spans="1:56" x14ac:dyDescent="0.2">
      <c r="A24" s="41">
        <v>20</v>
      </c>
      <c r="B24" s="72">
        <f>Werte1!B24</f>
        <v>0</v>
      </c>
      <c r="C24" s="85">
        <f>'S20'!$I$98</f>
        <v>0</v>
      </c>
      <c r="D24" s="87" t="str">
        <f t="shared" si="0"/>
        <v>FB</v>
      </c>
      <c r="E24" s="92">
        <f>Werte2!EF24/$E$4</f>
        <v>0</v>
      </c>
      <c r="F24" s="85">
        <f>Werte2!EG24/$F$4</f>
        <v>0</v>
      </c>
      <c r="G24" s="85">
        <f>Werte2!EH24/$G$4</f>
        <v>0</v>
      </c>
      <c r="H24" s="85">
        <f>Werte2!EI24/$H$4</f>
        <v>0</v>
      </c>
      <c r="I24" s="85">
        <f>Werte2!EJ24/$I$4</f>
        <v>0</v>
      </c>
      <c r="J24" s="85">
        <f>Werte2!EK24/$J$4</f>
        <v>0</v>
      </c>
      <c r="K24" s="85">
        <f>Werte2!EL24/$K$4</f>
        <v>0</v>
      </c>
      <c r="L24" s="85">
        <f>Werte2!EM24/$L$4</f>
        <v>0</v>
      </c>
      <c r="M24" s="85">
        <f>Werte2!EN24/$M$4</f>
        <v>0</v>
      </c>
      <c r="N24" s="85">
        <f>Werte2!EO24/$N$4</f>
        <v>0</v>
      </c>
      <c r="O24" s="85">
        <f>Werte2!EP24/$O$4</f>
        <v>0</v>
      </c>
      <c r="P24" s="85">
        <f>Werte2!EQ24/$P$4</f>
        <v>0</v>
      </c>
      <c r="Q24" s="85">
        <f>Werte2!ER24/$Q$4</f>
        <v>0</v>
      </c>
      <c r="R24" s="85">
        <f>Werte2!ES24/$R$4</f>
        <v>0</v>
      </c>
      <c r="S24" s="85">
        <f>Werte2!ET24/$S$4</f>
        <v>0</v>
      </c>
      <c r="T24" s="85">
        <f>Werte2!EU24/$T$4</f>
        <v>0</v>
      </c>
      <c r="U24" s="85">
        <f>Werte2!EV24/$U$4</f>
        <v>0</v>
      </c>
      <c r="V24" s="85">
        <f>Werte2!EW24/$V$4</f>
        <v>0</v>
      </c>
      <c r="W24" s="85">
        <f>Werte2!EX24/$W$4</f>
        <v>0</v>
      </c>
      <c r="X24" s="85">
        <f>Werte2!EY24/$X$4</f>
        <v>0</v>
      </c>
      <c r="Y24" s="85">
        <f>Werte2!EZ24/$Y$4</f>
        <v>0</v>
      </c>
      <c r="Z24" s="85">
        <f>Werte2!FA24/$Z$4</f>
        <v>0</v>
      </c>
      <c r="AA24" s="85">
        <f>Werte2!FB24/$AA$4</f>
        <v>0</v>
      </c>
      <c r="AB24" s="85">
        <f>Werte2!FC24/$AB$4</f>
        <v>0</v>
      </c>
      <c r="AC24" s="85">
        <f>Werte2!FD24/$AC$4</f>
        <v>0</v>
      </c>
      <c r="AD24" s="85">
        <f>Werte2!FE24/$AD$4</f>
        <v>0</v>
      </c>
      <c r="AE24" s="85">
        <f>Werte2!FF24/$AE$4</f>
        <v>0</v>
      </c>
      <c r="AF24" s="85">
        <f>Werte2!FG24/$AF$4</f>
        <v>0</v>
      </c>
      <c r="AG24" s="85">
        <f>Werte2!FH24/$AG$4</f>
        <v>0</v>
      </c>
      <c r="AH24" s="85">
        <f>Werte2!FI24/$AH$4</f>
        <v>0</v>
      </c>
      <c r="AI24" s="85">
        <f>Werte2!FJ24/$AI$4</f>
        <v>0</v>
      </c>
      <c r="AJ24" s="85">
        <f>Werte2!FK24/$AJ$4</f>
        <v>0</v>
      </c>
      <c r="AK24" s="85">
        <f>Werte2!FL24/$AK$4</f>
        <v>0</v>
      </c>
      <c r="AL24" s="85">
        <f>Werte2!FM24/$AL$4</f>
        <v>0</v>
      </c>
      <c r="AM24" s="85">
        <f>Werte2!FN24/$AM$4</f>
        <v>0</v>
      </c>
      <c r="AN24" s="85">
        <f>Werte2!FO24/$AN$4</f>
        <v>0</v>
      </c>
      <c r="AO24" s="85">
        <f>Werte2!FP24/$AO$4</f>
        <v>0</v>
      </c>
      <c r="AP24" s="85">
        <f>Werte2!FQ24/$AP$4</f>
        <v>0</v>
      </c>
      <c r="AQ24" s="85">
        <f>Werte2!FR24/$AQ$4</f>
        <v>0</v>
      </c>
      <c r="AR24" s="651" t="str">
        <f t="shared" si="2"/>
        <v>S</v>
      </c>
      <c r="AT24" s="647">
        <f t="shared" si="3"/>
        <v>0</v>
      </c>
      <c r="AU24" s="647">
        <f t="shared" si="4"/>
        <v>0</v>
      </c>
      <c r="AV24" s="647">
        <f t="shared" si="5"/>
        <v>0</v>
      </c>
      <c r="AW24" s="647">
        <f t="shared" si="6"/>
        <v>0</v>
      </c>
      <c r="AX24" s="647">
        <f t="shared" si="7"/>
        <v>0</v>
      </c>
      <c r="AY24" s="647">
        <f t="shared" si="8"/>
        <v>0</v>
      </c>
      <c r="AZ24" s="647">
        <f t="shared" si="9"/>
        <v>0</v>
      </c>
      <c r="BA24" s="647">
        <f t="shared" si="10"/>
        <v>0</v>
      </c>
      <c r="BB24" s="647">
        <f t="shared" si="11"/>
        <v>0</v>
      </c>
      <c r="BC24" s="647">
        <f t="shared" si="12"/>
        <v>0</v>
      </c>
      <c r="BD24" s="647">
        <f t="shared" si="13"/>
        <v>0</v>
      </c>
    </row>
    <row r="25" spans="1:56" x14ac:dyDescent="0.2">
      <c r="A25" s="41">
        <v>21</v>
      </c>
      <c r="B25" s="72">
        <f>Werte1!B25</f>
        <v>0</v>
      </c>
      <c r="C25" s="85">
        <f>'S21'!$I$98</f>
        <v>0</v>
      </c>
      <c r="D25" s="87" t="str">
        <f t="shared" si="0"/>
        <v>FB</v>
      </c>
      <c r="E25" s="92">
        <f>Werte2!EF25/$E$4</f>
        <v>0</v>
      </c>
      <c r="F25" s="85">
        <f>Werte2!EG25/$F$4</f>
        <v>0</v>
      </c>
      <c r="G25" s="85">
        <f>Werte2!EH25/$G$4</f>
        <v>0</v>
      </c>
      <c r="H25" s="85">
        <f>Werte2!EI25/$H$4</f>
        <v>0</v>
      </c>
      <c r="I25" s="85">
        <f>Werte2!EJ25/$I$4</f>
        <v>0</v>
      </c>
      <c r="J25" s="85">
        <f>Werte2!EK25/$J$4</f>
        <v>0</v>
      </c>
      <c r="K25" s="85">
        <f>Werte2!EL25/$K$4</f>
        <v>0</v>
      </c>
      <c r="L25" s="85">
        <f>Werte2!EM25/$L$4</f>
        <v>0</v>
      </c>
      <c r="M25" s="85">
        <f>Werte2!EN25/$M$4</f>
        <v>0</v>
      </c>
      <c r="N25" s="85">
        <f>Werte2!EO25/$N$4</f>
        <v>0</v>
      </c>
      <c r="O25" s="85">
        <f>Werte2!EP25/$O$4</f>
        <v>0</v>
      </c>
      <c r="P25" s="85">
        <f>Werte2!EQ25/$P$4</f>
        <v>0</v>
      </c>
      <c r="Q25" s="85">
        <f>Werte2!ER25/$Q$4</f>
        <v>0</v>
      </c>
      <c r="R25" s="85">
        <f>Werte2!ES25/$R$4</f>
        <v>0</v>
      </c>
      <c r="S25" s="85">
        <f>Werte2!ET25/$S$4</f>
        <v>0</v>
      </c>
      <c r="T25" s="85">
        <f>Werte2!EU25/$T$4</f>
        <v>0</v>
      </c>
      <c r="U25" s="85">
        <f>Werte2!EV25/$U$4</f>
        <v>0</v>
      </c>
      <c r="V25" s="85">
        <f>Werte2!EW25/$V$4</f>
        <v>0</v>
      </c>
      <c r="W25" s="85">
        <f>Werte2!EX25/$W$4</f>
        <v>0</v>
      </c>
      <c r="X25" s="85">
        <f>Werte2!EY25/$X$4</f>
        <v>0</v>
      </c>
      <c r="Y25" s="85">
        <f>Werte2!EZ25/$Y$4</f>
        <v>0</v>
      </c>
      <c r="Z25" s="85">
        <f>Werte2!FA25/$Z$4</f>
        <v>0</v>
      </c>
      <c r="AA25" s="85">
        <f>Werte2!FB25/$AA$4</f>
        <v>0</v>
      </c>
      <c r="AB25" s="85">
        <f>Werte2!FC25/$AB$4</f>
        <v>0</v>
      </c>
      <c r="AC25" s="85">
        <f>Werte2!FD25/$AC$4</f>
        <v>0</v>
      </c>
      <c r="AD25" s="85">
        <f>Werte2!FE25/$AD$4</f>
        <v>0</v>
      </c>
      <c r="AE25" s="85">
        <f>Werte2!FF25/$AE$4</f>
        <v>0</v>
      </c>
      <c r="AF25" s="85">
        <f>Werte2!FG25/$AF$4</f>
        <v>0</v>
      </c>
      <c r="AG25" s="85">
        <f>Werte2!FH25/$AG$4</f>
        <v>0</v>
      </c>
      <c r="AH25" s="85">
        <f>Werte2!FI25/$AH$4</f>
        <v>0</v>
      </c>
      <c r="AI25" s="85">
        <f>Werte2!FJ25/$AI$4</f>
        <v>0</v>
      </c>
      <c r="AJ25" s="85">
        <f>Werte2!FK25/$AJ$4</f>
        <v>0</v>
      </c>
      <c r="AK25" s="85">
        <f>Werte2!FL25/$AK$4</f>
        <v>0</v>
      </c>
      <c r="AL25" s="85">
        <f>Werte2!FM25/$AL$4</f>
        <v>0</v>
      </c>
      <c r="AM25" s="85">
        <f>Werte2!FN25/$AM$4</f>
        <v>0</v>
      </c>
      <c r="AN25" s="85">
        <f>Werte2!FO25/$AN$4</f>
        <v>0</v>
      </c>
      <c r="AO25" s="85">
        <f>Werte2!FP25/$AO$4</f>
        <v>0</v>
      </c>
      <c r="AP25" s="85">
        <f>Werte2!FQ25/$AP$4</f>
        <v>0</v>
      </c>
      <c r="AQ25" s="85">
        <f>Werte2!FR25/$AQ$4</f>
        <v>0</v>
      </c>
      <c r="AR25" s="651" t="str">
        <f t="shared" si="2"/>
        <v>S</v>
      </c>
      <c r="AT25" s="647">
        <f t="shared" si="3"/>
        <v>0</v>
      </c>
      <c r="AU25" s="647">
        <f t="shared" si="4"/>
        <v>0</v>
      </c>
      <c r="AV25" s="647">
        <f t="shared" si="5"/>
        <v>0</v>
      </c>
      <c r="AW25" s="647">
        <f t="shared" si="6"/>
        <v>0</v>
      </c>
      <c r="AX25" s="647">
        <f t="shared" si="7"/>
        <v>0</v>
      </c>
      <c r="AY25" s="647">
        <f t="shared" si="8"/>
        <v>0</v>
      </c>
      <c r="AZ25" s="647">
        <f t="shared" si="9"/>
        <v>0</v>
      </c>
      <c r="BA25" s="647">
        <f t="shared" si="10"/>
        <v>0</v>
      </c>
      <c r="BB25" s="647">
        <f t="shared" si="11"/>
        <v>0</v>
      </c>
      <c r="BC25" s="647">
        <f t="shared" si="12"/>
        <v>0</v>
      </c>
      <c r="BD25" s="647">
        <f t="shared" si="13"/>
        <v>0</v>
      </c>
    </row>
    <row r="26" spans="1:56" x14ac:dyDescent="0.2">
      <c r="A26" s="41">
        <v>22</v>
      </c>
      <c r="B26" s="72">
        <f>Werte1!B26</f>
        <v>0</v>
      </c>
      <c r="C26" s="85">
        <f>'S22'!$I$98</f>
        <v>0</v>
      </c>
      <c r="D26" s="87" t="str">
        <f t="shared" si="0"/>
        <v>FB</v>
      </c>
      <c r="E26" s="92">
        <f>Werte2!EF26/$E$4</f>
        <v>0</v>
      </c>
      <c r="F26" s="85">
        <f>Werte2!EG26/$F$4</f>
        <v>0</v>
      </c>
      <c r="G26" s="85">
        <f>Werte2!EH26/$G$4</f>
        <v>0</v>
      </c>
      <c r="H26" s="85">
        <f>Werte2!EI26/$H$4</f>
        <v>0</v>
      </c>
      <c r="I26" s="85">
        <f>Werte2!EJ26/$I$4</f>
        <v>0</v>
      </c>
      <c r="J26" s="85">
        <f>Werte2!EK26/$J$4</f>
        <v>0</v>
      </c>
      <c r="K26" s="85">
        <f>Werte2!EL26/$K$4</f>
        <v>0</v>
      </c>
      <c r="L26" s="85">
        <f>Werte2!EM26/$L$4</f>
        <v>0</v>
      </c>
      <c r="M26" s="85">
        <f>Werte2!EN26/$M$4</f>
        <v>0</v>
      </c>
      <c r="N26" s="85">
        <f>Werte2!EO26/$N$4</f>
        <v>0</v>
      </c>
      <c r="O26" s="85">
        <f>Werte2!EP26/$O$4</f>
        <v>0</v>
      </c>
      <c r="P26" s="85">
        <f>Werte2!EQ26/$P$4</f>
        <v>0</v>
      </c>
      <c r="Q26" s="85">
        <f>Werte2!ER26/$Q$4</f>
        <v>0</v>
      </c>
      <c r="R26" s="85">
        <f>Werte2!ES26/$R$4</f>
        <v>0</v>
      </c>
      <c r="S26" s="85">
        <f>Werte2!ET26/$S$4</f>
        <v>0</v>
      </c>
      <c r="T26" s="85">
        <f>Werte2!EU26/$T$4</f>
        <v>0</v>
      </c>
      <c r="U26" s="85">
        <f>Werte2!EV26/$U$4</f>
        <v>0</v>
      </c>
      <c r="V26" s="85">
        <f>Werte2!EW26/$V$4</f>
        <v>0</v>
      </c>
      <c r="W26" s="85">
        <f>Werte2!EX26/$W$4</f>
        <v>0</v>
      </c>
      <c r="X26" s="85">
        <f>Werte2!EY26/$X$4</f>
        <v>0</v>
      </c>
      <c r="Y26" s="85">
        <f>Werte2!EZ26/$Y$4</f>
        <v>0</v>
      </c>
      <c r="Z26" s="85">
        <f>Werte2!FA26/$Z$4</f>
        <v>0</v>
      </c>
      <c r="AA26" s="85">
        <f>Werte2!FB26/$AA$4</f>
        <v>0</v>
      </c>
      <c r="AB26" s="85">
        <f>Werte2!FC26/$AB$4</f>
        <v>0</v>
      </c>
      <c r="AC26" s="85">
        <f>Werte2!FD26/$AC$4</f>
        <v>0</v>
      </c>
      <c r="AD26" s="85">
        <f>Werte2!FE26/$AD$4</f>
        <v>0</v>
      </c>
      <c r="AE26" s="85">
        <f>Werte2!FF26/$AE$4</f>
        <v>0</v>
      </c>
      <c r="AF26" s="85">
        <f>Werte2!FG26/$AF$4</f>
        <v>0</v>
      </c>
      <c r="AG26" s="85">
        <f>Werte2!FH26/$AG$4</f>
        <v>0</v>
      </c>
      <c r="AH26" s="85">
        <f>Werte2!FI26/$AH$4</f>
        <v>0</v>
      </c>
      <c r="AI26" s="85">
        <f>Werte2!FJ26/$AI$4</f>
        <v>0</v>
      </c>
      <c r="AJ26" s="85">
        <f>Werte2!FK26/$AJ$4</f>
        <v>0</v>
      </c>
      <c r="AK26" s="85">
        <f>Werte2!FL26/$AK$4</f>
        <v>0</v>
      </c>
      <c r="AL26" s="85">
        <f>Werte2!FM26/$AL$4</f>
        <v>0</v>
      </c>
      <c r="AM26" s="85">
        <f>Werte2!FN26/$AM$4</f>
        <v>0</v>
      </c>
      <c r="AN26" s="85">
        <f>Werte2!FO26/$AN$4</f>
        <v>0</v>
      </c>
      <c r="AO26" s="85">
        <f>Werte2!FP26/$AO$4</f>
        <v>0</v>
      </c>
      <c r="AP26" s="85">
        <f>Werte2!FQ26/$AP$4</f>
        <v>0</v>
      </c>
      <c r="AQ26" s="85">
        <f>Werte2!FR26/$AQ$4</f>
        <v>0</v>
      </c>
      <c r="AR26" s="651" t="str">
        <f t="shared" si="2"/>
        <v>S</v>
      </c>
      <c r="AT26" s="647">
        <f t="shared" si="3"/>
        <v>0</v>
      </c>
      <c r="AU26" s="647">
        <f t="shared" si="4"/>
        <v>0</v>
      </c>
      <c r="AV26" s="647">
        <f t="shared" si="5"/>
        <v>0</v>
      </c>
      <c r="AW26" s="647">
        <f t="shared" si="6"/>
        <v>0</v>
      </c>
      <c r="AX26" s="647">
        <f t="shared" si="7"/>
        <v>0</v>
      </c>
      <c r="AY26" s="647">
        <f t="shared" si="8"/>
        <v>0</v>
      </c>
      <c r="AZ26" s="647">
        <f t="shared" si="9"/>
        <v>0</v>
      </c>
      <c r="BA26" s="647">
        <f t="shared" si="10"/>
        <v>0</v>
      </c>
      <c r="BB26" s="647">
        <f t="shared" si="11"/>
        <v>0</v>
      </c>
      <c r="BC26" s="647">
        <f t="shared" si="12"/>
        <v>0</v>
      </c>
      <c r="BD26" s="647">
        <f t="shared" si="13"/>
        <v>0</v>
      </c>
    </row>
    <row r="27" spans="1:56" x14ac:dyDescent="0.2">
      <c r="A27" s="41">
        <v>23</v>
      </c>
      <c r="B27" s="72">
        <f>Werte1!B27</f>
        <v>0</v>
      </c>
      <c r="C27" s="85">
        <f>'S23'!$I$98</f>
        <v>0</v>
      </c>
      <c r="D27" s="87" t="str">
        <f t="shared" si="0"/>
        <v>FB</v>
      </c>
      <c r="E27" s="92">
        <f>Werte2!EF27/$E$4</f>
        <v>0</v>
      </c>
      <c r="F27" s="85">
        <f>Werte2!EG27/$F$4</f>
        <v>0</v>
      </c>
      <c r="G27" s="85">
        <f>Werte2!EH27/$G$4</f>
        <v>0</v>
      </c>
      <c r="H27" s="85">
        <f>Werte2!EI27/$H$4</f>
        <v>0</v>
      </c>
      <c r="I27" s="85">
        <f>Werte2!EJ27/$I$4</f>
        <v>0</v>
      </c>
      <c r="J27" s="85">
        <f>Werte2!EK27/$J$4</f>
        <v>0</v>
      </c>
      <c r="K27" s="85">
        <f>Werte2!EL27/$K$4</f>
        <v>0</v>
      </c>
      <c r="L27" s="85">
        <f>Werte2!EM27/$L$4</f>
        <v>0</v>
      </c>
      <c r="M27" s="85">
        <f>Werte2!EN27/$M$4</f>
        <v>0</v>
      </c>
      <c r="N27" s="85">
        <f>Werte2!EO27/$N$4</f>
        <v>0</v>
      </c>
      <c r="O27" s="85">
        <f>Werte2!EP27/$O$4</f>
        <v>0</v>
      </c>
      <c r="P27" s="85">
        <f>Werte2!EQ27/$P$4</f>
        <v>0</v>
      </c>
      <c r="Q27" s="85">
        <f>Werte2!ER27/$Q$4</f>
        <v>0</v>
      </c>
      <c r="R27" s="85">
        <f>Werte2!ES27/$R$4</f>
        <v>0</v>
      </c>
      <c r="S27" s="85">
        <f>Werte2!ET27/$S$4</f>
        <v>0</v>
      </c>
      <c r="T27" s="85">
        <f>Werte2!EU27/$T$4</f>
        <v>0</v>
      </c>
      <c r="U27" s="85">
        <f>Werte2!EV27/$U$4</f>
        <v>0</v>
      </c>
      <c r="V27" s="85">
        <f>Werte2!EW27/$V$4</f>
        <v>0</v>
      </c>
      <c r="W27" s="85">
        <f>Werte2!EX27/$W$4</f>
        <v>0</v>
      </c>
      <c r="X27" s="85">
        <f>Werte2!EY27/$X$4</f>
        <v>0</v>
      </c>
      <c r="Y27" s="85">
        <f>Werte2!EZ27/$Y$4</f>
        <v>0</v>
      </c>
      <c r="Z27" s="85">
        <f>Werte2!FA27/$Z$4</f>
        <v>0</v>
      </c>
      <c r="AA27" s="85">
        <f>Werte2!FB27/$AA$4</f>
        <v>0</v>
      </c>
      <c r="AB27" s="85">
        <f>Werte2!FC27/$AB$4</f>
        <v>0</v>
      </c>
      <c r="AC27" s="85">
        <f>Werte2!FD27/$AC$4</f>
        <v>0</v>
      </c>
      <c r="AD27" s="85">
        <f>Werte2!FE27/$AD$4</f>
        <v>0</v>
      </c>
      <c r="AE27" s="85">
        <f>Werte2!FF27/$AE$4</f>
        <v>0</v>
      </c>
      <c r="AF27" s="85">
        <f>Werte2!FG27/$AF$4</f>
        <v>0</v>
      </c>
      <c r="AG27" s="85">
        <f>Werte2!FH27/$AG$4</f>
        <v>0</v>
      </c>
      <c r="AH27" s="85">
        <f>Werte2!FI27/$AH$4</f>
        <v>0</v>
      </c>
      <c r="AI27" s="85">
        <f>Werte2!FJ27/$AI$4</f>
        <v>0</v>
      </c>
      <c r="AJ27" s="85">
        <f>Werte2!FK27/$AJ$4</f>
        <v>0</v>
      </c>
      <c r="AK27" s="85">
        <f>Werte2!FL27/$AK$4</f>
        <v>0</v>
      </c>
      <c r="AL27" s="85">
        <f>Werte2!FM27/$AL$4</f>
        <v>0</v>
      </c>
      <c r="AM27" s="85">
        <f>Werte2!FN27/$AM$4</f>
        <v>0</v>
      </c>
      <c r="AN27" s="85">
        <f>Werte2!FO27/$AN$4</f>
        <v>0</v>
      </c>
      <c r="AO27" s="85">
        <f>Werte2!FP27/$AO$4</f>
        <v>0</v>
      </c>
      <c r="AP27" s="85">
        <f>Werte2!FQ27/$AP$4</f>
        <v>0</v>
      </c>
      <c r="AQ27" s="85">
        <f>Werte2!FR27/$AQ$4</f>
        <v>0</v>
      </c>
      <c r="AR27" s="651" t="str">
        <f t="shared" si="2"/>
        <v>S</v>
      </c>
      <c r="AT27" s="647">
        <f t="shared" si="3"/>
        <v>0</v>
      </c>
      <c r="AU27" s="647">
        <f t="shared" si="4"/>
        <v>0</v>
      </c>
      <c r="AV27" s="647">
        <f t="shared" si="5"/>
        <v>0</v>
      </c>
      <c r="AW27" s="647">
        <f t="shared" si="6"/>
        <v>0</v>
      </c>
      <c r="AX27" s="647">
        <f t="shared" si="7"/>
        <v>0</v>
      </c>
      <c r="AY27" s="647">
        <f t="shared" si="8"/>
        <v>0</v>
      </c>
      <c r="AZ27" s="647">
        <f t="shared" si="9"/>
        <v>0</v>
      </c>
      <c r="BA27" s="647">
        <f t="shared" si="10"/>
        <v>0</v>
      </c>
      <c r="BB27" s="647">
        <f t="shared" si="11"/>
        <v>0</v>
      </c>
      <c r="BC27" s="647">
        <f t="shared" si="12"/>
        <v>0</v>
      </c>
      <c r="BD27" s="647">
        <f t="shared" si="13"/>
        <v>0</v>
      </c>
    </row>
    <row r="28" spans="1:56" x14ac:dyDescent="0.2">
      <c r="A28" s="41">
        <v>24</v>
      </c>
      <c r="B28" s="72">
        <f>Werte1!B28</f>
        <v>0</v>
      </c>
      <c r="C28" s="85">
        <f>'S24'!$I$98</f>
        <v>0</v>
      </c>
      <c r="D28" s="87" t="str">
        <f t="shared" si="0"/>
        <v>FB</v>
      </c>
      <c r="E28" s="92">
        <f>Werte2!EF28/$E$4</f>
        <v>0</v>
      </c>
      <c r="F28" s="85">
        <f>Werte2!EG28/$F$4</f>
        <v>0</v>
      </c>
      <c r="G28" s="85">
        <f>Werte2!EH28/$G$4</f>
        <v>0</v>
      </c>
      <c r="H28" s="85">
        <f>Werte2!EI28/$H$4</f>
        <v>0</v>
      </c>
      <c r="I28" s="85">
        <f>Werte2!EJ28/$I$4</f>
        <v>0</v>
      </c>
      <c r="J28" s="85">
        <f>Werte2!EK28/$J$4</f>
        <v>0</v>
      </c>
      <c r="K28" s="85">
        <f>Werte2!EL28/$K$4</f>
        <v>0</v>
      </c>
      <c r="L28" s="85">
        <f>Werte2!EM28/$L$4</f>
        <v>0</v>
      </c>
      <c r="M28" s="85">
        <f>Werte2!EN28/$M$4</f>
        <v>0</v>
      </c>
      <c r="N28" s="85">
        <f>Werte2!EO28/$N$4</f>
        <v>0</v>
      </c>
      <c r="O28" s="85">
        <f>Werte2!EP28/$O$4</f>
        <v>0</v>
      </c>
      <c r="P28" s="85">
        <f>Werte2!EQ28/$P$4</f>
        <v>0</v>
      </c>
      <c r="Q28" s="85">
        <f>Werte2!ER28/$Q$4</f>
        <v>0</v>
      </c>
      <c r="R28" s="85">
        <f>Werte2!ES28/$R$4</f>
        <v>0</v>
      </c>
      <c r="S28" s="85">
        <f>Werte2!ET28/$S$4</f>
        <v>0</v>
      </c>
      <c r="T28" s="85">
        <f>Werte2!EU28/$T$4</f>
        <v>0</v>
      </c>
      <c r="U28" s="85">
        <f>Werte2!EV28/$U$4</f>
        <v>0</v>
      </c>
      <c r="V28" s="85">
        <f>Werte2!EW28/$V$4</f>
        <v>0</v>
      </c>
      <c r="W28" s="85">
        <f>Werte2!EX28/$W$4</f>
        <v>0</v>
      </c>
      <c r="X28" s="85">
        <f>Werte2!EY28/$X$4</f>
        <v>0</v>
      </c>
      <c r="Y28" s="85">
        <f>Werte2!EZ28/$Y$4</f>
        <v>0</v>
      </c>
      <c r="Z28" s="85">
        <f>Werte2!FA28/$Z$4</f>
        <v>0</v>
      </c>
      <c r="AA28" s="85">
        <f>Werte2!FB28/$AA$4</f>
        <v>0</v>
      </c>
      <c r="AB28" s="85">
        <f>Werte2!FC28/$AB$4</f>
        <v>0</v>
      </c>
      <c r="AC28" s="85">
        <f>Werte2!FD28/$AC$4</f>
        <v>0</v>
      </c>
      <c r="AD28" s="85">
        <f>Werte2!FE28/$AD$4</f>
        <v>0</v>
      </c>
      <c r="AE28" s="85">
        <f>Werte2!FF28/$AE$4</f>
        <v>0</v>
      </c>
      <c r="AF28" s="85">
        <f>Werte2!FG28/$AF$4</f>
        <v>0</v>
      </c>
      <c r="AG28" s="85">
        <f>Werte2!FH28/$AG$4</f>
        <v>0</v>
      </c>
      <c r="AH28" s="85">
        <f>Werte2!FI28/$AH$4</f>
        <v>0</v>
      </c>
      <c r="AI28" s="85">
        <f>Werte2!FJ28/$AI$4</f>
        <v>0</v>
      </c>
      <c r="AJ28" s="85">
        <f>Werte2!FK28/$AJ$4</f>
        <v>0</v>
      </c>
      <c r="AK28" s="85">
        <f>Werte2!FL28/$AK$4</f>
        <v>0</v>
      </c>
      <c r="AL28" s="85">
        <f>Werte2!FM28/$AL$4</f>
        <v>0</v>
      </c>
      <c r="AM28" s="85">
        <f>Werte2!FN28/$AM$4</f>
        <v>0</v>
      </c>
      <c r="AN28" s="85">
        <f>Werte2!FO28/$AN$4</f>
        <v>0</v>
      </c>
      <c r="AO28" s="85">
        <f>Werte2!FP28/$AO$4</f>
        <v>0</v>
      </c>
      <c r="AP28" s="85">
        <f>Werte2!FQ28/$AP$4</f>
        <v>0</v>
      </c>
      <c r="AQ28" s="85">
        <f>Werte2!FR28/$AQ$4</f>
        <v>0</v>
      </c>
      <c r="AR28" s="651" t="str">
        <f t="shared" si="2"/>
        <v>S</v>
      </c>
      <c r="AT28" s="647">
        <f t="shared" si="3"/>
        <v>0</v>
      </c>
      <c r="AU28" s="647">
        <f t="shared" si="4"/>
        <v>0</v>
      </c>
      <c r="AV28" s="647">
        <f t="shared" si="5"/>
        <v>0</v>
      </c>
      <c r="AW28" s="647">
        <f t="shared" si="6"/>
        <v>0</v>
      </c>
      <c r="AX28" s="647">
        <f t="shared" si="7"/>
        <v>0</v>
      </c>
      <c r="AY28" s="647">
        <f t="shared" si="8"/>
        <v>0</v>
      </c>
      <c r="AZ28" s="647">
        <f t="shared" si="9"/>
        <v>0</v>
      </c>
      <c r="BA28" s="647">
        <f t="shared" si="10"/>
        <v>0</v>
      </c>
      <c r="BB28" s="647">
        <f t="shared" si="11"/>
        <v>0</v>
      </c>
      <c r="BC28" s="647">
        <f t="shared" si="12"/>
        <v>0</v>
      </c>
      <c r="BD28" s="647">
        <f t="shared" si="13"/>
        <v>0</v>
      </c>
    </row>
    <row r="29" spans="1:56" x14ac:dyDescent="0.2">
      <c r="A29" s="41">
        <v>25</v>
      </c>
      <c r="B29" s="72">
        <f>Werte1!B29</f>
        <v>0</v>
      </c>
      <c r="C29" s="85">
        <f>'S25'!$I$98</f>
        <v>0</v>
      </c>
      <c r="D29" s="87" t="str">
        <f t="shared" si="0"/>
        <v>FB</v>
      </c>
      <c r="E29" s="92">
        <f>Werte2!EF29/$E$4</f>
        <v>0</v>
      </c>
      <c r="F29" s="85">
        <f>Werte2!EG29/$F$4</f>
        <v>0</v>
      </c>
      <c r="G29" s="85">
        <f>Werte2!EH29/$G$4</f>
        <v>0</v>
      </c>
      <c r="H29" s="85">
        <f>Werte2!EI29/$H$4</f>
        <v>0</v>
      </c>
      <c r="I29" s="85">
        <f>Werte2!EJ29/$I$4</f>
        <v>0</v>
      </c>
      <c r="J29" s="85">
        <f>Werte2!EK29/$J$4</f>
        <v>0</v>
      </c>
      <c r="K29" s="85">
        <f>Werte2!EL29/$K$4</f>
        <v>0</v>
      </c>
      <c r="L29" s="85">
        <f>Werte2!EM29/$L$4</f>
        <v>0</v>
      </c>
      <c r="M29" s="85">
        <f>Werte2!EN29/$M$4</f>
        <v>0</v>
      </c>
      <c r="N29" s="85">
        <f>Werte2!EO29/$N$4</f>
        <v>0</v>
      </c>
      <c r="O29" s="85">
        <f>Werte2!EP29/$O$4</f>
        <v>0</v>
      </c>
      <c r="P29" s="85">
        <f>Werte2!EQ29/$P$4</f>
        <v>0</v>
      </c>
      <c r="Q29" s="85">
        <f>Werte2!ER29/$Q$4</f>
        <v>0</v>
      </c>
      <c r="R29" s="85">
        <f>Werte2!ES29/$R$4</f>
        <v>0</v>
      </c>
      <c r="S29" s="85">
        <f>Werte2!ET29/$S$4</f>
        <v>0</v>
      </c>
      <c r="T29" s="85">
        <f>Werte2!EU29/$T$4</f>
        <v>0</v>
      </c>
      <c r="U29" s="85">
        <f>Werte2!EV29/$U$4</f>
        <v>0</v>
      </c>
      <c r="V29" s="85">
        <f>Werte2!EW29/$V$4</f>
        <v>0</v>
      </c>
      <c r="W29" s="85">
        <f>Werte2!EX29/$W$4</f>
        <v>0</v>
      </c>
      <c r="X29" s="85">
        <f>Werte2!EY29/$X$4</f>
        <v>0</v>
      </c>
      <c r="Y29" s="85">
        <f>Werte2!EZ29/$Y$4</f>
        <v>0</v>
      </c>
      <c r="Z29" s="85">
        <f>Werte2!FA29/$Z$4</f>
        <v>0</v>
      </c>
      <c r="AA29" s="85">
        <f>Werte2!FB29/$AA$4</f>
        <v>0</v>
      </c>
      <c r="AB29" s="85">
        <f>Werte2!FC29/$AB$4</f>
        <v>0</v>
      </c>
      <c r="AC29" s="85">
        <f>Werte2!FD29/$AC$4</f>
        <v>0</v>
      </c>
      <c r="AD29" s="85">
        <f>Werte2!FE29/$AD$4</f>
        <v>0</v>
      </c>
      <c r="AE29" s="85">
        <f>Werte2!FF29/$AE$4</f>
        <v>0</v>
      </c>
      <c r="AF29" s="85">
        <f>Werte2!FG29/$AF$4</f>
        <v>0</v>
      </c>
      <c r="AG29" s="85">
        <f>Werte2!FH29/$AG$4</f>
        <v>0</v>
      </c>
      <c r="AH29" s="85">
        <f>Werte2!FI29/$AH$4</f>
        <v>0</v>
      </c>
      <c r="AI29" s="85">
        <f>Werte2!FJ29/$AI$4</f>
        <v>0</v>
      </c>
      <c r="AJ29" s="85">
        <f>Werte2!FK29/$AJ$4</f>
        <v>0</v>
      </c>
      <c r="AK29" s="85">
        <f>Werte2!FL29/$AK$4</f>
        <v>0</v>
      </c>
      <c r="AL29" s="85">
        <f>Werte2!FM29/$AL$4</f>
        <v>0</v>
      </c>
      <c r="AM29" s="85">
        <f>Werte2!FN29/$AM$4</f>
        <v>0</v>
      </c>
      <c r="AN29" s="85">
        <f>Werte2!FO29/$AN$4</f>
        <v>0</v>
      </c>
      <c r="AO29" s="85">
        <f>Werte2!FP29/$AO$4</f>
        <v>0</v>
      </c>
      <c r="AP29" s="85">
        <f>Werte2!FQ29/$AP$4</f>
        <v>0</v>
      </c>
      <c r="AQ29" s="85">
        <f>Werte2!FR29/$AQ$4</f>
        <v>0</v>
      </c>
      <c r="AR29" s="651" t="str">
        <f t="shared" si="2"/>
        <v>S</v>
      </c>
      <c r="AT29" s="647">
        <f t="shared" si="3"/>
        <v>0</v>
      </c>
      <c r="AU29" s="647">
        <f t="shared" si="4"/>
        <v>0</v>
      </c>
      <c r="AV29" s="647">
        <f t="shared" si="5"/>
        <v>0</v>
      </c>
      <c r="AW29" s="647">
        <f t="shared" si="6"/>
        <v>0</v>
      </c>
      <c r="AX29" s="647">
        <f t="shared" si="7"/>
        <v>0</v>
      </c>
      <c r="AY29" s="647">
        <f t="shared" si="8"/>
        <v>0</v>
      </c>
      <c r="AZ29" s="647">
        <f t="shared" si="9"/>
        <v>0</v>
      </c>
      <c r="BA29" s="647">
        <f t="shared" si="10"/>
        <v>0</v>
      </c>
      <c r="BB29" s="647">
        <f t="shared" si="11"/>
        <v>0</v>
      </c>
      <c r="BC29" s="647">
        <f t="shared" si="12"/>
        <v>0</v>
      </c>
      <c r="BD29" s="647">
        <f t="shared" si="13"/>
        <v>0</v>
      </c>
    </row>
    <row r="30" spans="1:56" x14ac:dyDescent="0.2">
      <c r="A30" s="41">
        <v>26</v>
      </c>
      <c r="B30" s="72">
        <f>Werte1!B30</f>
        <v>0</v>
      </c>
      <c r="C30" s="85">
        <f>'S26'!$I$98</f>
        <v>0</v>
      </c>
      <c r="D30" s="87" t="str">
        <f t="shared" si="0"/>
        <v>FB</v>
      </c>
      <c r="E30" s="92">
        <f>Werte2!EF30/$E$4</f>
        <v>0</v>
      </c>
      <c r="F30" s="85">
        <f>Werte2!EG30/$F$4</f>
        <v>0</v>
      </c>
      <c r="G30" s="85">
        <f>Werte2!EH30/$G$4</f>
        <v>0</v>
      </c>
      <c r="H30" s="85">
        <f>Werte2!EI30/$H$4</f>
        <v>0</v>
      </c>
      <c r="I30" s="85">
        <f>Werte2!EJ30/$I$4</f>
        <v>0</v>
      </c>
      <c r="J30" s="85">
        <f>Werte2!EK30/$J$4</f>
        <v>0</v>
      </c>
      <c r="K30" s="85">
        <f>Werte2!EL30/$K$4</f>
        <v>0</v>
      </c>
      <c r="L30" s="85">
        <f>Werte2!EM30/$L$4</f>
        <v>0</v>
      </c>
      <c r="M30" s="85">
        <f>Werte2!EN30/$M$4</f>
        <v>0</v>
      </c>
      <c r="N30" s="85">
        <f>Werte2!EO30/$N$4</f>
        <v>0</v>
      </c>
      <c r="O30" s="85">
        <f>Werte2!EP30/$O$4</f>
        <v>0</v>
      </c>
      <c r="P30" s="85">
        <f>Werte2!EQ30/$P$4</f>
        <v>0</v>
      </c>
      <c r="Q30" s="85">
        <f>Werte2!ER30/$Q$4</f>
        <v>0</v>
      </c>
      <c r="R30" s="85">
        <f>Werte2!ES30/$R$4</f>
        <v>0</v>
      </c>
      <c r="S30" s="85">
        <f>Werte2!ET30/$S$4</f>
        <v>0</v>
      </c>
      <c r="T30" s="85">
        <f>Werte2!EU30/$T$4</f>
        <v>0</v>
      </c>
      <c r="U30" s="85">
        <f>Werte2!EV30/$U$4</f>
        <v>0</v>
      </c>
      <c r="V30" s="85">
        <f>Werte2!EW30/$V$4</f>
        <v>0</v>
      </c>
      <c r="W30" s="85">
        <f>Werte2!EX30/$W$4</f>
        <v>0</v>
      </c>
      <c r="X30" s="85">
        <f>Werte2!EY30/$X$4</f>
        <v>0</v>
      </c>
      <c r="Y30" s="85">
        <f>Werte2!EZ30/$Y$4</f>
        <v>0</v>
      </c>
      <c r="Z30" s="85">
        <f>Werte2!FA30/$Z$4</f>
        <v>0</v>
      </c>
      <c r="AA30" s="85">
        <f>Werte2!FB30/$AA$4</f>
        <v>0</v>
      </c>
      <c r="AB30" s="85">
        <f>Werte2!FC30/$AB$4</f>
        <v>0</v>
      </c>
      <c r="AC30" s="85">
        <f>Werte2!FD30/$AC$4</f>
        <v>0</v>
      </c>
      <c r="AD30" s="85">
        <f>Werte2!FE30/$AD$4</f>
        <v>0</v>
      </c>
      <c r="AE30" s="85">
        <f>Werte2!FF30/$AE$4</f>
        <v>0</v>
      </c>
      <c r="AF30" s="85">
        <f>Werte2!FG30/$AF$4</f>
        <v>0</v>
      </c>
      <c r="AG30" s="85">
        <f>Werte2!FH30/$AG$4</f>
        <v>0</v>
      </c>
      <c r="AH30" s="85">
        <f>Werte2!FI30/$AH$4</f>
        <v>0</v>
      </c>
      <c r="AI30" s="85">
        <f>Werte2!FJ30/$AI$4</f>
        <v>0</v>
      </c>
      <c r="AJ30" s="85">
        <f>Werte2!FK30/$AJ$4</f>
        <v>0</v>
      </c>
      <c r="AK30" s="85">
        <f>Werte2!FL30/$AK$4</f>
        <v>0</v>
      </c>
      <c r="AL30" s="85">
        <f>Werte2!FM30/$AL$4</f>
        <v>0</v>
      </c>
      <c r="AM30" s="85">
        <f>Werte2!FN30/$AM$4</f>
        <v>0</v>
      </c>
      <c r="AN30" s="85">
        <f>Werte2!FO30/$AN$4</f>
        <v>0</v>
      </c>
      <c r="AO30" s="85">
        <f>Werte2!FP30/$AO$4</f>
        <v>0</v>
      </c>
      <c r="AP30" s="85">
        <f>Werte2!FQ30/$AP$4</f>
        <v>0</v>
      </c>
      <c r="AQ30" s="85">
        <f>Werte2!FR30/$AQ$4</f>
        <v>0</v>
      </c>
      <c r="AR30" s="651" t="str">
        <f t="shared" si="2"/>
        <v>S</v>
      </c>
      <c r="AT30" s="647">
        <f t="shared" ref="AT30:BD36" si="14">IF($D30="FB",E30,"")</f>
        <v>0</v>
      </c>
      <c r="AU30" s="647">
        <f t="shared" si="14"/>
        <v>0</v>
      </c>
      <c r="AV30" s="647">
        <f t="shared" si="14"/>
        <v>0</v>
      </c>
      <c r="AW30" s="647">
        <f t="shared" si="14"/>
        <v>0</v>
      </c>
      <c r="AX30" s="647">
        <f t="shared" si="14"/>
        <v>0</v>
      </c>
      <c r="AY30" s="647">
        <f t="shared" si="14"/>
        <v>0</v>
      </c>
      <c r="AZ30" s="647">
        <f t="shared" si="14"/>
        <v>0</v>
      </c>
      <c r="BA30" s="647">
        <f t="shared" si="14"/>
        <v>0</v>
      </c>
      <c r="BB30" s="647">
        <f t="shared" si="14"/>
        <v>0</v>
      </c>
      <c r="BC30" s="647">
        <f t="shared" si="14"/>
        <v>0</v>
      </c>
      <c r="BD30" s="647">
        <f t="shared" si="14"/>
        <v>0</v>
      </c>
    </row>
    <row r="31" spans="1:56" x14ac:dyDescent="0.2">
      <c r="A31" s="41">
        <v>27</v>
      </c>
      <c r="B31" s="72">
        <f>Werte1!B31</f>
        <v>0</v>
      </c>
      <c r="C31" s="85">
        <f>'S27'!$I$98</f>
        <v>0</v>
      </c>
      <c r="D31" s="87" t="str">
        <f t="shared" si="0"/>
        <v>FB</v>
      </c>
      <c r="E31" s="92">
        <f>Werte2!EF31/$E$4</f>
        <v>0</v>
      </c>
      <c r="F31" s="85">
        <f>Werte2!EG31/$F$4</f>
        <v>0</v>
      </c>
      <c r="G31" s="85">
        <f>Werte2!EH31/$G$4</f>
        <v>0</v>
      </c>
      <c r="H31" s="85">
        <f>Werte2!EI31/$H$4</f>
        <v>0</v>
      </c>
      <c r="I31" s="85">
        <f>Werte2!EJ31/$I$4</f>
        <v>0</v>
      </c>
      <c r="J31" s="85">
        <f>Werte2!EK31/$J$4</f>
        <v>0</v>
      </c>
      <c r="K31" s="85">
        <f>Werte2!EL31/$K$4</f>
        <v>0</v>
      </c>
      <c r="L31" s="85">
        <f>Werte2!EM31/$L$4</f>
        <v>0</v>
      </c>
      <c r="M31" s="85">
        <f>Werte2!EN31/$M$4</f>
        <v>0</v>
      </c>
      <c r="N31" s="85">
        <f>Werte2!EO31/$N$4</f>
        <v>0</v>
      </c>
      <c r="O31" s="85">
        <f>Werte2!EP31/$O$4</f>
        <v>0</v>
      </c>
      <c r="P31" s="85">
        <f>Werte2!EQ31/$P$4</f>
        <v>0</v>
      </c>
      <c r="Q31" s="85">
        <f>Werte2!ER31/$Q$4</f>
        <v>0</v>
      </c>
      <c r="R31" s="85">
        <f>Werte2!ES31/$R$4</f>
        <v>0</v>
      </c>
      <c r="S31" s="85">
        <f>Werte2!ET31/$S$4</f>
        <v>0</v>
      </c>
      <c r="T31" s="85">
        <f>Werte2!EU31/$T$4</f>
        <v>0</v>
      </c>
      <c r="U31" s="85">
        <f>Werte2!EV31/$U$4</f>
        <v>0</v>
      </c>
      <c r="V31" s="85">
        <f>Werte2!EW31/$V$4</f>
        <v>0</v>
      </c>
      <c r="W31" s="85">
        <f>Werte2!EX31/$W$4</f>
        <v>0</v>
      </c>
      <c r="X31" s="85">
        <f>Werte2!EY31/$X$4</f>
        <v>0</v>
      </c>
      <c r="Y31" s="85">
        <f>Werte2!EZ31/$Y$4</f>
        <v>0</v>
      </c>
      <c r="Z31" s="85">
        <f>Werte2!FA31/$Z$4</f>
        <v>0</v>
      </c>
      <c r="AA31" s="85">
        <f>Werte2!FB31/$AA$4</f>
        <v>0</v>
      </c>
      <c r="AB31" s="85">
        <f>Werte2!FC31/$AB$4</f>
        <v>0</v>
      </c>
      <c r="AC31" s="85">
        <f>Werte2!FD31/$AC$4</f>
        <v>0</v>
      </c>
      <c r="AD31" s="85">
        <f>Werte2!FE31/$AD$4</f>
        <v>0</v>
      </c>
      <c r="AE31" s="85">
        <f>Werte2!FF31/$AE$4</f>
        <v>0</v>
      </c>
      <c r="AF31" s="85">
        <f>Werte2!FG31/$AF$4</f>
        <v>0</v>
      </c>
      <c r="AG31" s="85">
        <f>Werte2!FH31/$AG$4</f>
        <v>0</v>
      </c>
      <c r="AH31" s="85">
        <f>Werte2!FI31/$AH$4</f>
        <v>0</v>
      </c>
      <c r="AI31" s="85">
        <f>Werte2!FJ31/$AI$4</f>
        <v>0</v>
      </c>
      <c r="AJ31" s="85">
        <f>Werte2!FK31/$AJ$4</f>
        <v>0</v>
      </c>
      <c r="AK31" s="85">
        <f>Werte2!FL31/$AK$4</f>
        <v>0</v>
      </c>
      <c r="AL31" s="85">
        <f>Werte2!FM31/$AL$4</f>
        <v>0</v>
      </c>
      <c r="AM31" s="85">
        <f>Werte2!FN31/$AM$4</f>
        <v>0</v>
      </c>
      <c r="AN31" s="85">
        <f>Werte2!FO31/$AN$4</f>
        <v>0</v>
      </c>
      <c r="AO31" s="85">
        <f>Werte2!FP31/$AO$4</f>
        <v>0</v>
      </c>
      <c r="AP31" s="85">
        <f>Werte2!FQ31/$AP$4</f>
        <v>0</v>
      </c>
      <c r="AQ31" s="85">
        <f>Werte2!FR31/$AQ$4</f>
        <v>0</v>
      </c>
      <c r="AR31" s="651" t="str">
        <f t="shared" si="2"/>
        <v>S</v>
      </c>
      <c r="AT31" s="647">
        <f t="shared" si="14"/>
        <v>0</v>
      </c>
      <c r="AU31" s="647">
        <f t="shared" si="14"/>
        <v>0</v>
      </c>
      <c r="AV31" s="647">
        <f t="shared" si="14"/>
        <v>0</v>
      </c>
      <c r="AW31" s="647">
        <f t="shared" si="14"/>
        <v>0</v>
      </c>
      <c r="AX31" s="647">
        <f t="shared" si="14"/>
        <v>0</v>
      </c>
      <c r="AY31" s="647">
        <f t="shared" si="14"/>
        <v>0</v>
      </c>
      <c r="AZ31" s="647">
        <f t="shared" si="14"/>
        <v>0</v>
      </c>
      <c r="BA31" s="647">
        <f t="shared" si="14"/>
        <v>0</v>
      </c>
      <c r="BB31" s="647">
        <f t="shared" si="14"/>
        <v>0</v>
      </c>
      <c r="BC31" s="647">
        <f t="shared" si="14"/>
        <v>0</v>
      </c>
      <c r="BD31" s="647">
        <f t="shared" si="14"/>
        <v>0</v>
      </c>
    </row>
    <row r="32" spans="1:56" x14ac:dyDescent="0.2">
      <c r="A32" s="41">
        <v>28</v>
      </c>
      <c r="B32" s="72">
        <f>Werte1!B32</f>
        <v>0</v>
      </c>
      <c r="C32" s="85">
        <f>'S28'!$I$98</f>
        <v>0</v>
      </c>
      <c r="D32" s="87" t="str">
        <f t="shared" si="0"/>
        <v>FB</v>
      </c>
      <c r="E32" s="92">
        <f>Werte2!EF32/$E$4</f>
        <v>0</v>
      </c>
      <c r="F32" s="85">
        <f>Werte2!EG32/$F$4</f>
        <v>0</v>
      </c>
      <c r="G32" s="85">
        <f>Werte2!EH32/$G$4</f>
        <v>0</v>
      </c>
      <c r="H32" s="85">
        <f>Werte2!EI32/$H$4</f>
        <v>0</v>
      </c>
      <c r="I32" s="85">
        <f>Werte2!EJ32/$I$4</f>
        <v>0</v>
      </c>
      <c r="J32" s="85">
        <f>Werte2!EK32/$J$4</f>
        <v>0</v>
      </c>
      <c r="K32" s="85">
        <f>Werte2!EL32/$K$4</f>
        <v>0</v>
      </c>
      <c r="L32" s="85">
        <f>Werte2!EM32/$L$4</f>
        <v>0</v>
      </c>
      <c r="M32" s="85">
        <f>Werte2!EN32/$M$4</f>
        <v>0</v>
      </c>
      <c r="N32" s="85">
        <f>Werte2!EO32/$N$4</f>
        <v>0</v>
      </c>
      <c r="O32" s="85">
        <f>Werte2!EP32/$O$4</f>
        <v>0</v>
      </c>
      <c r="P32" s="85">
        <f>Werte2!EQ32/$P$4</f>
        <v>0</v>
      </c>
      <c r="Q32" s="85">
        <f>Werte2!ER32/$Q$4</f>
        <v>0</v>
      </c>
      <c r="R32" s="85">
        <f>Werte2!ES32/$R$4</f>
        <v>0</v>
      </c>
      <c r="S32" s="85">
        <f>Werte2!ET32/$S$4</f>
        <v>0</v>
      </c>
      <c r="T32" s="85">
        <f>Werte2!EU32/$T$4</f>
        <v>0</v>
      </c>
      <c r="U32" s="85">
        <f>Werte2!EV32/$U$4</f>
        <v>0</v>
      </c>
      <c r="V32" s="85">
        <f>Werte2!EW32/$V$4</f>
        <v>0</v>
      </c>
      <c r="W32" s="85">
        <f>Werte2!EX32/$W$4</f>
        <v>0</v>
      </c>
      <c r="X32" s="85">
        <f>Werte2!EY32/$X$4</f>
        <v>0</v>
      </c>
      <c r="Y32" s="85">
        <f>Werte2!EZ32/$Y$4</f>
        <v>0</v>
      </c>
      <c r="Z32" s="85">
        <f>Werte2!FA32/$Z$4</f>
        <v>0</v>
      </c>
      <c r="AA32" s="85">
        <f>Werte2!FB32/$AA$4</f>
        <v>0</v>
      </c>
      <c r="AB32" s="85">
        <f>Werte2!FC32/$AB$4</f>
        <v>0</v>
      </c>
      <c r="AC32" s="85">
        <f>Werte2!FD32/$AC$4</f>
        <v>0</v>
      </c>
      <c r="AD32" s="85">
        <f>Werte2!FE32/$AD$4</f>
        <v>0</v>
      </c>
      <c r="AE32" s="85">
        <f>Werte2!FF32/$AE$4</f>
        <v>0</v>
      </c>
      <c r="AF32" s="85">
        <f>Werte2!FG32/$AF$4</f>
        <v>0</v>
      </c>
      <c r="AG32" s="85">
        <f>Werte2!FH32/$AG$4</f>
        <v>0</v>
      </c>
      <c r="AH32" s="85">
        <f>Werte2!FI32/$AH$4</f>
        <v>0</v>
      </c>
      <c r="AI32" s="85">
        <f>Werte2!FJ32/$AI$4</f>
        <v>0</v>
      </c>
      <c r="AJ32" s="85">
        <f>Werte2!FK32/$AJ$4</f>
        <v>0</v>
      </c>
      <c r="AK32" s="85">
        <f>Werte2!FL32/$AK$4</f>
        <v>0</v>
      </c>
      <c r="AL32" s="85">
        <f>Werte2!FM32/$AL$4</f>
        <v>0</v>
      </c>
      <c r="AM32" s="85">
        <f>Werte2!FN32/$AM$4</f>
        <v>0</v>
      </c>
      <c r="AN32" s="85">
        <f>Werte2!FO32/$AN$4</f>
        <v>0</v>
      </c>
      <c r="AO32" s="85">
        <f>Werte2!FP32/$AO$4</f>
        <v>0</v>
      </c>
      <c r="AP32" s="85">
        <f>Werte2!FQ32/$AP$4</f>
        <v>0</v>
      </c>
      <c r="AQ32" s="85">
        <f>Werte2!FR32/$AQ$4</f>
        <v>0</v>
      </c>
      <c r="AR32" s="651" t="str">
        <f t="shared" si="2"/>
        <v>S</v>
      </c>
      <c r="AT32" s="647">
        <f t="shared" si="14"/>
        <v>0</v>
      </c>
      <c r="AU32" s="647">
        <f t="shared" si="14"/>
        <v>0</v>
      </c>
      <c r="AV32" s="647">
        <f t="shared" si="14"/>
        <v>0</v>
      </c>
      <c r="AW32" s="647">
        <f t="shared" si="14"/>
        <v>0</v>
      </c>
      <c r="AX32" s="647">
        <f t="shared" si="14"/>
        <v>0</v>
      </c>
      <c r="AY32" s="647">
        <f t="shared" si="14"/>
        <v>0</v>
      </c>
      <c r="AZ32" s="647">
        <f t="shared" si="14"/>
        <v>0</v>
      </c>
      <c r="BA32" s="647">
        <f t="shared" si="14"/>
        <v>0</v>
      </c>
      <c r="BB32" s="647">
        <f t="shared" si="14"/>
        <v>0</v>
      </c>
      <c r="BC32" s="647">
        <f t="shared" si="14"/>
        <v>0</v>
      </c>
      <c r="BD32" s="647">
        <f t="shared" si="14"/>
        <v>0</v>
      </c>
    </row>
    <row r="33" spans="1:57" x14ac:dyDescent="0.2">
      <c r="A33" s="41">
        <v>29</v>
      </c>
      <c r="B33" s="72">
        <f>Werte1!B33</f>
        <v>0</v>
      </c>
      <c r="C33" s="85">
        <f>'S29'!$I$98</f>
        <v>0</v>
      </c>
      <c r="D33" s="87" t="str">
        <f t="shared" si="0"/>
        <v>FB</v>
      </c>
      <c r="E33" s="92">
        <f>Werte2!EF33/$E$4</f>
        <v>0</v>
      </c>
      <c r="F33" s="85">
        <f>Werte2!EG33/$F$4</f>
        <v>0</v>
      </c>
      <c r="G33" s="85">
        <f>Werte2!EH33/$G$4</f>
        <v>0</v>
      </c>
      <c r="H33" s="85">
        <f>Werte2!EI33/$H$4</f>
        <v>0</v>
      </c>
      <c r="I33" s="85">
        <f>Werte2!EJ33/$I$4</f>
        <v>0</v>
      </c>
      <c r="J33" s="85">
        <f>Werte2!EK33/$J$4</f>
        <v>0</v>
      </c>
      <c r="K33" s="85">
        <f>Werte2!EL33/$K$4</f>
        <v>0</v>
      </c>
      <c r="L33" s="85">
        <f>Werte2!EM33/$L$4</f>
        <v>0</v>
      </c>
      <c r="M33" s="85">
        <f>Werte2!EN33/$M$4</f>
        <v>0</v>
      </c>
      <c r="N33" s="85">
        <f>Werte2!EO33/$N$4</f>
        <v>0</v>
      </c>
      <c r="O33" s="85">
        <f>Werte2!EP33/$O$4</f>
        <v>0</v>
      </c>
      <c r="P33" s="85">
        <f>Werte2!EQ33/$P$4</f>
        <v>0</v>
      </c>
      <c r="Q33" s="85">
        <f>Werte2!ER33/$Q$4</f>
        <v>0</v>
      </c>
      <c r="R33" s="85">
        <f>Werte2!ES33/$R$4</f>
        <v>0</v>
      </c>
      <c r="S33" s="85">
        <f>Werte2!ET33/$S$4</f>
        <v>0</v>
      </c>
      <c r="T33" s="85">
        <f>Werte2!EU33/$T$4</f>
        <v>0</v>
      </c>
      <c r="U33" s="85">
        <f>Werte2!EV33/$U$4</f>
        <v>0</v>
      </c>
      <c r="V33" s="85">
        <f>Werte2!EW33/$V$4</f>
        <v>0</v>
      </c>
      <c r="W33" s="85">
        <f>Werte2!EX33/$W$4</f>
        <v>0</v>
      </c>
      <c r="X33" s="85">
        <f>Werte2!EY33/$X$4</f>
        <v>0</v>
      </c>
      <c r="Y33" s="85">
        <f>Werte2!EZ33/$Y$4</f>
        <v>0</v>
      </c>
      <c r="Z33" s="85">
        <f>Werte2!FA33/$Z$4</f>
        <v>0</v>
      </c>
      <c r="AA33" s="85">
        <f>Werte2!FB33/$AA$4</f>
        <v>0</v>
      </c>
      <c r="AB33" s="85">
        <f>Werte2!FC33/$AB$4</f>
        <v>0</v>
      </c>
      <c r="AC33" s="85">
        <f>Werte2!FD33/$AC$4</f>
        <v>0</v>
      </c>
      <c r="AD33" s="85">
        <f>Werte2!FE33/$AD$4</f>
        <v>0</v>
      </c>
      <c r="AE33" s="85">
        <f>Werte2!FF33/$AE$4</f>
        <v>0</v>
      </c>
      <c r="AF33" s="85">
        <f>Werte2!FG33/$AF$4</f>
        <v>0</v>
      </c>
      <c r="AG33" s="85">
        <f>Werte2!FH33/$AG$4</f>
        <v>0</v>
      </c>
      <c r="AH33" s="85">
        <f>Werte2!FI33/$AH$4</f>
        <v>0</v>
      </c>
      <c r="AI33" s="85">
        <f>Werte2!FJ33/$AI$4</f>
        <v>0</v>
      </c>
      <c r="AJ33" s="85">
        <f>Werte2!FK33/$AJ$4</f>
        <v>0</v>
      </c>
      <c r="AK33" s="85">
        <f>Werte2!FL33/$AK$4</f>
        <v>0</v>
      </c>
      <c r="AL33" s="85">
        <f>Werte2!FM33/$AL$4</f>
        <v>0</v>
      </c>
      <c r="AM33" s="85">
        <f>Werte2!FN33/$AM$4</f>
        <v>0</v>
      </c>
      <c r="AN33" s="85">
        <f>Werte2!FO33/$AN$4</f>
        <v>0</v>
      </c>
      <c r="AO33" s="85">
        <f>Werte2!FP33/$AO$4</f>
        <v>0</v>
      </c>
      <c r="AP33" s="85">
        <f>Werte2!FQ33/$AP$4</f>
        <v>0</v>
      </c>
      <c r="AQ33" s="85">
        <f>Werte2!FR33/$AQ$4</f>
        <v>0</v>
      </c>
      <c r="AR33" s="651" t="str">
        <f t="shared" si="2"/>
        <v>S</v>
      </c>
      <c r="AT33" s="647">
        <f t="shared" si="14"/>
        <v>0</v>
      </c>
      <c r="AU33" s="647">
        <f t="shared" si="14"/>
        <v>0</v>
      </c>
      <c r="AV33" s="647">
        <f t="shared" si="14"/>
        <v>0</v>
      </c>
      <c r="AW33" s="647">
        <f t="shared" si="14"/>
        <v>0</v>
      </c>
      <c r="AX33" s="647">
        <f t="shared" si="14"/>
        <v>0</v>
      </c>
      <c r="AY33" s="647">
        <f t="shared" si="14"/>
        <v>0</v>
      </c>
      <c r="AZ33" s="647">
        <f t="shared" si="14"/>
        <v>0</v>
      </c>
      <c r="BA33" s="647">
        <f t="shared" si="14"/>
        <v>0</v>
      </c>
      <c r="BB33" s="647">
        <f t="shared" si="14"/>
        <v>0</v>
      </c>
      <c r="BC33" s="647">
        <f t="shared" si="14"/>
        <v>0</v>
      </c>
      <c r="BD33" s="647">
        <f t="shared" si="14"/>
        <v>0</v>
      </c>
    </row>
    <row r="34" spans="1:57" x14ac:dyDescent="0.2">
      <c r="A34" s="41">
        <v>30</v>
      </c>
      <c r="B34" s="72">
        <f>Werte1!B34</f>
        <v>0</v>
      </c>
      <c r="C34" s="85">
        <f>'S30'!$I$98</f>
        <v>0</v>
      </c>
      <c r="D34" s="87" t="str">
        <f t="shared" si="0"/>
        <v>FB</v>
      </c>
      <c r="E34" s="92">
        <f>Werte2!EF34/$E$4</f>
        <v>0</v>
      </c>
      <c r="F34" s="85">
        <f>Werte2!EG34/$F$4</f>
        <v>0</v>
      </c>
      <c r="G34" s="85">
        <f>Werte2!EH34/$G$4</f>
        <v>0</v>
      </c>
      <c r="H34" s="85">
        <f>Werte2!EI34/$H$4</f>
        <v>0</v>
      </c>
      <c r="I34" s="85">
        <f>Werte2!EJ34/$I$4</f>
        <v>0</v>
      </c>
      <c r="J34" s="85">
        <f>Werte2!EK34/$J$4</f>
        <v>0</v>
      </c>
      <c r="K34" s="85">
        <f>Werte2!EL34/$K$4</f>
        <v>0</v>
      </c>
      <c r="L34" s="85">
        <f>Werte2!EM34/$L$4</f>
        <v>0</v>
      </c>
      <c r="M34" s="85">
        <f>Werte2!EN34/$M$4</f>
        <v>0</v>
      </c>
      <c r="N34" s="85">
        <f>Werte2!EO34/$N$4</f>
        <v>0</v>
      </c>
      <c r="O34" s="85">
        <f>Werte2!EP34/$O$4</f>
        <v>0</v>
      </c>
      <c r="P34" s="85">
        <f>Werte2!EQ34/$P$4</f>
        <v>0</v>
      </c>
      <c r="Q34" s="85">
        <f>Werte2!ER34/$Q$4</f>
        <v>0</v>
      </c>
      <c r="R34" s="85">
        <f>Werte2!ES34/$R$4</f>
        <v>0</v>
      </c>
      <c r="S34" s="85">
        <f>Werte2!ET34/$S$4</f>
        <v>0</v>
      </c>
      <c r="T34" s="85">
        <f>Werte2!EU34/$T$4</f>
        <v>0</v>
      </c>
      <c r="U34" s="85">
        <f>Werte2!EV34/$U$4</f>
        <v>0</v>
      </c>
      <c r="V34" s="85">
        <f>Werte2!EW34/$V$4</f>
        <v>0</v>
      </c>
      <c r="W34" s="85">
        <f>Werte2!EX34/$W$4</f>
        <v>0</v>
      </c>
      <c r="X34" s="85">
        <f>Werte2!EY34/$X$4</f>
        <v>0</v>
      </c>
      <c r="Y34" s="85">
        <f>Werte2!EZ34/$Y$4</f>
        <v>0</v>
      </c>
      <c r="Z34" s="85">
        <f>Werte2!FA34/$Z$4</f>
        <v>0</v>
      </c>
      <c r="AA34" s="85">
        <f>Werte2!FB34/$AA$4</f>
        <v>0</v>
      </c>
      <c r="AB34" s="85">
        <f>Werte2!FC34/$AB$4</f>
        <v>0</v>
      </c>
      <c r="AC34" s="85">
        <f>Werte2!FD34/$AC$4</f>
        <v>0</v>
      </c>
      <c r="AD34" s="85">
        <f>Werte2!FE34/$AD$4</f>
        <v>0</v>
      </c>
      <c r="AE34" s="85">
        <f>Werte2!FF34/$AE$4</f>
        <v>0</v>
      </c>
      <c r="AF34" s="85">
        <f>Werte2!FG34/$AF$4</f>
        <v>0</v>
      </c>
      <c r="AG34" s="85">
        <f>Werte2!FH34/$AG$4</f>
        <v>0</v>
      </c>
      <c r="AH34" s="85">
        <f>Werte2!FI34/$AH$4</f>
        <v>0</v>
      </c>
      <c r="AI34" s="85">
        <f>Werte2!FJ34/$AI$4</f>
        <v>0</v>
      </c>
      <c r="AJ34" s="85">
        <f>Werte2!FK34/$AJ$4</f>
        <v>0</v>
      </c>
      <c r="AK34" s="85">
        <f>Werte2!FL34/$AK$4</f>
        <v>0</v>
      </c>
      <c r="AL34" s="85">
        <f>Werte2!FM34/$AL$4</f>
        <v>0</v>
      </c>
      <c r="AM34" s="85">
        <f>Werte2!FN34/$AM$4</f>
        <v>0</v>
      </c>
      <c r="AN34" s="85">
        <f>Werte2!FO34/$AN$4</f>
        <v>0</v>
      </c>
      <c r="AO34" s="85">
        <f>Werte2!FP34/$AO$4</f>
        <v>0</v>
      </c>
      <c r="AP34" s="85">
        <f>Werte2!FQ34/$AP$4</f>
        <v>0</v>
      </c>
      <c r="AQ34" s="85">
        <f>Werte2!FR34/$AQ$4</f>
        <v>0</v>
      </c>
      <c r="AR34" s="651" t="str">
        <f t="shared" si="2"/>
        <v>S</v>
      </c>
      <c r="AT34" s="647">
        <f t="shared" si="14"/>
        <v>0</v>
      </c>
      <c r="AU34" s="647">
        <f t="shared" si="14"/>
        <v>0</v>
      </c>
      <c r="AV34" s="647">
        <f t="shared" si="14"/>
        <v>0</v>
      </c>
      <c r="AW34" s="647">
        <f t="shared" si="14"/>
        <v>0</v>
      </c>
      <c r="AX34" s="647">
        <f t="shared" si="14"/>
        <v>0</v>
      </c>
      <c r="AY34" s="647">
        <f t="shared" si="14"/>
        <v>0</v>
      </c>
      <c r="AZ34" s="647">
        <f t="shared" si="14"/>
        <v>0</v>
      </c>
      <c r="BA34" s="647">
        <f t="shared" si="14"/>
        <v>0</v>
      </c>
      <c r="BB34" s="647">
        <f t="shared" si="14"/>
        <v>0</v>
      </c>
      <c r="BC34" s="647">
        <f t="shared" si="14"/>
        <v>0</v>
      </c>
      <c r="BD34" s="647">
        <f t="shared" si="14"/>
        <v>0</v>
      </c>
    </row>
    <row r="35" spans="1:57" x14ac:dyDescent="0.2">
      <c r="A35" s="41">
        <v>31</v>
      </c>
      <c r="B35" s="72">
        <f>Werte1!B35</f>
        <v>0</v>
      </c>
      <c r="C35" s="85">
        <f>'S31'!$I$98</f>
        <v>0</v>
      </c>
      <c r="D35" s="87" t="str">
        <f t="shared" si="0"/>
        <v>FB</v>
      </c>
      <c r="E35" s="92">
        <f>Werte2!EF35/$E$4</f>
        <v>0</v>
      </c>
      <c r="F35" s="85">
        <f>Werte2!EG35/$F$4</f>
        <v>0</v>
      </c>
      <c r="G35" s="85">
        <f>Werte2!EH35/$G$4</f>
        <v>0</v>
      </c>
      <c r="H35" s="85">
        <f>Werte2!EI35/$H$4</f>
        <v>0</v>
      </c>
      <c r="I35" s="85">
        <f>Werte2!EJ35/$I$4</f>
        <v>0</v>
      </c>
      <c r="J35" s="85">
        <f>Werte2!EK35/$J$4</f>
        <v>0</v>
      </c>
      <c r="K35" s="85">
        <f>Werte2!EL35/$K$4</f>
        <v>0</v>
      </c>
      <c r="L35" s="85">
        <f>Werte2!EM35/$L$4</f>
        <v>0</v>
      </c>
      <c r="M35" s="85">
        <f>Werte2!EN35/$M$4</f>
        <v>0</v>
      </c>
      <c r="N35" s="85">
        <f>Werte2!EO35/$N$4</f>
        <v>0</v>
      </c>
      <c r="O35" s="85">
        <f>Werte2!EP35/$O$4</f>
        <v>0</v>
      </c>
      <c r="P35" s="85">
        <f>Werte2!EQ35/$P$4</f>
        <v>0</v>
      </c>
      <c r="Q35" s="85">
        <f>Werte2!ER35/$Q$4</f>
        <v>0</v>
      </c>
      <c r="R35" s="85">
        <f>Werte2!ES35/$R$4</f>
        <v>0</v>
      </c>
      <c r="S35" s="85">
        <f>Werte2!ET35/$S$4</f>
        <v>0</v>
      </c>
      <c r="T35" s="85">
        <f>Werte2!EU35/$T$4</f>
        <v>0</v>
      </c>
      <c r="U35" s="85">
        <f>Werte2!EV35/$U$4</f>
        <v>0</v>
      </c>
      <c r="V35" s="85">
        <f>Werte2!EW35/$V$4</f>
        <v>0</v>
      </c>
      <c r="W35" s="85">
        <f>Werte2!EX35/$W$4</f>
        <v>0</v>
      </c>
      <c r="X35" s="85">
        <f>Werte2!EY35/$X$4</f>
        <v>0</v>
      </c>
      <c r="Y35" s="85">
        <f>Werte2!EZ35/$Y$4</f>
        <v>0</v>
      </c>
      <c r="Z35" s="85">
        <f>Werte2!FA35/$Z$4</f>
        <v>0</v>
      </c>
      <c r="AA35" s="85">
        <f>Werte2!FB35/$AA$4</f>
        <v>0</v>
      </c>
      <c r="AB35" s="85">
        <f>Werte2!FC35/$AB$4</f>
        <v>0</v>
      </c>
      <c r="AC35" s="85">
        <f>Werte2!FD35/$AC$4</f>
        <v>0</v>
      </c>
      <c r="AD35" s="85">
        <f>Werte2!FE35/$AD$4</f>
        <v>0</v>
      </c>
      <c r="AE35" s="85">
        <f>Werte2!FF35/$AE$4</f>
        <v>0</v>
      </c>
      <c r="AF35" s="85">
        <f>Werte2!FG35/$AF$4</f>
        <v>0</v>
      </c>
      <c r="AG35" s="85">
        <f>Werte2!FH35/$AG$4</f>
        <v>0</v>
      </c>
      <c r="AH35" s="85">
        <f>Werte2!FI35/$AH$4</f>
        <v>0</v>
      </c>
      <c r="AI35" s="85">
        <f>Werte2!FJ35/$AI$4</f>
        <v>0</v>
      </c>
      <c r="AJ35" s="85">
        <f>Werte2!FK35/$AJ$4</f>
        <v>0</v>
      </c>
      <c r="AK35" s="85">
        <f>Werte2!FL35/$AK$4</f>
        <v>0</v>
      </c>
      <c r="AL35" s="85">
        <f>Werte2!FM35/$AL$4</f>
        <v>0</v>
      </c>
      <c r="AM35" s="85">
        <f>Werte2!FN35/$AM$4</f>
        <v>0</v>
      </c>
      <c r="AN35" s="85">
        <f>Werte2!FO35/$AN$4</f>
        <v>0</v>
      </c>
      <c r="AO35" s="85">
        <f>Werte2!FP35/$AO$4</f>
        <v>0</v>
      </c>
      <c r="AP35" s="85">
        <f>Werte2!FQ35/$AP$4</f>
        <v>0</v>
      </c>
      <c r="AQ35" s="85">
        <f>Werte2!FR35/$AQ$4</f>
        <v>0</v>
      </c>
      <c r="AR35" s="651" t="str">
        <f t="shared" si="2"/>
        <v>S</v>
      </c>
      <c r="AT35" s="647">
        <f t="shared" si="14"/>
        <v>0</v>
      </c>
      <c r="AU35" s="647">
        <f t="shared" si="14"/>
        <v>0</v>
      </c>
      <c r="AV35" s="647">
        <f t="shared" si="14"/>
        <v>0</v>
      </c>
      <c r="AW35" s="647">
        <f t="shared" si="14"/>
        <v>0</v>
      </c>
      <c r="AX35" s="647">
        <f t="shared" si="14"/>
        <v>0</v>
      </c>
      <c r="AY35" s="647">
        <f t="shared" si="14"/>
        <v>0</v>
      </c>
      <c r="AZ35" s="647">
        <f t="shared" si="14"/>
        <v>0</v>
      </c>
      <c r="BA35" s="647">
        <f t="shared" si="14"/>
        <v>0</v>
      </c>
      <c r="BB35" s="647">
        <f t="shared" si="14"/>
        <v>0</v>
      </c>
      <c r="BC35" s="647">
        <f t="shared" si="14"/>
        <v>0</v>
      </c>
      <c r="BD35" s="647">
        <f t="shared" si="14"/>
        <v>0</v>
      </c>
    </row>
    <row r="36" spans="1:57" ht="13.5" thickBot="1" x14ac:dyDescent="0.25">
      <c r="A36" s="45">
        <v>32</v>
      </c>
      <c r="B36" s="93">
        <f>Werte1!B36</f>
        <v>0</v>
      </c>
      <c r="C36" s="85">
        <f>'S32'!$I$98</f>
        <v>0</v>
      </c>
      <c r="D36" s="87" t="str">
        <f t="shared" si="0"/>
        <v>FB</v>
      </c>
      <c r="E36" s="92">
        <f>Werte2!EF36/$E$4</f>
        <v>0</v>
      </c>
      <c r="F36" s="85">
        <f>Werte2!EG36/$F$4</f>
        <v>0</v>
      </c>
      <c r="G36" s="85">
        <f>Werte2!EH36/$G$4</f>
        <v>0</v>
      </c>
      <c r="H36" s="85">
        <f>Werte2!EI36/$H$4</f>
        <v>0</v>
      </c>
      <c r="I36" s="85">
        <f>Werte2!EJ36/$I$4</f>
        <v>0</v>
      </c>
      <c r="J36" s="85">
        <f>Werte2!EK36/$J$4</f>
        <v>0</v>
      </c>
      <c r="K36" s="85">
        <f>Werte2!EL36/$K$4</f>
        <v>0</v>
      </c>
      <c r="L36" s="85">
        <f>Werte2!EM36/$L$4</f>
        <v>0</v>
      </c>
      <c r="M36" s="85">
        <f>Werte2!EN36/$M$4</f>
        <v>0</v>
      </c>
      <c r="N36" s="85">
        <f>Werte2!EO36/$N$4</f>
        <v>0</v>
      </c>
      <c r="O36" s="85">
        <f>Werte2!EP36/$O$4</f>
        <v>0</v>
      </c>
      <c r="P36" s="85">
        <f>Werte2!EQ36/$P$4</f>
        <v>0</v>
      </c>
      <c r="Q36" s="85">
        <f>Werte2!ER36/$Q$4</f>
        <v>0</v>
      </c>
      <c r="R36" s="85">
        <f>Werte2!ES36/$R$4</f>
        <v>0</v>
      </c>
      <c r="S36" s="85">
        <f>Werte2!ET36/$S$4</f>
        <v>0</v>
      </c>
      <c r="T36" s="85">
        <f>Werte2!EU36/$T$4</f>
        <v>0</v>
      </c>
      <c r="U36" s="85">
        <f>Werte2!EV36/$U$4</f>
        <v>0</v>
      </c>
      <c r="V36" s="85">
        <f>Werte2!EW36/$V$4</f>
        <v>0</v>
      </c>
      <c r="W36" s="85">
        <f>Werte2!EX36/$W$4</f>
        <v>0</v>
      </c>
      <c r="X36" s="85">
        <f>Werte2!EY36/$X$4</f>
        <v>0</v>
      </c>
      <c r="Y36" s="85">
        <f>Werte2!EZ36/$Y$4</f>
        <v>0</v>
      </c>
      <c r="Z36" s="85">
        <f>Werte2!FA36/$Z$4</f>
        <v>0</v>
      </c>
      <c r="AA36" s="85">
        <f>Werte2!FB36/$AA$4</f>
        <v>0</v>
      </c>
      <c r="AB36" s="85">
        <f>Werte2!FC36/$AB$4</f>
        <v>0</v>
      </c>
      <c r="AC36" s="85">
        <f>Werte2!FD36/$AC$4</f>
        <v>0</v>
      </c>
      <c r="AD36" s="85">
        <f>Werte2!FE36/$AD$4</f>
        <v>0</v>
      </c>
      <c r="AE36" s="85">
        <f>Werte2!FF36/$AE$4</f>
        <v>0</v>
      </c>
      <c r="AF36" s="85">
        <f>Werte2!FG36/$AF$4</f>
        <v>0</v>
      </c>
      <c r="AG36" s="85">
        <f>Werte2!FH36/$AG$4</f>
        <v>0</v>
      </c>
      <c r="AH36" s="85">
        <f>Werte2!FI36/$AH$4</f>
        <v>0</v>
      </c>
      <c r="AI36" s="85">
        <f>Werte2!FJ36/$AI$4</f>
        <v>0</v>
      </c>
      <c r="AJ36" s="85">
        <f>Werte2!FK36/$AJ$4</f>
        <v>0</v>
      </c>
      <c r="AK36" s="85">
        <f>Werte2!FL36/$AK$4</f>
        <v>0</v>
      </c>
      <c r="AL36" s="85">
        <f>Werte2!FM36/$AL$4</f>
        <v>0</v>
      </c>
      <c r="AM36" s="85">
        <f>Werte2!FN36/$AM$4</f>
        <v>0</v>
      </c>
      <c r="AN36" s="85">
        <f>Werte2!FO36/$AN$4</f>
        <v>0</v>
      </c>
      <c r="AO36" s="85">
        <f>Werte2!FP36/$AO$4</f>
        <v>0</v>
      </c>
      <c r="AP36" s="85">
        <f>Werte2!FQ36/$AP$4</f>
        <v>0</v>
      </c>
      <c r="AQ36" s="85">
        <f>Werte2!FR36/$AQ$4</f>
        <v>0</v>
      </c>
      <c r="AR36" s="651" t="str">
        <f t="shared" si="2"/>
        <v>S</v>
      </c>
      <c r="AT36" s="647">
        <f t="shared" si="14"/>
        <v>0</v>
      </c>
      <c r="AU36" s="647">
        <f t="shared" si="14"/>
        <v>0</v>
      </c>
      <c r="AV36" s="647">
        <f t="shared" si="14"/>
        <v>0</v>
      </c>
      <c r="AW36" s="647">
        <f t="shared" si="14"/>
        <v>0</v>
      </c>
      <c r="AX36" s="647">
        <f t="shared" si="14"/>
        <v>0</v>
      </c>
      <c r="AY36" s="647">
        <f t="shared" si="14"/>
        <v>0</v>
      </c>
      <c r="AZ36" s="647">
        <f t="shared" si="14"/>
        <v>0</v>
      </c>
      <c r="BA36" s="647">
        <f t="shared" si="14"/>
        <v>0</v>
      </c>
      <c r="BB36" s="647">
        <f t="shared" si="14"/>
        <v>0</v>
      </c>
      <c r="BC36" s="647">
        <f t="shared" si="14"/>
        <v>0</v>
      </c>
      <c r="BD36" s="647">
        <f t="shared" si="14"/>
        <v>0</v>
      </c>
    </row>
    <row r="37" spans="1:57" s="39" customFormat="1" ht="13.5" thickBot="1" x14ac:dyDescent="0.25">
      <c r="A37" s="5"/>
      <c r="B37" s="94" t="s">
        <v>40</v>
      </c>
      <c r="C37" s="82" t="e">
        <f>SUM(C5:C36)/Werte1!B39</f>
        <v>#DIV/0!</v>
      </c>
      <c r="D37" s="95"/>
      <c r="E37" s="82" t="e">
        <f>SUM(E5:E36)/Werte1!$B$39</f>
        <v>#DIV/0!</v>
      </c>
      <c r="F37" s="82" t="e">
        <f>SUM(F5:F36)/Werte1!$B$39</f>
        <v>#DIV/0!</v>
      </c>
      <c r="G37" s="82" t="e">
        <f>SUM(G5:G36)/Werte1!$B$39</f>
        <v>#DIV/0!</v>
      </c>
      <c r="H37" s="82" t="e">
        <f>SUM(H5:H36)/Werte1!$B$39</f>
        <v>#DIV/0!</v>
      </c>
      <c r="I37" s="82" t="e">
        <f>SUM(I5:I36)/Werte1!$B$39</f>
        <v>#DIV/0!</v>
      </c>
      <c r="J37" s="82" t="e">
        <f>SUM(J5:J36)/Werte1!$B$39</f>
        <v>#DIV/0!</v>
      </c>
      <c r="K37" s="82" t="e">
        <f>SUM(K5:K36)/Werte1!$B$39</f>
        <v>#DIV/0!</v>
      </c>
      <c r="L37" s="82" t="e">
        <f>SUM(L5:L36)/Werte1!$B$39</f>
        <v>#DIV/0!</v>
      </c>
      <c r="M37" s="82" t="e">
        <f>SUM(M5:M36)/Werte1!$B$39</f>
        <v>#DIV/0!</v>
      </c>
      <c r="N37" s="82" t="e">
        <f>SUM(N5:N36)/Werte1!$B$39</f>
        <v>#DIV/0!</v>
      </c>
      <c r="O37" s="82" t="e">
        <f>SUM(O5:O36)/Werte1!$B$39</f>
        <v>#DIV/0!</v>
      </c>
      <c r="P37" s="82" t="e">
        <f>SUM(P5:P36)/Werte1!$B$39</f>
        <v>#DIV/0!</v>
      </c>
      <c r="Q37" s="82" t="e">
        <f>SUM(Q5:Q36)/Werte1!$B$39</f>
        <v>#DIV/0!</v>
      </c>
      <c r="R37" s="82" t="e">
        <f>SUM(R5:R36)/Werte1!$B$39</f>
        <v>#DIV/0!</v>
      </c>
      <c r="S37" s="82" t="e">
        <f>SUM(S5:S36)/Werte1!$B$39</f>
        <v>#DIV/0!</v>
      </c>
      <c r="T37" s="82" t="e">
        <f>SUM(T5:T36)/Werte1!$B$39</f>
        <v>#DIV/0!</v>
      </c>
      <c r="U37" s="82" t="e">
        <f>SUM(U5:U36)/Werte1!$B$39</f>
        <v>#DIV/0!</v>
      </c>
      <c r="V37" s="82" t="e">
        <f>SUM(V5:V36)/Werte1!$B$39</f>
        <v>#DIV/0!</v>
      </c>
      <c r="W37" s="82" t="e">
        <f>SUM(W5:W36)/Werte1!$B$39</f>
        <v>#DIV/0!</v>
      </c>
      <c r="X37" s="82" t="e">
        <f>SUM(X5:X36)/Werte1!$B$39</f>
        <v>#DIV/0!</v>
      </c>
      <c r="Y37" s="82" t="e">
        <f>SUM(Y5:Y36)/Werte1!$B$39</f>
        <v>#DIV/0!</v>
      </c>
      <c r="Z37" s="82" t="e">
        <f>SUM(Z5:Z36)/Werte1!$B$39</f>
        <v>#DIV/0!</v>
      </c>
      <c r="AA37" s="82" t="e">
        <f>SUM(AA5:AA36)/Werte1!$B$39</f>
        <v>#DIV/0!</v>
      </c>
      <c r="AB37" s="82" t="e">
        <f>SUM(AB5:AB36)/Werte1!$B$39</f>
        <v>#DIV/0!</v>
      </c>
      <c r="AC37" s="82" t="e">
        <f>SUM(AC5:AC36)/Werte1!$B$39</f>
        <v>#DIV/0!</v>
      </c>
      <c r="AD37" s="82" t="e">
        <f>SUM(AD5:AD36)/Werte1!$B$39</f>
        <v>#DIV/0!</v>
      </c>
      <c r="AE37" s="82" t="e">
        <f>SUM(AE5:AE36)/Werte1!$B$39</f>
        <v>#DIV/0!</v>
      </c>
      <c r="AF37" s="82" t="e">
        <f>SUM(AF5:AF36)/Werte1!$B$39</f>
        <v>#DIV/0!</v>
      </c>
      <c r="AG37" s="82" t="e">
        <f>SUM(AG5:AG36)/Werte1!$B$39</f>
        <v>#DIV/0!</v>
      </c>
      <c r="AH37" s="82" t="e">
        <f>SUM(AH5:AH36)/Werte1!$B$39</f>
        <v>#DIV/0!</v>
      </c>
      <c r="AI37" s="82" t="e">
        <f>SUM(AI5:AI36)/Werte1!$B$39</f>
        <v>#DIV/0!</v>
      </c>
      <c r="AJ37" s="82" t="e">
        <f>SUM(AJ5:AJ36)/Werte1!$B$39</f>
        <v>#DIV/0!</v>
      </c>
      <c r="AK37" s="82" t="e">
        <f>SUM(AK5:AK36)/Werte1!$B$39</f>
        <v>#DIV/0!</v>
      </c>
      <c r="AL37" s="82" t="e">
        <f>SUM(AL5:AL36)/Werte1!$B$39</f>
        <v>#DIV/0!</v>
      </c>
      <c r="AM37" s="82" t="e">
        <f>SUM(AM5:AM36)/Werte1!$B$39</f>
        <v>#DIV/0!</v>
      </c>
      <c r="AN37" s="82" t="e">
        <f>SUM(AN5:AN36)/Werte1!$B$39</f>
        <v>#DIV/0!</v>
      </c>
      <c r="AO37" s="82" t="e">
        <f>SUM(AO5:AO36)/Werte1!$B$39</f>
        <v>#DIV/0!</v>
      </c>
      <c r="AP37" s="82" t="e">
        <f>SUM(AP5:AP36)/Werte1!$B$39</f>
        <v>#DIV/0!</v>
      </c>
      <c r="AQ37" s="82" t="e">
        <f>SUM(AQ5:AQ36)/Werte1!$B$39</f>
        <v>#DIV/0!</v>
      </c>
      <c r="AR37" s="653"/>
      <c r="AS37" s="637"/>
      <c r="AT37" s="654"/>
      <c r="AU37" s="654"/>
      <c r="AV37" s="654"/>
      <c r="AW37" s="654"/>
      <c r="AX37" s="654"/>
      <c r="AY37" s="654"/>
      <c r="AZ37" s="654"/>
      <c r="BA37" s="654"/>
      <c r="BB37" s="654"/>
      <c r="BC37" s="654"/>
      <c r="BD37" s="654"/>
      <c r="BE37" s="142"/>
    </row>
    <row r="38" spans="1:57" ht="18.75" customHeight="1" x14ac:dyDescent="0.25">
      <c r="A38" s="1"/>
      <c r="B38" s="43" t="s">
        <v>33</v>
      </c>
      <c r="C38" s="43">
        <f>Werte1!B39-COUNTIF(D5:D36,"")</f>
        <v>0</v>
      </c>
      <c r="E38" s="2" t="s">
        <v>52</v>
      </c>
      <c r="F38" s="44"/>
      <c r="AT38" s="647" t="e">
        <f t="shared" ref="AT38:BD38" si="15">SUM(AT5:AT36)/$C$38</f>
        <v>#DIV/0!</v>
      </c>
      <c r="AU38" s="647" t="e">
        <f t="shared" si="15"/>
        <v>#DIV/0!</v>
      </c>
      <c r="AV38" s="647" t="e">
        <f t="shared" si="15"/>
        <v>#DIV/0!</v>
      </c>
      <c r="AW38" s="647" t="e">
        <f t="shared" si="15"/>
        <v>#DIV/0!</v>
      </c>
      <c r="AX38" s="647" t="e">
        <f t="shared" si="15"/>
        <v>#DIV/0!</v>
      </c>
      <c r="AY38" s="647" t="e">
        <f t="shared" si="15"/>
        <v>#DIV/0!</v>
      </c>
      <c r="AZ38" s="647" t="e">
        <f t="shared" si="15"/>
        <v>#DIV/0!</v>
      </c>
      <c r="BA38" s="647" t="e">
        <f t="shared" si="15"/>
        <v>#DIV/0!</v>
      </c>
      <c r="BB38" s="647" t="e">
        <f t="shared" si="15"/>
        <v>#DIV/0!</v>
      </c>
      <c r="BC38" s="647" t="e">
        <f t="shared" si="15"/>
        <v>#DIV/0!</v>
      </c>
      <c r="BD38" s="647" t="e">
        <f t="shared" si="15"/>
        <v>#DIV/0!</v>
      </c>
    </row>
    <row r="39" spans="1:57" ht="13.5" thickBot="1" x14ac:dyDescent="0.25">
      <c r="B39" s="40"/>
    </row>
    <row r="40" spans="1:57" ht="13.5" thickBot="1" x14ac:dyDescent="0.25">
      <c r="B40" t="s">
        <v>35</v>
      </c>
      <c r="C40" s="515">
        <f>Test1!C39</f>
        <v>0.2</v>
      </c>
    </row>
  </sheetData>
  <sheetProtection algorithmName="SHA-512" hashValue="O5BY4t2+XwLaPC7lgABTXaUwGoiACfxdfsKfQlZ25YxhTX7a7JMVXM5ej8hi8AgA/89qrY073JxpcFm+RXle9Q==" saltValue="78FpRSgrY+fsJrzlbQrbIg==" spinCount="100000" sheet="1" objects="1" scenarios="1" selectLockedCells="1"/>
  <mergeCells count="1">
    <mergeCell ref="L1:N1"/>
  </mergeCells>
  <phoneticPr fontId="2" type="noConversion"/>
  <conditionalFormatting sqref="E37:AQ37">
    <cfRule type="cellIs" dxfId="560" priority="1" stopIfTrue="1" operator="lessThan">
      <formula>E2-(E2*$C$40)</formula>
    </cfRule>
    <cfRule type="cellIs" dxfId="559" priority="2" stopIfTrue="1" operator="greaterThanOrEqual">
      <formula>E2-(E2*$C$40)</formula>
    </cfRule>
  </conditionalFormatting>
  <conditionalFormatting sqref="AR37">
    <cfRule type="cellIs" dxfId="558" priority="3" stopIfTrue="1" operator="lessThan">
      <formula>$O$2-($O$2*$C$40)</formula>
    </cfRule>
    <cfRule type="cellIs" dxfId="557" priority="4" stopIfTrue="1" operator="greaterThanOrEqual">
      <formula>$O$2-($O$2*$C$40)</formula>
    </cfRule>
  </conditionalFormatting>
  <conditionalFormatting sqref="D37">
    <cfRule type="expression" dxfId="556" priority="5" stopIfTrue="1">
      <formula>"""Förderbedarf"""</formula>
    </cfRule>
  </conditionalFormatting>
  <conditionalFormatting sqref="B5:B36">
    <cfRule type="expression" dxfId="555" priority="6" stopIfTrue="1">
      <formula>AR5="S"</formula>
    </cfRule>
    <cfRule type="expression" dxfId="554" priority="7" stopIfTrue="1">
      <formula>D5="FB"</formula>
    </cfRule>
    <cfRule type="expression" dxfId="553" priority="8" stopIfTrue="1">
      <formula>D5=""</formula>
    </cfRule>
  </conditionalFormatting>
  <conditionalFormatting sqref="E5:E36">
    <cfRule type="expression" dxfId="552" priority="9" stopIfTrue="1">
      <formula>AR5="S"</formula>
    </cfRule>
    <cfRule type="cellIs" dxfId="551" priority="10" stopIfTrue="1" operator="lessThan">
      <formula>$E$2</formula>
    </cfRule>
    <cfRule type="cellIs" dxfId="550" priority="11" stopIfTrue="1" operator="greaterThanOrEqual">
      <formula>$E$2</formula>
    </cfRule>
  </conditionalFormatting>
  <conditionalFormatting sqref="F5:F36">
    <cfRule type="expression" dxfId="549" priority="12" stopIfTrue="1">
      <formula>AR5="S"</formula>
    </cfRule>
    <cfRule type="cellIs" dxfId="548" priority="13" stopIfTrue="1" operator="lessThan">
      <formula>$F$2</formula>
    </cfRule>
    <cfRule type="cellIs" dxfId="547" priority="14" stopIfTrue="1" operator="greaterThanOrEqual">
      <formula>$F$2</formula>
    </cfRule>
  </conditionalFormatting>
  <conditionalFormatting sqref="G5:G36">
    <cfRule type="expression" dxfId="546" priority="15" stopIfTrue="1">
      <formula>AR5="S"</formula>
    </cfRule>
    <cfRule type="cellIs" dxfId="545" priority="16" stopIfTrue="1" operator="lessThan">
      <formula>$G$2</formula>
    </cfRule>
    <cfRule type="cellIs" dxfId="544" priority="17" stopIfTrue="1" operator="greaterThanOrEqual">
      <formula>$G$2</formula>
    </cfRule>
  </conditionalFormatting>
  <conditionalFormatting sqref="H5:H36">
    <cfRule type="expression" dxfId="543" priority="18" stopIfTrue="1">
      <formula>AR5="S"</formula>
    </cfRule>
    <cfRule type="cellIs" dxfId="542" priority="19" stopIfTrue="1" operator="lessThan">
      <formula>$H$2</formula>
    </cfRule>
    <cfRule type="cellIs" dxfId="541" priority="20" stopIfTrue="1" operator="greaterThanOrEqual">
      <formula>$H$2</formula>
    </cfRule>
  </conditionalFormatting>
  <conditionalFormatting sqref="I5:I36">
    <cfRule type="expression" dxfId="540" priority="21" stopIfTrue="1">
      <formula>AR5="S"</formula>
    </cfRule>
    <cfRule type="cellIs" dxfId="539" priority="22" stopIfTrue="1" operator="lessThan">
      <formula>$I$2</formula>
    </cfRule>
    <cfRule type="cellIs" dxfId="538" priority="23" stopIfTrue="1" operator="greaterThanOrEqual">
      <formula>$I$2</formula>
    </cfRule>
  </conditionalFormatting>
  <conditionalFormatting sqref="J5:J36">
    <cfRule type="expression" dxfId="537" priority="24" stopIfTrue="1">
      <formula>AR5="S"</formula>
    </cfRule>
    <cfRule type="cellIs" dxfId="536" priority="25" stopIfTrue="1" operator="lessThan">
      <formula>$J$2</formula>
    </cfRule>
    <cfRule type="cellIs" dxfId="535" priority="26" stopIfTrue="1" operator="greaterThanOrEqual">
      <formula>$J$2</formula>
    </cfRule>
  </conditionalFormatting>
  <conditionalFormatting sqref="K5:K36">
    <cfRule type="expression" dxfId="534" priority="27" stopIfTrue="1">
      <formula>AR5="S"</formula>
    </cfRule>
    <cfRule type="cellIs" dxfId="533" priority="28" stopIfTrue="1" operator="lessThan">
      <formula>$K$2</formula>
    </cfRule>
    <cfRule type="cellIs" dxfId="532" priority="29" stopIfTrue="1" operator="greaterThanOrEqual">
      <formula>$K$2</formula>
    </cfRule>
  </conditionalFormatting>
  <conditionalFormatting sqref="L5:L36">
    <cfRule type="expression" dxfId="531" priority="30" stopIfTrue="1">
      <formula>AR5="S"</formula>
    </cfRule>
    <cfRule type="cellIs" dxfId="530" priority="31" stopIfTrue="1" operator="lessThan">
      <formula>$L$2</formula>
    </cfRule>
    <cfRule type="cellIs" dxfId="529" priority="32" stopIfTrue="1" operator="greaterThanOrEqual">
      <formula>$L$2</formula>
    </cfRule>
  </conditionalFormatting>
  <conditionalFormatting sqref="M5:M36">
    <cfRule type="expression" dxfId="528" priority="33" stopIfTrue="1">
      <formula>AR5="S"</formula>
    </cfRule>
    <cfRule type="cellIs" dxfId="527" priority="34" stopIfTrue="1" operator="lessThan">
      <formula>$M$2</formula>
    </cfRule>
    <cfRule type="cellIs" dxfId="526" priority="35" stopIfTrue="1" operator="greaterThanOrEqual">
      <formula>$M$2</formula>
    </cfRule>
  </conditionalFormatting>
  <conditionalFormatting sqref="N5:N36">
    <cfRule type="expression" dxfId="525" priority="36" stopIfTrue="1">
      <formula>AR5="S"</formula>
    </cfRule>
    <cfRule type="cellIs" dxfId="524" priority="37" stopIfTrue="1" operator="lessThan">
      <formula>$N$2</formula>
    </cfRule>
    <cfRule type="cellIs" dxfId="523" priority="38" stopIfTrue="1" operator="greaterThanOrEqual">
      <formula>$N$2</formula>
    </cfRule>
  </conditionalFormatting>
  <conditionalFormatting sqref="P5:P36">
    <cfRule type="expression" dxfId="522" priority="39" stopIfTrue="1">
      <formula>AR5="S"</formula>
    </cfRule>
    <cfRule type="cellIs" dxfId="521" priority="40" stopIfTrue="1" operator="lessThan">
      <formula>$P$2</formula>
    </cfRule>
    <cfRule type="cellIs" dxfId="520" priority="41" stopIfTrue="1" operator="greaterThanOrEqual">
      <formula>$P$2</formula>
    </cfRule>
  </conditionalFormatting>
  <conditionalFormatting sqref="Q5:Q36">
    <cfRule type="expression" dxfId="519" priority="42" stopIfTrue="1">
      <formula>AR5="S"</formula>
    </cfRule>
    <cfRule type="cellIs" dxfId="518" priority="43" stopIfTrue="1" operator="lessThan">
      <formula>$Q$2</formula>
    </cfRule>
    <cfRule type="cellIs" dxfId="517" priority="44" stopIfTrue="1" operator="greaterThanOrEqual">
      <formula>$Q$2</formula>
    </cfRule>
  </conditionalFormatting>
  <conditionalFormatting sqref="R5:R36">
    <cfRule type="expression" dxfId="516" priority="45" stopIfTrue="1">
      <formula>AR5="S"</formula>
    </cfRule>
    <cfRule type="cellIs" dxfId="515" priority="46" stopIfTrue="1" operator="lessThan">
      <formula>$R$2</formula>
    </cfRule>
    <cfRule type="cellIs" dxfId="514" priority="47" stopIfTrue="1" operator="greaterThanOrEqual">
      <formula>$R$2</formula>
    </cfRule>
  </conditionalFormatting>
  <conditionalFormatting sqref="O5:O36">
    <cfRule type="expression" dxfId="513" priority="48" stopIfTrue="1">
      <formula>AR5="S"</formula>
    </cfRule>
    <cfRule type="cellIs" dxfId="512" priority="49" stopIfTrue="1" operator="lessThan">
      <formula>$O$2</formula>
    </cfRule>
    <cfRule type="cellIs" dxfId="511" priority="50" stopIfTrue="1" operator="greaterThanOrEqual">
      <formula>$O$2</formula>
    </cfRule>
  </conditionalFormatting>
  <conditionalFormatting sqref="S5:S36">
    <cfRule type="expression" dxfId="510" priority="51" stopIfTrue="1">
      <formula>AR5="S"</formula>
    </cfRule>
    <cfRule type="cellIs" dxfId="509" priority="52" stopIfTrue="1" operator="lessThan">
      <formula>$S$2</formula>
    </cfRule>
    <cfRule type="cellIs" dxfId="508" priority="53" stopIfTrue="1" operator="greaterThanOrEqual">
      <formula>$S$2</formula>
    </cfRule>
  </conditionalFormatting>
  <conditionalFormatting sqref="D5:D36">
    <cfRule type="expression" dxfId="507" priority="54" stopIfTrue="1">
      <formula>AR5="S"</formula>
    </cfRule>
    <cfRule type="expression" dxfId="506" priority="55" stopIfTrue="1">
      <formula>AR5=""</formula>
    </cfRule>
  </conditionalFormatting>
  <conditionalFormatting sqref="T5:AQ36">
    <cfRule type="expression" dxfId="505" priority="56" stopIfTrue="1">
      <formula>$AR5="S"</formula>
    </cfRule>
    <cfRule type="cellIs" dxfId="504" priority="57" stopIfTrue="1" operator="lessThan">
      <formula>T$2</formula>
    </cfRule>
    <cfRule type="cellIs" dxfId="503" priority="58" stopIfTrue="1" operator="greaterThanOrEqual">
      <formula>T$2</formula>
    </cfRule>
  </conditionalFormatting>
  <conditionalFormatting sqref="C5:C37">
    <cfRule type="expression" dxfId="502" priority="59" stopIfTrue="1">
      <formula>AR5="S"</formula>
    </cfRule>
    <cfRule type="cellIs" dxfId="501" priority="60" stopIfTrue="1" operator="lessThan">
      <formula>$C$3-($C$3*$C$40)</formula>
    </cfRule>
    <cfRule type="cellIs" dxfId="500" priority="61" stopIfTrue="1" operator="lessThan">
      <formula>$C$3</formula>
    </cfRule>
  </conditionalFormatting>
  <pageMargins left="0.78740157480314965" right="0.78740157480314965" top="0.98425196850393704" bottom="0.98425196850393704" header="0.51181102362204722" footer="0.51181102362204722"/>
  <pageSetup paperSize="9" scale="69" orientation="landscape" horizontalDpi="4294967293" r:id="rId1"/>
  <headerFooter alignWithMargins="0">
    <oddHeader>&amp;L&amp;"Arial,Fett"&amp;12Rechentest RTBG/FOS&amp;C&amp;"Arial,Fett"&amp;12Testauswertung Detail&amp;R&amp;F</oddHeader>
    <oddFooter>&amp;LR. Hinze, AfL</oddFooter>
  </headerFooter>
  <colBreaks count="1" manualBreakCount="1">
    <brk id="19" max="39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1">
    <tabColor indexed="10"/>
    <pageSetUpPr fitToPage="1"/>
  </sheetPr>
  <dimension ref="B1:T31"/>
  <sheetViews>
    <sheetView view="pageBreakPreview" zoomScale="75" zoomScaleNormal="100" zoomScaleSheetLayoutView="75" zoomScalePageLayoutView="60" workbookViewId="0">
      <selection activeCell="K29" sqref="K29"/>
    </sheetView>
  </sheetViews>
  <sheetFormatPr baseColWidth="10" defaultRowHeight="12.75" x14ac:dyDescent="0.2"/>
  <cols>
    <col min="1" max="1" width="6.85546875" customWidth="1"/>
    <col min="2" max="2" width="3" customWidth="1"/>
    <col min="3" max="3" width="4" bestFit="1" customWidth="1"/>
    <col min="4" max="4" width="21" customWidth="1"/>
    <col min="5" max="5" width="3.7109375" customWidth="1"/>
    <col min="6" max="6" width="5.28515625" customWidth="1"/>
    <col min="7" max="7" width="18.7109375" customWidth="1"/>
    <col min="8" max="8" width="3.7109375" customWidth="1"/>
    <col min="9" max="9" width="5.42578125" customWidth="1"/>
    <col min="10" max="10" width="15.140625" customWidth="1"/>
    <col min="11" max="11" width="3.7109375" customWidth="1"/>
    <col min="12" max="12" width="5.140625" customWidth="1"/>
    <col min="13" max="13" width="17.28515625" customWidth="1"/>
    <col min="14" max="14" width="3.7109375" customWidth="1"/>
    <col min="15" max="15" width="5" customWidth="1"/>
    <col min="16" max="16" width="17.85546875" customWidth="1"/>
    <col min="17" max="17" width="3.7109375" customWidth="1"/>
    <col min="18" max="18" width="6.5703125" customWidth="1"/>
    <col min="19" max="19" width="16.28515625" customWidth="1"/>
    <col min="20" max="20" width="3.7109375" customWidth="1"/>
  </cols>
  <sheetData>
    <row r="1" spans="2:20" ht="40.15" customHeight="1" x14ac:dyDescent="0.2"/>
    <row r="2" spans="2:20" ht="13.9" customHeight="1" thickBot="1" x14ac:dyDescent="0.25"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</row>
    <row r="3" spans="2:20" s="24" customFormat="1" ht="18.75" thickBot="1" x14ac:dyDescent="0.3">
      <c r="B3" s="144"/>
      <c r="C3" s="707" t="s">
        <v>81</v>
      </c>
      <c r="D3" s="708"/>
      <c r="E3" s="145"/>
      <c r="F3" s="707" t="s">
        <v>353</v>
      </c>
      <c r="G3" s="708"/>
      <c r="H3" s="145"/>
      <c r="I3" s="707" t="s">
        <v>354</v>
      </c>
      <c r="J3" s="708"/>
      <c r="K3" s="145"/>
      <c r="L3" s="709" t="s">
        <v>98</v>
      </c>
      <c r="M3" s="710"/>
      <c r="N3" s="145"/>
      <c r="O3" s="707" t="s">
        <v>254</v>
      </c>
      <c r="P3" s="708"/>
      <c r="Q3" s="145"/>
      <c r="R3" s="707" t="s">
        <v>255</v>
      </c>
      <c r="S3" s="708"/>
      <c r="T3" s="145"/>
    </row>
    <row r="4" spans="2:20" s="147" customFormat="1" ht="18" x14ac:dyDescent="0.2">
      <c r="B4" s="146"/>
      <c r="C4" s="558">
        <v>1</v>
      </c>
      <c r="D4" s="559">
        <v>31</v>
      </c>
      <c r="E4" s="560"/>
      <c r="F4" s="558" t="s">
        <v>231</v>
      </c>
      <c r="G4" s="561" t="s">
        <v>355</v>
      </c>
      <c r="H4" s="560"/>
      <c r="I4" s="558" t="s">
        <v>245</v>
      </c>
      <c r="J4" s="559" t="s">
        <v>257</v>
      </c>
      <c r="K4" s="560"/>
      <c r="L4" s="558" t="s">
        <v>258</v>
      </c>
      <c r="M4" s="561" t="s">
        <v>176</v>
      </c>
      <c r="N4" s="562"/>
      <c r="O4" s="563" t="s">
        <v>259</v>
      </c>
      <c r="P4" s="561"/>
      <c r="Q4" s="560"/>
      <c r="R4" s="563" t="s">
        <v>265</v>
      </c>
      <c r="S4" s="561">
        <v>5</v>
      </c>
      <c r="T4" s="560"/>
    </row>
    <row r="5" spans="2:20" s="147" customFormat="1" ht="15" x14ac:dyDescent="0.2">
      <c r="B5" s="146"/>
      <c r="C5" s="564">
        <v>2</v>
      </c>
      <c r="D5" s="565">
        <v>5.8999999999999997E-2</v>
      </c>
      <c r="E5" s="560"/>
      <c r="F5" s="564" t="s">
        <v>232</v>
      </c>
      <c r="G5" s="566" t="s">
        <v>261</v>
      </c>
      <c r="H5" s="560"/>
      <c r="I5" s="564" t="s">
        <v>246</v>
      </c>
      <c r="J5" s="565" t="s">
        <v>167</v>
      </c>
      <c r="K5" s="560"/>
      <c r="L5" s="564" t="s">
        <v>262</v>
      </c>
      <c r="M5" s="566" t="s">
        <v>263</v>
      </c>
      <c r="N5" s="562"/>
      <c r="O5" s="567" t="s">
        <v>264</v>
      </c>
      <c r="P5" s="566" t="s">
        <v>356</v>
      </c>
      <c r="Q5" s="560"/>
      <c r="R5" s="563" t="s">
        <v>270</v>
      </c>
      <c r="S5" s="566" t="s">
        <v>188</v>
      </c>
      <c r="T5" s="560"/>
    </row>
    <row r="6" spans="2:20" s="147" customFormat="1" ht="15" x14ac:dyDescent="0.2">
      <c r="B6" s="146"/>
      <c r="C6" s="558">
        <v>3</v>
      </c>
      <c r="D6" s="565">
        <v>0.04</v>
      </c>
      <c r="E6" s="560"/>
      <c r="F6" s="558" t="s">
        <v>233</v>
      </c>
      <c r="G6" s="566" t="s">
        <v>266</v>
      </c>
      <c r="H6" s="560"/>
      <c r="I6" s="558" t="s">
        <v>247</v>
      </c>
      <c r="J6" s="565" t="s">
        <v>267</v>
      </c>
      <c r="K6" s="560"/>
      <c r="L6" s="558" t="s">
        <v>268</v>
      </c>
      <c r="M6" s="566" t="s">
        <v>178</v>
      </c>
      <c r="N6" s="562"/>
      <c r="O6" s="563" t="s">
        <v>269</v>
      </c>
      <c r="P6" s="566" t="s">
        <v>244</v>
      </c>
      <c r="Q6" s="560"/>
      <c r="R6" s="563" t="s">
        <v>276</v>
      </c>
      <c r="S6" s="566" t="s">
        <v>271</v>
      </c>
      <c r="T6" s="560"/>
    </row>
    <row r="7" spans="2:20" s="147" customFormat="1" ht="15" x14ac:dyDescent="0.2">
      <c r="B7" s="146"/>
      <c r="C7" s="564">
        <v>4</v>
      </c>
      <c r="D7" s="566">
        <v>10</v>
      </c>
      <c r="E7" s="560"/>
      <c r="F7" s="564" t="s">
        <v>234</v>
      </c>
      <c r="G7" s="566" t="s">
        <v>161</v>
      </c>
      <c r="H7" s="560"/>
      <c r="I7" s="564" t="s">
        <v>248</v>
      </c>
      <c r="J7" s="565" t="s">
        <v>272</v>
      </c>
      <c r="K7" s="560"/>
      <c r="L7" s="564" t="s">
        <v>273</v>
      </c>
      <c r="M7" s="566" t="s">
        <v>179</v>
      </c>
      <c r="N7" s="562"/>
      <c r="O7" s="567" t="s">
        <v>274</v>
      </c>
      <c r="P7" s="566" t="s">
        <v>357</v>
      </c>
      <c r="Q7" s="560"/>
      <c r="R7" s="563" t="s">
        <v>284</v>
      </c>
      <c r="S7" s="566">
        <v>12</v>
      </c>
      <c r="T7" s="560"/>
    </row>
    <row r="8" spans="2:20" s="147" customFormat="1" ht="18" x14ac:dyDescent="0.2">
      <c r="B8" s="146"/>
      <c r="C8" s="558">
        <v>5</v>
      </c>
      <c r="D8" s="566">
        <v>7</v>
      </c>
      <c r="E8" s="560"/>
      <c r="F8" s="558" t="s">
        <v>235</v>
      </c>
      <c r="G8" s="566" t="s">
        <v>277</v>
      </c>
      <c r="H8" s="560"/>
      <c r="I8" s="558" t="s">
        <v>278</v>
      </c>
      <c r="J8" s="565" t="s">
        <v>279</v>
      </c>
      <c r="K8" s="560"/>
      <c r="L8" s="558" t="s">
        <v>280</v>
      </c>
      <c r="M8" s="566" t="s">
        <v>281</v>
      </c>
      <c r="N8" s="562"/>
      <c r="O8" s="563" t="s">
        <v>282</v>
      </c>
      <c r="P8" s="566" t="s">
        <v>275</v>
      </c>
      <c r="Q8" s="560"/>
      <c r="R8" s="563" t="s">
        <v>292</v>
      </c>
      <c r="S8" s="566" t="s">
        <v>285</v>
      </c>
      <c r="T8" s="560"/>
    </row>
    <row r="9" spans="2:20" s="147" customFormat="1" ht="18" x14ac:dyDescent="0.2">
      <c r="B9" s="146"/>
      <c r="C9" s="564">
        <v>6</v>
      </c>
      <c r="D9" s="566">
        <v>0</v>
      </c>
      <c r="E9" s="560"/>
      <c r="F9" s="564" t="s">
        <v>236</v>
      </c>
      <c r="G9" s="566" t="s">
        <v>286</v>
      </c>
      <c r="H9" s="560"/>
      <c r="I9" s="564" t="s">
        <v>287</v>
      </c>
      <c r="J9" s="565" t="s">
        <v>288</v>
      </c>
      <c r="K9" s="560"/>
      <c r="L9" s="564" t="s">
        <v>289</v>
      </c>
      <c r="M9" s="566" t="s">
        <v>290</v>
      </c>
      <c r="N9" s="562"/>
      <c r="O9" s="567" t="s">
        <v>291</v>
      </c>
      <c r="P9" s="566" t="s">
        <v>283</v>
      </c>
      <c r="Q9" s="560"/>
      <c r="R9" s="563" t="s">
        <v>298</v>
      </c>
      <c r="S9" s="566" t="s">
        <v>191</v>
      </c>
      <c r="T9" s="560"/>
    </row>
    <row r="10" spans="2:20" s="147" customFormat="1" ht="15" x14ac:dyDescent="0.2">
      <c r="B10" s="146"/>
      <c r="C10" s="558">
        <v>7</v>
      </c>
      <c r="D10" s="565">
        <v>-9</v>
      </c>
      <c r="E10" s="560"/>
      <c r="F10" s="558" t="s">
        <v>237</v>
      </c>
      <c r="G10" s="566" t="s">
        <v>293</v>
      </c>
      <c r="H10" s="560"/>
      <c r="I10" s="558" t="s">
        <v>294</v>
      </c>
      <c r="J10" s="565" t="s">
        <v>295</v>
      </c>
      <c r="K10" s="560"/>
      <c r="L10" s="558" t="s">
        <v>296</v>
      </c>
      <c r="M10" s="566" t="s">
        <v>182</v>
      </c>
      <c r="N10" s="562"/>
      <c r="O10" s="563" t="s">
        <v>297</v>
      </c>
      <c r="P10" s="566" t="s">
        <v>226</v>
      </c>
      <c r="Q10" s="560"/>
      <c r="R10" s="563" t="s">
        <v>303</v>
      </c>
      <c r="S10" s="566" t="s">
        <v>299</v>
      </c>
      <c r="T10" s="560"/>
    </row>
    <row r="11" spans="2:20" s="147" customFormat="1" ht="15" x14ac:dyDescent="0.2">
      <c r="B11" s="146"/>
      <c r="C11" s="564">
        <v>8</v>
      </c>
      <c r="D11" s="565" t="s">
        <v>230</v>
      </c>
      <c r="E11" s="560"/>
      <c r="F11" s="564" t="s">
        <v>238</v>
      </c>
      <c r="G11" s="566" t="s">
        <v>229</v>
      </c>
      <c r="H11" s="560"/>
      <c r="I11" s="564" t="s">
        <v>300</v>
      </c>
      <c r="J11" s="565" t="s">
        <v>172</v>
      </c>
      <c r="K11" s="560"/>
      <c r="L11" s="564" t="s">
        <v>301</v>
      </c>
      <c r="M11" s="566" t="s">
        <v>183</v>
      </c>
      <c r="N11" s="562"/>
      <c r="O11" s="567" t="s">
        <v>302</v>
      </c>
      <c r="P11" s="566" t="s">
        <v>228</v>
      </c>
      <c r="Q11" s="560"/>
      <c r="R11" s="563" t="s">
        <v>308</v>
      </c>
      <c r="S11" s="566" t="s">
        <v>304</v>
      </c>
      <c r="T11" s="560"/>
    </row>
    <row r="12" spans="2:20" s="147" customFormat="1" ht="15" x14ac:dyDescent="0.2">
      <c r="B12" s="146"/>
      <c r="C12" s="558">
        <v>9</v>
      </c>
      <c r="D12" s="566" t="s">
        <v>158</v>
      </c>
      <c r="E12" s="560"/>
      <c r="F12" s="558" t="s">
        <v>239</v>
      </c>
      <c r="G12" s="566" t="s">
        <v>164</v>
      </c>
      <c r="H12" s="560"/>
      <c r="I12" s="558" t="s">
        <v>305</v>
      </c>
      <c r="J12" s="565" t="s">
        <v>173</v>
      </c>
      <c r="K12" s="560"/>
      <c r="L12" s="558" t="s">
        <v>306</v>
      </c>
      <c r="M12" s="566" t="s">
        <v>235</v>
      </c>
      <c r="N12" s="562"/>
      <c r="O12" s="563" t="s">
        <v>307</v>
      </c>
      <c r="P12" s="566" t="s">
        <v>283</v>
      </c>
      <c r="Q12" s="560"/>
      <c r="R12" s="563" t="s">
        <v>314</v>
      </c>
      <c r="S12" s="566" t="s">
        <v>309</v>
      </c>
      <c r="T12" s="560"/>
    </row>
    <row r="13" spans="2:20" s="147" customFormat="1" ht="15" x14ac:dyDescent="0.2">
      <c r="B13" s="146"/>
      <c r="C13" s="564">
        <v>10</v>
      </c>
      <c r="D13" s="566" t="s">
        <v>310</v>
      </c>
      <c r="E13" s="560"/>
      <c r="F13" s="564" t="s">
        <v>240</v>
      </c>
      <c r="G13" s="565" t="s">
        <v>230</v>
      </c>
      <c r="H13" s="560"/>
      <c r="I13" s="564" t="s">
        <v>311</v>
      </c>
      <c r="J13" s="565" t="s">
        <v>312</v>
      </c>
      <c r="K13" s="560"/>
      <c r="L13" s="564" t="s">
        <v>313</v>
      </c>
      <c r="M13" s="566" t="s">
        <v>184</v>
      </c>
      <c r="N13" s="562"/>
      <c r="O13" s="567" t="s">
        <v>260</v>
      </c>
      <c r="P13" s="566" t="s">
        <v>358</v>
      </c>
      <c r="Q13" s="560"/>
      <c r="R13" s="563" t="s">
        <v>318</v>
      </c>
      <c r="S13" s="566" t="s">
        <v>228</v>
      </c>
      <c r="T13" s="560"/>
    </row>
    <row r="14" spans="2:20" s="147" customFormat="1" ht="15" x14ac:dyDescent="0.2">
      <c r="B14" s="146"/>
      <c r="C14" s="558">
        <v>11</v>
      </c>
      <c r="D14" s="566" t="s">
        <v>160</v>
      </c>
      <c r="E14" s="560"/>
      <c r="F14" s="558" t="s">
        <v>241</v>
      </c>
      <c r="G14" s="565" t="s">
        <v>315</v>
      </c>
      <c r="H14" s="560"/>
      <c r="I14" s="558" t="s">
        <v>256</v>
      </c>
      <c r="J14" s="565" t="s">
        <v>316</v>
      </c>
      <c r="K14" s="560"/>
      <c r="L14" s="558" t="s">
        <v>317</v>
      </c>
      <c r="M14" s="566" t="s">
        <v>185</v>
      </c>
      <c r="N14" s="562"/>
      <c r="O14" s="567"/>
      <c r="P14" s="566"/>
      <c r="Q14" s="560"/>
      <c r="R14" s="563" t="s">
        <v>319</v>
      </c>
      <c r="S14" s="568" t="s">
        <v>320</v>
      </c>
      <c r="T14" s="560"/>
    </row>
    <row r="15" spans="2:20" s="147" customFormat="1" ht="15" x14ac:dyDescent="0.2">
      <c r="B15" s="146"/>
      <c r="C15" s="564"/>
      <c r="D15" s="568"/>
      <c r="E15" s="560"/>
      <c r="F15" s="564" t="s">
        <v>242</v>
      </c>
      <c r="G15" s="594"/>
      <c r="H15" s="560"/>
      <c r="I15" s="564"/>
      <c r="J15" s="569"/>
      <c r="K15" s="560"/>
      <c r="L15" s="570"/>
      <c r="M15" s="568"/>
      <c r="N15" s="562"/>
      <c r="O15" s="571"/>
      <c r="P15" s="568"/>
      <c r="Q15" s="560"/>
      <c r="R15" s="563"/>
      <c r="S15" s="568"/>
      <c r="T15" s="560"/>
    </row>
    <row r="16" spans="2:20" s="147" customFormat="1" ht="31.5" customHeight="1" x14ac:dyDescent="0.2">
      <c r="B16" s="146"/>
      <c r="C16" s="558"/>
      <c r="D16" s="568"/>
      <c r="E16" s="560"/>
      <c r="F16" s="558" t="s">
        <v>243</v>
      </c>
      <c r="G16" s="594"/>
      <c r="H16" s="560"/>
      <c r="I16" s="570"/>
      <c r="J16" s="569"/>
      <c r="K16" s="560"/>
      <c r="L16" s="570"/>
      <c r="M16" s="568"/>
      <c r="N16" s="562"/>
      <c r="O16" s="571"/>
      <c r="P16" s="568"/>
      <c r="Q16" s="560"/>
      <c r="R16" s="563"/>
      <c r="S16" s="568"/>
      <c r="T16" s="560"/>
    </row>
    <row r="17" spans="2:20" s="147" customFormat="1" ht="15" x14ac:dyDescent="0.2">
      <c r="B17" s="146"/>
      <c r="C17" s="558"/>
      <c r="D17" s="568"/>
      <c r="E17" s="560"/>
      <c r="F17" s="558" t="s">
        <v>244</v>
      </c>
      <c r="G17" s="566" t="s">
        <v>165</v>
      </c>
      <c r="H17" s="560"/>
      <c r="I17" s="570"/>
      <c r="J17" s="569"/>
      <c r="K17" s="560"/>
      <c r="L17" s="570"/>
      <c r="M17" s="568"/>
      <c r="N17" s="562"/>
      <c r="O17" s="571"/>
      <c r="P17" s="568"/>
      <c r="Q17" s="560"/>
      <c r="R17" s="563"/>
      <c r="S17" s="568"/>
      <c r="T17" s="560"/>
    </row>
    <row r="18" spans="2:20" s="147" customFormat="1" ht="15.75" thickBot="1" x14ac:dyDescent="0.25">
      <c r="B18" s="146"/>
      <c r="C18" s="593"/>
      <c r="D18" s="572"/>
      <c r="E18" s="560"/>
      <c r="F18" s="574"/>
      <c r="G18" s="573"/>
      <c r="H18" s="560"/>
      <c r="I18" s="574"/>
      <c r="J18" s="573"/>
      <c r="K18" s="560"/>
      <c r="L18" s="574"/>
      <c r="M18" s="575"/>
      <c r="N18" s="560"/>
      <c r="O18" s="574"/>
      <c r="P18" s="573"/>
      <c r="Q18" s="560"/>
      <c r="R18" s="578"/>
      <c r="S18" s="573"/>
      <c r="T18" s="560"/>
    </row>
    <row r="19" spans="2:20" ht="12.6" customHeight="1" thickBot="1" x14ac:dyDescent="0.25">
      <c r="B19" s="50"/>
      <c r="C19" s="576"/>
      <c r="D19" s="576"/>
      <c r="E19" s="576"/>
      <c r="F19" s="576"/>
      <c r="G19" s="576"/>
      <c r="H19" s="576"/>
      <c r="I19" s="576"/>
      <c r="J19" s="576"/>
      <c r="K19" s="576"/>
      <c r="L19" s="576"/>
      <c r="M19" s="576"/>
      <c r="N19" s="576"/>
      <c r="O19" s="576"/>
      <c r="P19" s="576"/>
      <c r="Q19" s="576"/>
      <c r="R19" s="576"/>
      <c r="S19" s="576"/>
      <c r="T19" s="576"/>
    </row>
    <row r="20" spans="2:20" s="24" customFormat="1" ht="18.75" thickBot="1" x14ac:dyDescent="0.3">
      <c r="B20" s="144"/>
      <c r="C20" s="705" t="s">
        <v>156</v>
      </c>
      <c r="D20" s="706"/>
      <c r="E20" s="560"/>
      <c r="F20" s="705" t="s">
        <v>321</v>
      </c>
      <c r="G20" s="706"/>
      <c r="H20" s="577"/>
      <c r="I20" s="705" t="s">
        <v>322</v>
      </c>
      <c r="J20" s="706"/>
      <c r="K20" s="577"/>
      <c r="L20" s="703" t="s">
        <v>323</v>
      </c>
      <c r="M20" s="704"/>
      <c r="N20" s="577"/>
      <c r="O20" s="705" t="s">
        <v>352</v>
      </c>
      <c r="P20" s="706"/>
      <c r="Q20" s="577"/>
      <c r="R20" s="705" t="s">
        <v>1</v>
      </c>
      <c r="S20" s="706"/>
      <c r="T20" s="577"/>
    </row>
    <row r="21" spans="2:20" s="147" customFormat="1" ht="30.75" customHeight="1" x14ac:dyDescent="0.2">
      <c r="B21" s="146"/>
      <c r="C21" s="633" t="s">
        <v>359</v>
      </c>
      <c r="D21" s="561"/>
      <c r="E21" s="560"/>
      <c r="F21" s="633" t="s">
        <v>363</v>
      </c>
      <c r="G21" s="561">
        <v>5</v>
      </c>
      <c r="H21" s="562"/>
      <c r="I21" s="633" t="s">
        <v>464</v>
      </c>
      <c r="J21" s="561" t="s">
        <v>325</v>
      </c>
      <c r="K21" s="562"/>
      <c r="L21" s="633" t="s">
        <v>369</v>
      </c>
      <c r="M21" s="561" t="s">
        <v>327</v>
      </c>
      <c r="N21" s="562"/>
      <c r="O21" s="633" t="s">
        <v>373</v>
      </c>
      <c r="P21" s="561" t="s">
        <v>243</v>
      </c>
      <c r="Q21" s="562"/>
      <c r="R21" s="630" t="s">
        <v>324</v>
      </c>
      <c r="S21" s="561">
        <v>56</v>
      </c>
      <c r="T21" s="146"/>
    </row>
    <row r="22" spans="2:20" s="147" customFormat="1" ht="15" x14ac:dyDescent="0.2">
      <c r="B22" s="146"/>
      <c r="C22" s="634" t="s">
        <v>360</v>
      </c>
      <c r="D22" s="566"/>
      <c r="E22" s="560"/>
      <c r="F22" s="634" t="s">
        <v>364</v>
      </c>
      <c r="G22" s="566" t="s">
        <v>330</v>
      </c>
      <c r="H22" s="562"/>
      <c r="I22" s="634" t="s">
        <v>465</v>
      </c>
      <c r="J22" s="566" t="s">
        <v>331</v>
      </c>
      <c r="K22" s="562"/>
      <c r="L22" s="634" t="s">
        <v>370</v>
      </c>
      <c r="M22" s="566" t="s">
        <v>333</v>
      </c>
      <c r="N22" s="562"/>
      <c r="O22" s="634" t="s">
        <v>424</v>
      </c>
      <c r="P22" s="566">
        <v>14</v>
      </c>
      <c r="Q22" s="562"/>
      <c r="R22" s="631" t="s">
        <v>329</v>
      </c>
      <c r="S22" s="566">
        <v>135</v>
      </c>
      <c r="T22" s="146"/>
    </row>
    <row r="23" spans="2:20" s="147" customFormat="1" ht="15" x14ac:dyDescent="0.2">
      <c r="B23" s="146"/>
      <c r="C23" s="634" t="s">
        <v>361</v>
      </c>
      <c r="D23" s="566" t="s">
        <v>374</v>
      </c>
      <c r="E23" s="560"/>
      <c r="F23" s="633" t="s">
        <v>365</v>
      </c>
      <c r="G23" s="566" t="s">
        <v>335</v>
      </c>
      <c r="H23" s="562"/>
      <c r="I23" s="634" t="s">
        <v>466</v>
      </c>
      <c r="J23" s="566" t="s">
        <v>200</v>
      </c>
      <c r="K23" s="562"/>
      <c r="L23" s="633" t="s">
        <v>371</v>
      </c>
      <c r="M23" s="566" t="s">
        <v>337</v>
      </c>
      <c r="N23" s="562"/>
      <c r="O23" s="633" t="s">
        <v>328</v>
      </c>
      <c r="P23" s="561">
        <v>20</v>
      </c>
      <c r="Q23" s="562"/>
      <c r="R23" s="630" t="s">
        <v>462</v>
      </c>
      <c r="S23" s="566">
        <v>150</v>
      </c>
      <c r="T23" s="146"/>
    </row>
    <row r="24" spans="2:20" s="147" customFormat="1" ht="15" x14ac:dyDescent="0.2">
      <c r="B24" s="146"/>
      <c r="C24" s="634" t="s">
        <v>361</v>
      </c>
      <c r="D24" s="566" t="s">
        <v>338</v>
      </c>
      <c r="E24" s="560"/>
      <c r="F24" s="634" t="s">
        <v>365</v>
      </c>
      <c r="G24" s="566" t="s">
        <v>339</v>
      </c>
      <c r="H24" s="562"/>
      <c r="I24" s="634" t="s">
        <v>467</v>
      </c>
      <c r="J24" s="566" t="s">
        <v>340</v>
      </c>
      <c r="K24" s="562"/>
      <c r="L24" s="634" t="s">
        <v>470</v>
      </c>
      <c r="M24" s="566" t="s">
        <v>341</v>
      </c>
      <c r="N24" s="562"/>
      <c r="O24" s="634" t="s">
        <v>426</v>
      </c>
      <c r="P24" s="566">
        <v>7.6</v>
      </c>
      <c r="Q24" s="562"/>
      <c r="R24" s="631" t="s">
        <v>345</v>
      </c>
      <c r="S24" s="566">
        <v>7891</v>
      </c>
      <c r="T24" s="146"/>
    </row>
    <row r="25" spans="2:20" s="147" customFormat="1" ht="15" x14ac:dyDescent="0.2">
      <c r="B25" s="146"/>
      <c r="C25" s="634" t="s">
        <v>361</v>
      </c>
      <c r="D25" s="566" t="s">
        <v>225</v>
      </c>
      <c r="E25" s="560"/>
      <c r="F25" s="633" t="s">
        <v>365</v>
      </c>
      <c r="G25" s="566" t="s">
        <v>343</v>
      </c>
      <c r="H25" s="562"/>
      <c r="I25" s="634" t="s">
        <v>468</v>
      </c>
      <c r="J25" s="566" t="s">
        <v>200</v>
      </c>
      <c r="K25" s="562"/>
      <c r="L25" s="634" t="s">
        <v>471</v>
      </c>
      <c r="M25" s="566" t="s">
        <v>344</v>
      </c>
      <c r="N25" s="562"/>
      <c r="O25" s="633" t="s">
        <v>425</v>
      </c>
      <c r="P25" s="566" t="s">
        <v>334</v>
      </c>
      <c r="Q25" s="562"/>
      <c r="R25" s="630" t="s">
        <v>463</v>
      </c>
      <c r="S25" s="566" t="s">
        <v>342</v>
      </c>
      <c r="T25" s="146"/>
    </row>
    <row r="26" spans="2:20" s="147" customFormat="1" ht="15" x14ac:dyDescent="0.2">
      <c r="B26" s="146"/>
      <c r="C26" s="634" t="s">
        <v>362</v>
      </c>
      <c r="D26" s="566" t="s">
        <v>377</v>
      </c>
      <c r="E26" s="560"/>
      <c r="F26" s="634" t="s">
        <v>366</v>
      </c>
      <c r="G26" s="566" t="s">
        <v>346</v>
      </c>
      <c r="H26" s="562"/>
      <c r="I26" s="634" t="s">
        <v>469</v>
      </c>
      <c r="J26" s="566" t="s">
        <v>325</v>
      </c>
      <c r="K26" s="562"/>
      <c r="L26" s="634" t="s">
        <v>472</v>
      </c>
      <c r="M26" s="566" t="s">
        <v>209</v>
      </c>
      <c r="N26" s="562"/>
      <c r="O26" s="567"/>
      <c r="P26" s="566"/>
      <c r="Q26" s="562"/>
      <c r="R26" s="631" t="s">
        <v>348</v>
      </c>
      <c r="S26" s="566" t="s">
        <v>266</v>
      </c>
      <c r="T26" s="146"/>
    </row>
    <row r="27" spans="2:20" s="147" customFormat="1" ht="15.75" x14ac:dyDescent="0.25">
      <c r="B27" s="146"/>
      <c r="C27" s="634" t="s">
        <v>362</v>
      </c>
      <c r="D27" s="566" t="s">
        <v>376</v>
      </c>
      <c r="E27" s="560"/>
      <c r="F27" s="567"/>
      <c r="G27" s="566"/>
      <c r="H27" s="562"/>
      <c r="I27" s="634" t="s">
        <v>368</v>
      </c>
      <c r="J27" s="592" t="s">
        <v>349</v>
      </c>
      <c r="K27" s="562"/>
      <c r="L27" s="634" t="s">
        <v>473</v>
      </c>
      <c r="M27" s="566" t="s">
        <v>210</v>
      </c>
      <c r="N27" s="562"/>
      <c r="O27" s="567"/>
      <c r="P27" s="566"/>
      <c r="Q27" s="562"/>
      <c r="R27" s="630" t="s">
        <v>326</v>
      </c>
      <c r="S27" s="566" t="s">
        <v>347</v>
      </c>
      <c r="T27" s="146"/>
    </row>
    <row r="28" spans="2:20" s="147" customFormat="1" ht="15" x14ac:dyDescent="0.2">
      <c r="B28" s="146"/>
      <c r="C28" s="634" t="s">
        <v>362</v>
      </c>
      <c r="D28" s="566" t="s">
        <v>375</v>
      </c>
      <c r="E28" s="560"/>
      <c r="F28" s="567"/>
      <c r="G28" s="566"/>
      <c r="H28" s="562"/>
      <c r="I28" s="567"/>
      <c r="J28" s="566"/>
      <c r="K28" s="562"/>
      <c r="L28" s="634" t="s">
        <v>474</v>
      </c>
      <c r="M28" s="566" t="s">
        <v>211</v>
      </c>
      <c r="N28" s="562"/>
      <c r="O28" s="567"/>
      <c r="P28" s="566"/>
      <c r="Q28" s="562"/>
      <c r="R28" s="631" t="s">
        <v>332</v>
      </c>
      <c r="S28" s="566" t="s">
        <v>227</v>
      </c>
      <c r="T28" s="146"/>
    </row>
    <row r="29" spans="2:20" s="147" customFormat="1" ht="15" x14ac:dyDescent="0.2">
      <c r="B29" s="146"/>
      <c r="C29" s="567"/>
      <c r="D29" s="566"/>
      <c r="E29" s="560"/>
      <c r="F29" s="567"/>
      <c r="G29" s="566"/>
      <c r="H29" s="562"/>
      <c r="I29" s="567"/>
      <c r="J29" s="566"/>
      <c r="K29" s="562"/>
      <c r="L29" s="634" t="s">
        <v>475</v>
      </c>
      <c r="M29" s="566" t="s">
        <v>212</v>
      </c>
      <c r="N29" s="562"/>
      <c r="O29" s="567"/>
      <c r="P29" s="566"/>
      <c r="Q29" s="562"/>
      <c r="R29" s="630" t="s">
        <v>336</v>
      </c>
      <c r="S29" s="566" t="s">
        <v>350</v>
      </c>
      <c r="T29" s="146"/>
    </row>
    <row r="30" spans="2:20" s="147" customFormat="1" ht="15.75" thickBot="1" x14ac:dyDescent="0.25">
      <c r="B30" s="146"/>
      <c r="C30" s="578"/>
      <c r="D30" s="572"/>
      <c r="E30" s="560"/>
      <c r="F30" s="578"/>
      <c r="G30" s="572"/>
      <c r="H30" s="562"/>
      <c r="I30" s="578"/>
      <c r="J30" s="572"/>
      <c r="K30" s="562"/>
      <c r="L30" s="578"/>
      <c r="M30" s="572"/>
      <c r="N30" s="562"/>
      <c r="O30" s="578"/>
      <c r="P30" s="572"/>
      <c r="Q30" s="562"/>
      <c r="R30" s="632" t="s">
        <v>430</v>
      </c>
      <c r="S30" s="572" t="s">
        <v>351</v>
      </c>
      <c r="T30" s="146"/>
    </row>
    <row r="31" spans="2:20" x14ac:dyDescent="0.2"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</row>
  </sheetData>
  <sheetProtection algorithmName="SHA-512" hashValue="m1ZBo9T2HPb2/RRbCfmfCIMg0e/dEzAn1sbOYkLq/IEdTVe1SAYGcFkjbClpksdiXdsSojRm1A5QugrzFADwXQ==" saltValue="eBUkACdvcLMMAXybRV3tkQ==" spinCount="100000" sheet="1" objects="1" scenarios="1" selectLockedCells="1" selectUnlockedCells="1"/>
  <mergeCells count="12">
    <mergeCell ref="L20:M20"/>
    <mergeCell ref="O20:P20"/>
    <mergeCell ref="C20:D20"/>
    <mergeCell ref="R20:S20"/>
    <mergeCell ref="C3:D3"/>
    <mergeCell ref="F3:G3"/>
    <mergeCell ref="O3:P3"/>
    <mergeCell ref="R3:S3"/>
    <mergeCell ref="I3:J3"/>
    <mergeCell ref="L3:M3"/>
    <mergeCell ref="F20:G20"/>
    <mergeCell ref="I20:J20"/>
  </mergeCells>
  <phoneticPr fontId="2" type="noConversion"/>
  <pageMargins left="0.78740157499999996" right="0.78740157499999996" top="0.73" bottom="0.984251969" header="0.4921259845" footer="0.4921259845"/>
  <pageSetup paperSize="9" scale="77" orientation="landscape" horizontalDpi="4294967293" r:id="rId1"/>
  <headerFooter alignWithMargins="0">
    <oddHeader>&amp;L&amp;"Arial,Fett"&amp;14RTBG/FOS Version3&amp;C&amp;"Arial,Fett"&amp;16Rechentest RTBG/FOS
Lösungen&amp;14
&amp;R&amp;F</oddHeader>
    <oddFooter>&amp;LR. Hinze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80897" r:id="rId4">
          <objectPr defaultSize="0" r:id="rId5">
            <anchor moveWithCells="1" sizeWithCells="1">
              <from>
                <xdr:col>6</xdr:col>
                <xdr:colOff>38100</xdr:colOff>
                <xdr:row>14</xdr:row>
                <xdr:rowOff>0</xdr:rowOff>
              </from>
              <to>
                <xdr:col>6</xdr:col>
                <xdr:colOff>561975</xdr:colOff>
                <xdr:row>15</xdr:row>
                <xdr:rowOff>38100</xdr:rowOff>
              </to>
            </anchor>
          </objectPr>
        </oleObject>
      </mc:Choice>
      <mc:Fallback>
        <oleObject progId="Equation.3" shapeId="80897" r:id="rId4"/>
      </mc:Fallback>
    </mc:AlternateContent>
    <mc:AlternateContent xmlns:mc="http://schemas.openxmlformats.org/markup-compatibility/2006">
      <mc:Choice Requires="x14">
        <oleObject progId="Equation.3" shapeId="80898" r:id="rId6">
          <objectPr defaultSize="0" r:id="rId7">
            <anchor moveWithCells="1" sizeWithCells="1">
              <from>
                <xdr:col>6</xdr:col>
                <xdr:colOff>28575</xdr:colOff>
                <xdr:row>15</xdr:row>
                <xdr:rowOff>0</xdr:rowOff>
              </from>
              <to>
                <xdr:col>6</xdr:col>
                <xdr:colOff>295275</xdr:colOff>
                <xdr:row>16</xdr:row>
                <xdr:rowOff>38100</xdr:rowOff>
              </to>
            </anchor>
          </objectPr>
        </oleObject>
      </mc:Choice>
      <mc:Fallback>
        <oleObject progId="Equation.3" shapeId="80898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42</vt:i4>
      </vt:variant>
      <vt:variant>
        <vt:lpstr>Benannte Bereiche</vt:lpstr>
      </vt:variant>
      <vt:variant>
        <vt:i4>44</vt:i4>
      </vt:variant>
    </vt:vector>
  </HeadingPairs>
  <TitlesOfParts>
    <vt:vector size="86" baseType="lpstr">
      <vt:lpstr>Da</vt:lpstr>
      <vt:lpstr>Werte1</vt:lpstr>
      <vt:lpstr>Test1</vt:lpstr>
      <vt:lpstr>Test1Detail</vt:lpstr>
      <vt:lpstr>Diagramm1</vt:lpstr>
      <vt:lpstr>Werte2</vt:lpstr>
      <vt:lpstr>Test2</vt:lpstr>
      <vt:lpstr>Test2Detail</vt:lpstr>
      <vt:lpstr>Lösung</vt:lpstr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S14</vt:lpstr>
      <vt:lpstr>S15</vt:lpstr>
      <vt:lpstr>S16</vt:lpstr>
      <vt:lpstr>S17</vt:lpstr>
      <vt:lpstr>S18</vt:lpstr>
      <vt:lpstr>S19</vt:lpstr>
      <vt:lpstr>S20</vt:lpstr>
      <vt:lpstr>S21</vt:lpstr>
      <vt:lpstr>S22</vt:lpstr>
      <vt:lpstr>S23</vt:lpstr>
      <vt:lpstr>S24</vt:lpstr>
      <vt:lpstr>S25</vt:lpstr>
      <vt:lpstr>S26</vt:lpstr>
      <vt:lpstr>S27</vt:lpstr>
      <vt:lpstr>S28</vt:lpstr>
      <vt:lpstr>S29</vt:lpstr>
      <vt:lpstr>S30</vt:lpstr>
      <vt:lpstr>S31</vt:lpstr>
      <vt:lpstr>S32</vt:lpstr>
      <vt:lpstr>Pro</vt:lpstr>
      <vt:lpstr>Da!Druckbereich</vt:lpstr>
      <vt:lpstr>Diagramm1!Druckbereich</vt:lpstr>
      <vt:lpstr>Pro!Druckbereich</vt:lpstr>
      <vt:lpstr>'S1'!Druckbereich</vt:lpstr>
      <vt:lpstr>'S10'!Druckbereich</vt:lpstr>
      <vt:lpstr>'S11'!Druckbereich</vt:lpstr>
      <vt:lpstr>'S12'!Druckbereich</vt:lpstr>
      <vt:lpstr>'S13'!Druckbereich</vt:lpstr>
      <vt:lpstr>'S14'!Druckbereich</vt:lpstr>
      <vt:lpstr>'S15'!Druckbereich</vt:lpstr>
      <vt:lpstr>'S16'!Druckbereich</vt:lpstr>
      <vt:lpstr>'S17'!Druckbereich</vt:lpstr>
      <vt:lpstr>'S18'!Druckbereich</vt:lpstr>
      <vt:lpstr>'S19'!Druckbereich</vt:lpstr>
      <vt:lpstr>'S2'!Druckbereich</vt:lpstr>
      <vt:lpstr>'S20'!Druckbereich</vt:lpstr>
      <vt:lpstr>'S21'!Druckbereich</vt:lpstr>
      <vt:lpstr>'S22'!Druckbereich</vt:lpstr>
      <vt:lpstr>'S23'!Druckbereich</vt:lpstr>
      <vt:lpstr>'S24'!Druckbereich</vt:lpstr>
      <vt:lpstr>'S25'!Druckbereich</vt:lpstr>
      <vt:lpstr>'S26'!Druckbereich</vt:lpstr>
      <vt:lpstr>'S27'!Druckbereich</vt:lpstr>
      <vt:lpstr>'S28'!Druckbereich</vt:lpstr>
      <vt:lpstr>'S29'!Druckbereich</vt:lpstr>
      <vt:lpstr>'S3'!Druckbereich</vt:lpstr>
      <vt:lpstr>'S30'!Druckbereich</vt:lpstr>
      <vt:lpstr>'S31'!Druckbereich</vt:lpstr>
      <vt:lpstr>'S32'!Druckbereich</vt:lpstr>
      <vt:lpstr>'S4'!Druckbereich</vt:lpstr>
      <vt:lpstr>'S5'!Druckbereich</vt:lpstr>
      <vt:lpstr>'S6'!Druckbereich</vt:lpstr>
      <vt:lpstr>'S7'!Druckbereich</vt:lpstr>
      <vt:lpstr>'S8'!Druckbereich</vt:lpstr>
      <vt:lpstr>'S9'!Druckbereich</vt:lpstr>
      <vt:lpstr>Test1!Druckbereich</vt:lpstr>
      <vt:lpstr>Test1Detail!Druckbereich</vt:lpstr>
      <vt:lpstr>Test2!Druckbereich</vt:lpstr>
      <vt:lpstr>Test2Detail!Druckbereich</vt:lpstr>
      <vt:lpstr>Werte1!Druckbereich</vt:lpstr>
      <vt:lpstr>Werte2!Druckbereich</vt:lpstr>
      <vt:lpstr>Da!Drucktitel</vt:lpstr>
      <vt:lpstr>Pro!Drucktitel</vt:lpstr>
      <vt:lpstr>Test1Detail!Drucktitel</vt:lpstr>
    </vt:vector>
  </TitlesOfParts>
  <Company>AfL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Rechentest Berufsschule</dc:title>
  <dc:subject>Diagnostik und Förderung mathematischer Grundkenntnisse</dc:subject>
  <dc:creator>Hinze Robert</dc:creator>
  <cp:lastModifiedBy>Robert Hinze</cp:lastModifiedBy>
  <cp:lastPrinted>2015-02-12T16:58:27Z</cp:lastPrinted>
  <dcterms:created xsi:type="dcterms:W3CDTF">2006-01-26T13:11:09Z</dcterms:created>
  <dcterms:modified xsi:type="dcterms:W3CDTF">2017-07-27T12:08:15Z</dcterms:modified>
</cp:coreProperties>
</file>