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3.xml" ContentType="application/vnd.openxmlformats-officedocument.drawing+xml"/>
  <Override PartName="/xl/comments8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Eigene Dokumente\RTBS\Neuprofile\"/>
    </mc:Choice>
  </mc:AlternateContent>
  <bookViews>
    <workbookView xWindow="0" yWindow="0" windowWidth="19200" windowHeight="11295" tabRatio="914"/>
  </bookViews>
  <sheets>
    <sheet name="Da" sheetId="41" r:id="rId1"/>
    <sheet name="Werte1" sheetId="4" r:id="rId2"/>
    <sheet name="Test1" sheetId="73" r:id="rId3"/>
    <sheet name="Test1Detail" sheetId="74" r:id="rId4"/>
    <sheet name="Diagramm" sheetId="39" r:id="rId5"/>
    <sheet name="Werte2" sheetId="79" r:id="rId6"/>
    <sheet name="Test2" sheetId="113" r:id="rId7"/>
    <sheet name="Test2Detail" sheetId="114" r:id="rId8"/>
    <sheet name="S1" sheetId="6" r:id="rId9"/>
    <sheet name="S2" sheetId="80" r:id="rId10"/>
    <sheet name="S3" sheetId="81" r:id="rId11"/>
    <sheet name="S4" sheetId="82" r:id="rId12"/>
    <sheet name="S5" sheetId="84" r:id="rId13"/>
    <sheet name="S6" sheetId="86" r:id="rId14"/>
    <sheet name="S7" sheetId="90" r:id="rId15"/>
    <sheet name="S8" sheetId="89" r:id="rId16"/>
    <sheet name="S9" sheetId="88" r:id="rId17"/>
    <sheet name="S10" sheetId="87" r:id="rId18"/>
    <sheet name="S11" sheetId="85" r:id="rId19"/>
    <sheet name="S12" sheetId="94" r:id="rId20"/>
    <sheet name="S13" sheetId="102" r:id="rId21"/>
    <sheet name="S14" sheetId="101" r:id="rId22"/>
    <sheet name="S15" sheetId="100" r:id="rId23"/>
    <sheet name="S16" sheetId="99" r:id="rId24"/>
    <sheet name="S17" sheetId="98" r:id="rId25"/>
    <sheet name="S18" sheetId="97" r:id="rId26"/>
    <sheet name="S19" sheetId="96" r:id="rId27"/>
    <sheet name="S20" sheetId="95" r:id="rId28"/>
    <sheet name="S21" sheetId="93" r:id="rId29"/>
    <sheet name="S22" sheetId="92" r:id="rId30"/>
    <sheet name="S23" sheetId="91" r:id="rId31"/>
    <sheet name="S24" sheetId="83" r:id="rId32"/>
    <sheet name="S25" sheetId="110" r:id="rId33"/>
    <sheet name="S26" sheetId="112" r:id="rId34"/>
    <sheet name="S27" sheetId="111" r:id="rId35"/>
    <sheet name="S28" sheetId="109" r:id="rId36"/>
    <sheet name="S29" sheetId="108" r:id="rId37"/>
    <sheet name="S30" sheetId="107" r:id="rId38"/>
    <sheet name="S31" sheetId="106" r:id="rId39"/>
    <sheet name="S32" sheetId="105" r:id="rId40"/>
    <sheet name="Lösungen" sheetId="116" r:id="rId41"/>
    <sheet name="Profile" sheetId="77" r:id="rId42"/>
  </sheets>
  <externalReferences>
    <externalReference r:id="rId43"/>
  </externalReferences>
  <definedNames>
    <definedName name="_xlnm._FilterDatabase" localSheetId="0" hidden="1">Da!#REF!</definedName>
    <definedName name="Berufsbereiche" localSheetId="40">[1]Da!#REF!</definedName>
    <definedName name="Berufsbereiche">Da!#REF!</definedName>
    <definedName name="_xlnm.Print_Area" localSheetId="0">Da!$A$1:$H$54</definedName>
    <definedName name="_xlnm.Print_Area" localSheetId="4">Diagramm!$A$1:$V$71</definedName>
    <definedName name="_xlnm.Print_Area" localSheetId="41">Profile!$A$1:$BL$57</definedName>
    <definedName name="_xlnm.Print_Area" localSheetId="8">'S1'!$A$1:$K$70</definedName>
    <definedName name="_xlnm.Print_Area" localSheetId="17">'S10'!$A$1:$K$71</definedName>
    <definedName name="_xlnm.Print_Area" localSheetId="18">'S11'!$A$1:$K$71</definedName>
    <definedName name="_xlnm.Print_Area" localSheetId="19">'S12'!$A$1:$K$71</definedName>
    <definedName name="_xlnm.Print_Area" localSheetId="20">'S13'!$A$1:$K$71</definedName>
    <definedName name="_xlnm.Print_Area" localSheetId="21">'S14'!$A$1:$K$71</definedName>
    <definedName name="_xlnm.Print_Area" localSheetId="22">'S15'!$A$1:$K$71</definedName>
    <definedName name="_xlnm.Print_Area" localSheetId="23">'S16'!$A$1:$K$71</definedName>
    <definedName name="_xlnm.Print_Area" localSheetId="24">'S17'!$A$1:$K$71</definedName>
    <definedName name="_xlnm.Print_Area" localSheetId="25">'S18'!$A$1:$K$71</definedName>
    <definedName name="_xlnm.Print_Area" localSheetId="26">'S19'!$A$1:$K$71</definedName>
    <definedName name="_xlnm.Print_Area" localSheetId="9">'S2'!$A$1:$K$71</definedName>
    <definedName name="_xlnm.Print_Area" localSheetId="27">'S20'!$A$1:$K$71</definedName>
    <definedName name="_xlnm.Print_Area" localSheetId="28">'S21'!$A$1:$K$71</definedName>
    <definedName name="_xlnm.Print_Area" localSheetId="29">'S22'!$A$1:$K$71</definedName>
    <definedName name="_xlnm.Print_Area" localSheetId="30">'S23'!$A$1:$K$71</definedName>
    <definedName name="_xlnm.Print_Area" localSheetId="31">'S24'!$A$1:$K$71</definedName>
    <definedName name="_xlnm.Print_Area" localSheetId="32">'S25'!$A$1:$K$71</definedName>
    <definedName name="_xlnm.Print_Area" localSheetId="33">'S26'!$A$1:$K$71</definedName>
    <definedName name="_xlnm.Print_Area" localSheetId="34">'S27'!$A$1:$K$71</definedName>
    <definedName name="_xlnm.Print_Area" localSheetId="35">'S28'!$A$1:$K$71</definedName>
    <definedName name="_xlnm.Print_Area" localSheetId="36">'S29'!$A$1:$K$71</definedName>
    <definedName name="_xlnm.Print_Area" localSheetId="10">'S3'!$A$1:$K$71</definedName>
    <definedName name="_xlnm.Print_Area" localSheetId="37">'S30'!$A$1:$K$71</definedName>
    <definedName name="_xlnm.Print_Area" localSheetId="38">'S31'!$A$1:$K$71</definedName>
    <definedName name="_xlnm.Print_Area" localSheetId="39">'S32'!$A$1:$K$71</definedName>
    <definedName name="_xlnm.Print_Area" localSheetId="11">'S4'!$A$1:$K$71</definedName>
    <definedName name="_xlnm.Print_Area" localSheetId="12">'S5'!$A$1:$K$71</definedName>
    <definedName name="_xlnm.Print_Area" localSheetId="13">'S6'!$A$1:$K$71</definedName>
    <definedName name="_xlnm.Print_Area" localSheetId="14">'S7'!$A$1:$K$71</definedName>
    <definedName name="_xlnm.Print_Area" localSheetId="15">'S8'!$A$1:$K$71</definedName>
    <definedName name="_xlnm.Print_Area" localSheetId="16">'S9'!$A$1:$K$71</definedName>
    <definedName name="_xlnm.Print_Area" localSheetId="2">Test1!$A$1:$Q$39</definedName>
    <definedName name="_xlnm.Print_Area" localSheetId="3">Test1Detail!$A$1:$AL$40</definedName>
    <definedName name="_xlnm.Print_Area" localSheetId="6">Test2!$A$1:$T$39</definedName>
    <definedName name="_xlnm.Print_Area" localSheetId="7">Test2Detail!$A$1:$AN$41</definedName>
    <definedName name="_xlnm.Print_Area" localSheetId="1">Werte1!$A$1:$DM$40</definedName>
    <definedName name="_xlnm.Print_Area" localSheetId="5">Werte2!$A$1:$DM$40</definedName>
    <definedName name="_xlnm.Print_Titles" localSheetId="0">Da!$11:$11</definedName>
    <definedName name="_xlnm.Print_Titles" localSheetId="41">Profile!$A:$D</definedName>
    <definedName name="_xlnm.Print_Titles" localSheetId="3">Test1Detail!$B:$C,Test1Detail!$1:$4</definedName>
    <definedName name="_xlnm.Print_Titles" localSheetId="7">Test2Detail!$A:$A</definedName>
    <definedName name="Muttersprache" localSheetId="40">[1]Da!#REF!</definedName>
    <definedName name="Muttersprache">Da!#REF!</definedName>
  </definedNames>
  <calcPr calcId="152511" fullCalcOnLoad="1"/>
</workbook>
</file>

<file path=xl/calcChain.xml><?xml version="1.0" encoding="utf-8"?>
<calcChain xmlns="http://schemas.openxmlformats.org/spreadsheetml/2006/main">
  <c r="BK45" i="77" l="1"/>
  <c r="BK46" i="77"/>
  <c r="BK47" i="77"/>
  <c r="BK48" i="77"/>
  <c r="BK49" i="77"/>
  <c r="BK50" i="77"/>
  <c r="BK51" i="77"/>
  <c r="BL51" i="77" s="1"/>
  <c r="BK52" i="77"/>
  <c r="BK53" i="77"/>
  <c r="BK54" i="77"/>
  <c r="BK55" i="77"/>
  <c r="BK56" i="77"/>
  <c r="BK57" i="77"/>
  <c r="C45" i="77"/>
  <c r="C57" i="77" s="1"/>
  <c r="C46" i="77"/>
  <c r="C47" i="77"/>
  <c r="C48" i="77"/>
  <c r="BC48" i="77" s="1"/>
  <c r="C49" i="77"/>
  <c r="C50" i="77"/>
  <c r="C51" i="77"/>
  <c r="C52" i="77"/>
  <c r="C55" i="77"/>
  <c r="C56" i="77"/>
  <c r="BH56" i="77" s="1"/>
  <c r="BI45" i="77"/>
  <c r="BI57" i="77" s="1"/>
  <c r="BI46" i="77"/>
  <c r="BI47" i="77"/>
  <c r="BI48" i="77"/>
  <c r="BI49" i="77"/>
  <c r="BJ49" i="77" s="1"/>
  <c r="BI50" i="77"/>
  <c r="BI51" i="77"/>
  <c r="BI52" i="77"/>
  <c r="BI53" i="77"/>
  <c r="BI54" i="77"/>
  <c r="BI55" i="77"/>
  <c r="BI56" i="77"/>
  <c r="BG45" i="77"/>
  <c r="BG46" i="77"/>
  <c r="BG47" i="77"/>
  <c r="BG48" i="77"/>
  <c r="BG49" i="77"/>
  <c r="BG57" i="77" s="1"/>
  <c r="BH57" i="77" s="1"/>
  <c r="BG50" i="77"/>
  <c r="BG51" i="77"/>
  <c r="BG52" i="77"/>
  <c r="BG53" i="77"/>
  <c r="BH53" i="77" s="1"/>
  <c r="BG54" i="77"/>
  <c r="BG55" i="77"/>
  <c r="BG56" i="77"/>
  <c r="BE45" i="77"/>
  <c r="BE46" i="77"/>
  <c r="BE47" i="77"/>
  <c r="BE48" i="77"/>
  <c r="BE49" i="77"/>
  <c r="BE50" i="77"/>
  <c r="BE51" i="77"/>
  <c r="BE52" i="77"/>
  <c r="BE57" i="77" s="1"/>
  <c r="BE53" i="77"/>
  <c r="BE54" i="77"/>
  <c r="BE55" i="77"/>
  <c r="BE56" i="77"/>
  <c r="BB45" i="77"/>
  <c r="BB46" i="77"/>
  <c r="BB57" i="77" s="1"/>
  <c r="BB47" i="77"/>
  <c r="BB48" i="77"/>
  <c r="BB49" i="77"/>
  <c r="BB50" i="77"/>
  <c r="BB51" i="77"/>
  <c r="BC51" i="77" s="1"/>
  <c r="BB52" i="77"/>
  <c r="BB53" i="77"/>
  <c r="BB54" i="77"/>
  <c r="BB55" i="77"/>
  <c r="BB56" i="77"/>
  <c r="AZ45" i="77"/>
  <c r="BA45" i="77" s="1"/>
  <c r="AZ46" i="77"/>
  <c r="AZ47" i="77"/>
  <c r="AZ48" i="77"/>
  <c r="AZ49" i="77"/>
  <c r="AZ50" i="77"/>
  <c r="AZ51" i="77"/>
  <c r="AZ52" i="77"/>
  <c r="AZ53" i="77"/>
  <c r="AZ54" i="77"/>
  <c r="BA54" i="77" s="1"/>
  <c r="AZ55" i="77"/>
  <c r="AZ56" i="77"/>
  <c r="BA56" i="77" s="1"/>
  <c r="AX45" i="77"/>
  <c r="AX46" i="77"/>
  <c r="AX47" i="77"/>
  <c r="AY47" i="77" s="1"/>
  <c r="AX48" i="77"/>
  <c r="AX49" i="77"/>
  <c r="AY49" i="77" s="1"/>
  <c r="AX50" i="77"/>
  <c r="AX51" i="77"/>
  <c r="AX52" i="77"/>
  <c r="AX53" i="77"/>
  <c r="AX54" i="77"/>
  <c r="AY54" i="77" s="1"/>
  <c r="AX55" i="77"/>
  <c r="AY55" i="77" s="1"/>
  <c r="AX56" i="77"/>
  <c r="AU45" i="77"/>
  <c r="AU46" i="77"/>
  <c r="AU57" i="77" s="1"/>
  <c r="AU47" i="77"/>
  <c r="AU48" i="77"/>
  <c r="AU49" i="77"/>
  <c r="AU50" i="77"/>
  <c r="AU51" i="77"/>
  <c r="AV51" i="77" s="1"/>
  <c r="AU52" i="77"/>
  <c r="AU53" i="77"/>
  <c r="AU54" i="77"/>
  <c r="AU55" i="77"/>
  <c r="AU56" i="77"/>
  <c r="AS45" i="77"/>
  <c r="AT45" i="77" s="1"/>
  <c r="AS46" i="77"/>
  <c r="AS47" i="77"/>
  <c r="AS48" i="77"/>
  <c r="AS49" i="77"/>
  <c r="AS50" i="77"/>
  <c r="AS51" i="77"/>
  <c r="AS52" i="77"/>
  <c r="AS53" i="77"/>
  <c r="AS54" i="77"/>
  <c r="AS55" i="77"/>
  <c r="AS57" i="77" s="1"/>
  <c r="AT57" i="77" s="1"/>
  <c r="AS56" i="77"/>
  <c r="AT56" i="77" s="1"/>
  <c r="AQ45" i="77"/>
  <c r="AQ57" i="77" s="1"/>
  <c r="AQ46" i="77"/>
  <c r="AQ47" i="77"/>
  <c r="AR47" i="77" s="1"/>
  <c r="AQ48" i="77"/>
  <c r="AQ49" i="77"/>
  <c r="AQ50" i="77"/>
  <c r="AQ51" i="77"/>
  <c r="AQ52" i="77"/>
  <c r="AQ53" i="77"/>
  <c r="AR53" i="77" s="1"/>
  <c r="AQ54" i="77"/>
  <c r="AQ55" i="77"/>
  <c r="AQ56" i="77"/>
  <c r="AO45" i="77"/>
  <c r="AO46" i="77"/>
  <c r="AO47" i="77"/>
  <c r="AO48" i="77"/>
  <c r="AO49" i="77"/>
  <c r="AO50" i="77"/>
  <c r="AP50" i="77" s="1"/>
  <c r="AO51" i="77"/>
  <c r="AO57" i="77" s="1"/>
  <c r="AO52" i="77"/>
  <c r="AO53" i="77"/>
  <c r="AO54" i="77"/>
  <c r="AO55" i="77"/>
  <c r="AO56" i="77"/>
  <c r="AP56" i="77"/>
  <c r="AM45" i="77"/>
  <c r="AM57" i="77" s="1"/>
  <c r="AM46" i="77"/>
  <c r="AM47" i="77"/>
  <c r="AM48" i="77"/>
  <c r="AM49" i="77"/>
  <c r="AM50" i="77"/>
  <c r="AM51" i="77"/>
  <c r="AM52" i="77"/>
  <c r="AM53" i="77"/>
  <c r="AM54" i="77"/>
  <c r="AM55" i="77"/>
  <c r="AN55" i="77" s="1"/>
  <c r="AM56" i="77"/>
  <c r="AK45" i="77"/>
  <c r="AK57" i="77" s="1"/>
  <c r="AK46" i="77"/>
  <c r="AK47" i="77"/>
  <c r="AK48" i="77"/>
  <c r="AL48" i="77" s="1"/>
  <c r="AK49" i="77"/>
  <c r="AK50" i="77"/>
  <c r="AK51" i="77"/>
  <c r="AK52" i="77"/>
  <c r="AL52" i="77"/>
  <c r="AK53" i="77"/>
  <c r="AK54" i="77"/>
  <c r="AL54" i="77" s="1"/>
  <c r="AK55" i="77"/>
  <c r="AK56" i="77"/>
  <c r="AI45" i="77"/>
  <c r="AJ45" i="77" s="1"/>
  <c r="AI46" i="77"/>
  <c r="AI47" i="77"/>
  <c r="AI48" i="77"/>
  <c r="AI49" i="77"/>
  <c r="AJ49" i="77" s="1"/>
  <c r="AI50" i="77"/>
  <c r="AI51" i="77"/>
  <c r="AI52" i="77"/>
  <c r="AI53" i="77"/>
  <c r="AJ53" i="77" s="1"/>
  <c r="AI54" i="77"/>
  <c r="AJ54" i="77" s="1"/>
  <c r="AI55" i="77"/>
  <c r="AI56" i="77"/>
  <c r="AJ56" i="77" s="1"/>
  <c r="AG45" i="77"/>
  <c r="AG46" i="77"/>
  <c r="AG47" i="77"/>
  <c r="AG57" i="77" s="1"/>
  <c r="AG48" i="77"/>
  <c r="AG49" i="77"/>
  <c r="AG50" i="77"/>
  <c r="AH50" i="77" s="1"/>
  <c r="AG51" i="77"/>
  <c r="AH51" i="77" s="1"/>
  <c r="AG52" i="77"/>
  <c r="AG53" i="77"/>
  <c r="AG54" i="77"/>
  <c r="AG55" i="77"/>
  <c r="AG56" i="77"/>
  <c r="AH56" i="77"/>
  <c r="AE45" i="77"/>
  <c r="AE57" i="77" s="1"/>
  <c r="AE46" i="77"/>
  <c r="AE47" i="77"/>
  <c r="AE48" i="77"/>
  <c r="AF48" i="77" s="1"/>
  <c r="AE49" i="77"/>
  <c r="AF49" i="77"/>
  <c r="AE50" i="77"/>
  <c r="AE51" i="77"/>
  <c r="AE52" i="77"/>
  <c r="AE53" i="77"/>
  <c r="AF53" i="77" s="1"/>
  <c r="AE54" i="77"/>
  <c r="AF54" i="77"/>
  <c r="AE55" i="77"/>
  <c r="AF55" i="77" s="1"/>
  <c r="AE56" i="77"/>
  <c r="AC45" i="77"/>
  <c r="AC57" i="77" s="1"/>
  <c r="AD57" i="77" s="1"/>
  <c r="AC46" i="77"/>
  <c r="AC47" i="77"/>
  <c r="AC48" i="77"/>
  <c r="AC49" i="77"/>
  <c r="AD49" i="77" s="1"/>
  <c r="AC50" i="77"/>
  <c r="AD50" i="77" s="1"/>
  <c r="AC51" i="77"/>
  <c r="AC52" i="77"/>
  <c r="AC53" i="77"/>
  <c r="AD53" i="77"/>
  <c r="AC54" i="77"/>
  <c r="AC55" i="77"/>
  <c r="AC56" i="77"/>
  <c r="AD56" i="77" s="1"/>
  <c r="AA45" i="77"/>
  <c r="AA46" i="77"/>
  <c r="AB46" i="77" s="1"/>
  <c r="AA47" i="77"/>
  <c r="AA48" i="77"/>
  <c r="AA49" i="77"/>
  <c r="AA50" i="77"/>
  <c r="AA51" i="77"/>
  <c r="AA52" i="77"/>
  <c r="AA53" i="77"/>
  <c r="AA54" i="77"/>
  <c r="AA55" i="77"/>
  <c r="AA56" i="77"/>
  <c r="Y45" i="77"/>
  <c r="Y57" i="77" s="1"/>
  <c r="Y46" i="77"/>
  <c r="Y47" i="77"/>
  <c r="Y48" i="77"/>
  <c r="Z48" i="77"/>
  <c r="Y49" i="77"/>
  <c r="Y50" i="77"/>
  <c r="Y51" i="77"/>
  <c r="Y52" i="77"/>
  <c r="Z52" i="77" s="1"/>
  <c r="Y53" i="77"/>
  <c r="Y54" i="77"/>
  <c r="Z54" i="77" s="1"/>
  <c r="Y55" i="77"/>
  <c r="Y56" i="77"/>
  <c r="W45" i="77"/>
  <c r="W46" i="77"/>
  <c r="W57" i="77" s="1"/>
  <c r="X57" i="77" s="1"/>
  <c r="W47" i="77"/>
  <c r="X47" i="77" s="1"/>
  <c r="W48" i="77"/>
  <c r="W49" i="77"/>
  <c r="X49" i="77" s="1"/>
  <c r="W50" i="77"/>
  <c r="X50" i="77" s="1"/>
  <c r="W51" i="77"/>
  <c r="W52" i="77"/>
  <c r="W53" i="77"/>
  <c r="X53" i="77"/>
  <c r="W54" i="77"/>
  <c r="W55" i="77"/>
  <c r="W56" i="77"/>
  <c r="X56" i="77" s="1"/>
  <c r="U45" i="77"/>
  <c r="U46" i="77"/>
  <c r="U47" i="77"/>
  <c r="U48" i="77"/>
  <c r="U49" i="77"/>
  <c r="U50" i="77"/>
  <c r="V50" i="77" s="1"/>
  <c r="U51" i="77"/>
  <c r="U52" i="77"/>
  <c r="U53" i="77"/>
  <c r="U54" i="77"/>
  <c r="U55" i="77"/>
  <c r="V55" i="77" s="1"/>
  <c r="U56" i="77"/>
  <c r="V56" i="77" s="1"/>
  <c r="S45" i="77"/>
  <c r="S46" i="77"/>
  <c r="S47" i="77"/>
  <c r="S48" i="77"/>
  <c r="T48" i="77" s="1"/>
  <c r="S49" i="77"/>
  <c r="T49" i="77" s="1"/>
  <c r="S50" i="77"/>
  <c r="T50" i="77" s="1"/>
  <c r="S51" i="77"/>
  <c r="S52" i="77"/>
  <c r="S53" i="77"/>
  <c r="S54" i="77"/>
  <c r="T54" i="77" s="1"/>
  <c r="S55" i="77"/>
  <c r="T55" i="77" s="1"/>
  <c r="S56" i="77"/>
  <c r="Q45" i="77"/>
  <c r="Q46" i="77"/>
  <c r="Q47" i="77"/>
  <c r="R47" i="77" s="1"/>
  <c r="Q48" i="77"/>
  <c r="Q49" i="77"/>
  <c r="Q50" i="77"/>
  <c r="R50" i="77"/>
  <c r="Q51" i="77"/>
  <c r="Q52" i="77"/>
  <c r="Q53" i="77"/>
  <c r="R53" i="77"/>
  <c r="Q54" i="77"/>
  <c r="Q55" i="77"/>
  <c r="Q56" i="77"/>
  <c r="R56" i="77" s="1"/>
  <c r="O45" i="77"/>
  <c r="O46" i="77"/>
  <c r="O47" i="77"/>
  <c r="O48" i="77"/>
  <c r="O49" i="77"/>
  <c r="O50" i="77"/>
  <c r="O51" i="77"/>
  <c r="O52" i="77"/>
  <c r="P52" i="77" s="1"/>
  <c r="O53" i="77"/>
  <c r="O54" i="77"/>
  <c r="O55" i="77"/>
  <c r="O56" i="77"/>
  <c r="M45" i="77"/>
  <c r="M46" i="77"/>
  <c r="M57" i="77" s="1"/>
  <c r="N57" i="77" s="1"/>
  <c r="M47" i="77"/>
  <c r="M48" i="77"/>
  <c r="N48" i="77" s="1"/>
  <c r="M49" i="77"/>
  <c r="N49" i="77" s="1"/>
  <c r="M50" i="77"/>
  <c r="M51" i="77"/>
  <c r="M52" i="77"/>
  <c r="N52" i="77"/>
  <c r="M53" i="77"/>
  <c r="M54" i="77"/>
  <c r="N54" i="77" s="1"/>
  <c r="M55" i="77"/>
  <c r="M56" i="77"/>
  <c r="K45" i="77"/>
  <c r="K46" i="77"/>
  <c r="K47" i="77"/>
  <c r="L47" i="77" s="1"/>
  <c r="K48" i="77"/>
  <c r="K49" i="77"/>
  <c r="K50" i="77"/>
  <c r="L50" i="77" s="1"/>
  <c r="K51" i="77"/>
  <c r="K52" i="77"/>
  <c r="K53" i="77"/>
  <c r="L53" i="77" s="1"/>
  <c r="K54" i="77"/>
  <c r="L54" i="77" s="1"/>
  <c r="K55" i="77"/>
  <c r="L55" i="77" s="1"/>
  <c r="K56" i="77"/>
  <c r="L56" i="77" s="1"/>
  <c r="I45" i="77"/>
  <c r="I46" i="77"/>
  <c r="I47" i="77"/>
  <c r="I48" i="77"/>
  <c r="I49" i="77"/>
  <c r="I50" i="77"/>
  <c r="J50" i="77"/>
  <c r="I51" i="77"/>
  <c r="I52" i="77"/>
  <c r="J52" i="77" s="1"/>
  <c r="I53" i="77"/>
  <c r="I54" i="77"/>
  <c r="I55" i="77"/>
  <c r="J55" i="77" s="1"/>
  <c r="I56" i="77"/>
  <c r="J56" i="77" s="1"/>
  <c r="G45" i="77"/>
  <c r="G46" i="77"/>
  <c r="G47" i="77"/>
  <c r="G48" i="77"/>
  <c r="H48" i="77" s="1"/>
  <c r="G49" i="77"/>
  <c r="H49" i="77" s="1"/>
  <c r="G50" i="77"/>
  <c r="H50" i="77" s="1"/>
  <c r="G51" i="77"/>
  <c r="G52" i="77"/>
  <c r="G53" i="77"/>
  <c r="G54" i="77"/>
  <c r="H54" i="77" s="1"/>
  <c r="G55" i="77"/>
  <c r="H55" i="77" s="1"/>
  <c r="G56" i="77"/>
  <c r="E45" i="77"/>
  <c r="E57" i="77" s="1"/>
  <c r="F57" i="77" s="1"/>
  <c r="E46" i="77"/>
  <c r="E47" i="77"/>
  <c r="F47" i="77" s="1"/>
  <c r="E48" i="77"/>
  <c r="E49" i="77"/>
  <c r="E50" i="77"/>
  <c r="F50" i="77"/>
  <c r="E51" i="77"/>
  <c r="F51" i="77" s="1"/>
  <c r="E52" i="77"/>
  <c r="F52" i="77" s="1"/>
  <c r="E53" i="77"/>
  <c r="F53" i="77" s="1"/>
  <c r="E54" i="77"/>
  <c r="F54" i="77" s="1"/>
  <c r="E55" i="77"/>
  <c r="F55" i="77" s="1"/>
  <c r="E56" i="77"/>
  <c r="BJ56" i="77"/>
  <c r="AV56" i="77"/>
  <c r="Z56" i="77"/>
  <c r="BL55" i="77"/>
  <c r="BJ55" i="77"/>
  <c r="BH55" i="77"/>
  <c r="BF55" i="77"/>
  <c r="BC55" i="77"/>
  <c r="BA55" i="77"/>
  <c r="AV55" i="77"/>
  <c r="AT55" i="77"/>
  <c r="AR55" i="77"/>
  <c r="AP55" i="77"/>
  <c r="AL55" i="77"/>
  <c r="AJ55" i="77"/>
  <c r="AH55" i="77"/>
  <c r="AD55" i="77"/>
  <c r="AB55" i="77"/>
  <c r="Z55" i="77"/>
  <c r="X55" i="77"/>
  <c r="R55" i="77"/>
  <c r="P55" i="77"/>
  <c r="N55" i="77"/>
  <c r="BL54" i="77"/>
  <c r="BJ54" i="77"/>
  <c r="BH54" i="77"/>
  <c r="BF54" i="77"/>
  <c r="BC54" i="77"/>
  <c r="AV54" i="77"/>
  <c r="AT54" i="77"/>
  <c r="AR54" i="77"/>
  <c r="AP54" i="77"/>
  <c r="AN54" i="77"/>
  <c r="AH54" i="77"/>
  <c r="AD54" i="77"/>
  <c r="AB54" i="77"/>
  <c r="X54" i="77"/>
  <c r="V54" i="77"/>
  <c r="R54" i="77"/>
  <c r="P54" i="77"/>
  <c r="J54" i="77"/>
  <c r="BL53" i="77"/>
  <c r="BJ53" i="77"/>
  <c r="BF53" i="77"/>
  <c r="BC53" i="77"/>
  <c r="BA53" i="77"/>
  <c r="AY53" i="77"/>
  <c r="AV53" i="77"/>
  <c r="AT53" i="77"/>
  <c r="AP53" i="77"/>
  <c r="AN53" i="77"/>
  <c r="AL53" i="77"/>
  <c r="AH53" i="77"/>
  <c r="AB53" i="77"/>
  <c r="Z53" i="77"/>
  <c r="V53" i="77"/>
  <c r="T53" i="77"/>
  <c r="P53" i="77"/>
  <c r="N53" i="77"/>
  <c r="J53" i="77"/>
  <c r="H53" i="77"/>
  <c r="BL52" i="77"/>
  <c r="BJ52" i="77"/>
  <c r="BH52" i="77"/>
  <c r="BC52" i="77"/>
  <c r="BA52" i="77"/>
  <c r="AY52" i="77"/>
  <c r="AV52" i="77"/>
  <c r="AT52" i="77"/>
  <c r="AR52" i="77"/>
  <c r="AP52" i="77"/>
  <c r="AN52" i="77"/>
  <c r="AJ52" i="77"/>
  <c r="AH52" i="77"/>
  <c r="AF52" i="77"/>
  <c r="AD52" i="77"/>
  <c r="AB52" i="77"/>
  <c r="X52" i="77"/>
  <c r="V52" i="77"/>
  <c r="T52" i="77"/>
  <c r="R52" i="77"/>
  <c r="L52" i="77"/>
  <c r="H52" i="77"/>
  <c r="BJ51" i="77"/>
  <c r="BH51" i="77"/>
  <c r="BF51" i="77"/>
  <c r="BA51" i="77"/>
  <c r="AY51" i="77"/>
  <c r="AT51" i="77"/>
  <c r="AR51" i="77"/>
  <c r="AN51" i="77"/>
  <c r="AL51" i="77"/>
  <c r="AJ51" i="77"/>
  <c r="AF51" i="77"/>
  <c r="AD51" i="77"/>
  <c r="AB51" i="77"/>
  <c r="Z51" i="77"/>
  <c r="X51" i="77"/>
  <c r="V51" i="77"/>
  <c r="T51" i="77"/>
  <c r="R51" i="77"/>
  <c r="P51" i="77"/>
  <c r="N51" i="77"/>
  <c r="L51" i="77"/>
  <c r="J51" i="77"/>
  <c r="H51" i="77"/>
  <c r="BL50" i="77"/>
  <c r="BJ50" i="77"/>
  <c r="BH50" i="77"/>
  <c r="BF50" i="77"/>
  <c r="BC50" i="77"/>
  <c r="BA50" i="77"/>
  <c r="AY50" i="77"/>
  <c r="AV50" i="77"/>
  <c r="AT50" i="77"/>
  <c r="AR50" i="77"/>
  <c r="AN50" i="77"/>
  <c r="AL50" i="77"/>
  <c r="AJ50" i="77"/>
  <c r="AF50" i="77"/>
  <c r="AB50" i="77"/>
  <c r="Z50" i="77"/>
  <c r="P50" i="77"/>
  <c r="N50" i="77"/>
  <c r="BL49" i="77"/>
  <c r="BF49" i="77"/>
  <c r="BC49" i="77"/>
  <c r="BA49" i="77"/>
  <c r="AV49" i="77"/>
  <c r="AT49" i="77"/>
  <c r="AR49" i="77"/>
  <c r="AP49" i="77"/>
  <c r="AN49" i="77"/>
  <c r="AL49" i="77"/>
  <c r="AH49" i="77"/>
  <c r="AB49" i="77"/>
  <c r="Z49" i="77"/>
  <c r="V49" i="77"/>
  <c r="R49" i="77"/>
  <c r="P49" i="77"/>
  <c r="L49" i="77"/>
  <c r="J49" i="77"/>
  <c r="F49" i="77"/>
  <c r="BF48" i="77"/>
  <c r="AR48" i="77"/>
  <c r="AD48" i="77"/>
  <c r="L48" i="77"/>
  <c r="BL47" i="77"/>
  <c r="BJ47" i="77"/>
  <c r="BH47" i="77"/>
  <c r="BF47" i="77"/>
  <c r="BC47" i="77"/>
  <c r="BA47" i="77"/>
  <c r="AV47" i="77"/>
  <c r="AT47" i="77"/>
  <c r="AP47" i="77"/>
  <c r="AN47" i="77"/>
  <c r="AL47" i="77"/>
  <c r="AJ47" i="77"/>
  <c r="AF47" i="77"/>
  <c r="AD47" i="77"/>
  <c r="AB47" i="77"/>
  <c r="Z47" i="77"/>
  <c r="V47" i="77"/>
  <c r="T47" i="77"/>
  <c r="P47" i="77"/>
  <c r="N47" i="77"/>
  <c r="H47" i="77"/>
  <c r="BL46" i="77"/>
  <c r="BJ46" i="77"/>
  <c r="BH46" i="77"/>
  <c r="BF46" i="77"/>
  <c r="BA46" i="77"/>
  <c r="AY46" i="77"/>
  <c r="AT46" i="77"/>
  <c r="AR46" i="77"/>
  <c r="AP46" i="77"/>
  <c r="AN46" i="77"/>
  <c r="AL46" i="77"/>
  <c r="AJ46" i="77"/>
  <c r="AH46" i="77"/>
  <c r="AF46" i="77"/>
  <c r="AD46" i="77"/>
  <c r="T46" i="77"/>
  <c r="R46" i="77"/>
  <c r="P46" i="77"/>
  <c r="L46" i="77"/>
  <c r="J46" i="77"/>
  <c r="H46" i="77"/>
  <c r="F46" i="77"/>
  <c r="BL45" i="77"/>
  <c r="BJ45" i="77"/>
  <c r="BH45" i="77"/>
  <c r="BF45" i="77"/>
  <c r="BC45" i="77"/>
  <c r="AY45" i="77"/>
  <c r="AV45" i="77"/>
  <c r="AR45" i="77"/>
  <c r="AP45" i="77"/>
  <c r="AN45" i="77"/>
  <c r="AL45" i="77"/>
  <c r="AH45" i="77"/>
  <c r="AF45" i="77"/>
  <c r="AB45" i="77"/>
  <c r="Z45" i="77"/>
  <c r="X45" i="77"/>
  <c r="V45" i="77"/>
  <c r="T45" i="77"/>
  <c r="R45" i="77"/>
  <c r="P45" i="77"/>
  <c r="N45" i="77"/>
  <c r="L45" i="77"/>
  <c r="J45" i="77"/>
  <c r="H45" i="77"/>
  <c r="F45" i="77"/>
  <c r="BK43" i="77"/>
  <c r="BL43" i="77"/>
  <c r="C43" i="77"/>
  <c r="BI43" i="77"/>
  <c r="BJ43" i="77" s="1"/>
  <c r="BG43" i="77"/>
  <c r="BH43" i="77" s="1"/>
  <c r="BE43" i="77"/>
  <c r="BF43" i="77" s="1"/>
  <c r="BB43" i="77"/>
  <c r="BC43" i="77" s="1"/>
  <c r="AZ43" i="77"/>
  <c r="BA43" i="77" s="1"/>
  <c r="AX43" i="77"/>
  <c r="AY43" i="77" s="1"/>
  <c r="AU43" i="77"/>
  <c r="AV43" i="77" s="1"/>
  <c r="AS43" i="77"/>
  <c r="AT43" i="77" s="1"/>
  <c r="AQ43" i="77"/>
  <c r="AR43" i="77" s="1"/>
  <c r="AO43" i="77"/>
  <c r="AP43" i="77" s="1"/>
  <c r="AM43" i="77"/>
  <c r="AN43" i="77" s="1"/>
  <c r="AK43" i="77"/>
  <c r="AL43" i="77" s="1"/>
  <c r="AI43" i="77"/>
  <c r="AJ43" i="77" s="1"/>
  <c r="AG43" i="77"/>
  <c r="AH43" i="77" s="1"/>
  <c r="AE43" i="77"/>
  <c r="AF43" i="77" s="1"/>
  <c r="AC43" i="77"/>
  <c r="AD43" i="77" s="1"/>
  <c r="AA43" i="77"/>
  <c r="AB43" i="77" s="1"/>
  <c r="Y43" i="77"/>
  <c r="Z43" i="77" s="1"/>
  <c r="W43" i="77"/>
  <c r="X43" i="77" s="1"/>
  <c r="U43" i="77"/>
  <c r="V43" i="77" s="1"/>
  <c r="S43" i="77"/>
  <c r="T43" i="77" s="1"/>
  <c r="Q43" i="77"/>
  <c r="R43" i="77" s="1"/>
  <c r="O43" i="77"/>
  <c r="P43" i="77" s="1"/>
  <c r="M43" i="77"/>
  <c r="N43" i="77" s="1"/>
  <c r="K43" i="77"/>
  <c r="L43" i="77" s="1"/>
  <c r="I43" i="77"/>
  <c r="J43" i="77" s="1"/>
  <c r="G43" i="77"/>
  <c r="H43" i="77" s="1"/>
  <c r="E43" i="77"/>
  <c r="F43" i="77" s="1"/>
  <c r="BL42" i="77"/>
  <c r="BJ42" i="77"/>
  <c r="BH42" i="77"/>
  <c r="BF42" i="77"/>
  <c r="BC42" i="77"/>
  <c r="BA42" i="77"/>
  <c r="AY42" i="77"/>
  <c r="AV42" i="77"/>
  <c r="AT42" i="77"/>
  <c r="AR42" i="77"/>
  <c r="AP42" i="77"/>
  <c r="AN42" i="77"/>
  <c r="AL42" i="77"/>
  <c r="AJ42" i="77"/>
  <c r="AH42" i="77"/>
  <c r="AF42" i="77"/>
  <c r="AD42" i="77"/>
  <c r="AB42" i="77"/>
  <c r="Z42" i="77"/>
  <c r="X42" i="77"/>
  <c r="V42" i="77"/>
  <c r="T42" i="77"/>
  <c r="R42" i="77"/>
  <c r="P42" i="77"/>
  <c r="N42" i="77"/>
  <c r="L42" i="77"/>
  <c r="J42" i="77"/>
  <c r="H42" i="77"/>
  <c r="F42" i="77"/>
  <c r="BL41" i="77"/>
  <c r="BJ41" i="77"/>
  <c r="BH41" i="77"/>
  <c r="BF41" i="77"/>
  <c r="BC41" i="77"/>
  <c r="BA41" i="77"/>
  <c r="AY41" i="77"/>
  <c r="AV41" i="77"/>
  <c r="AT41" i="77"/>
  <c r="AR41" i="77"/>
  <c r="AP41" i="77"/>
  <c r="AN41" i="77"/>
  <c r="AL41" i="77"/>
  <c r="AJ41" i="77"/>
  <c r="AH41" i="77"/>
  <c r="AF41" i="77"/>
  <c r="AD41" i="77"/>
  <c r="AB41" i="77"/>
  <c r="Z41" i="77"/>
  <c r="X41" i="77"/>
  <c r="V41" i="77"/>
  <c r="T41" i="77"/>
  <c r="R41" i="77"/>
  <c r="P41" i="77"/>
  <c r="N41" i="77"/>
  <c r="L41" i="77"/>
  <c r="J41" i="77"/>
  <c r="H41" i="77"/>
  <c r="F41" i="77"/>
  <c r="BL40" i="77"/>
  <c r="BJ40" i="77"/>
  <c r="BH40" i="77"/>
  <c r="BF40" i="77"/>
  <c r="BC40" i="77"/>
  <c r="BA40" i="77"/>
  <c r="AY40" i="77"/>
  <c r="AV40" i="77"/>
  <c r="AT40" i="77"/>
  <c r="AR40" i="77"/>
  <c r="AP40" i="77"/>
  <c r="AN40" i="77"/>
  <c r="AL40" i="77"/>
  <c r="AJ40" i="77"/>
  <c r="AH40" i="77"/>
  <c r="AF40" i="77"/>
  <c r="AD40" i="77"/>
  <c r="AB40" i="77"/>
  <c r="Z40" i="77"/>
  <c r="X40" i="77"/>
  <c r="V40" i="77"/>
  <c r="T40" i="77"/>
  <c r="R40" i="77"/>
  <c r="P40" i="77"/>
  <c r="N40" i="77"/>
  <c r="L40" i="77"/>
  <c r="J40" i="77"/>
  <c r="H40" i="77"/>
  <c r="F40" i="77"/>
  <c r="BL38" i="77"/>
  <c r="BJ38" i="77"/>
  <c r="BH38" i="77"/>
  <c r="BF38" i="77"/>
  <c r="BC38" i="77"/>
  <c r="BA38" i="77"/>
  <c r="AY38" i="77"/>
  <c r="AV38" i="77"/>
  <c r="AT38" i="77"/>
  <c r="AR38" i="77"/>
  <c r="AP38" i="77"/>
  <c r="AN38" i="77"/>
  <c r="AL38" i="77"/>
  <c r="AJ38" i="77"/>
  <c r="AH38" i="77"/>
  <c r="AF38" i="77"/>
  <c r="AD38" i="77"/>
  <c r="AB38" i="77"/>
  <c r="Z38" i="77"/>
  <c r="X38" i="77"/>
  <c r="V38" i="77"/>
  <c r="T38" i="77"/>
  <c r="R38" i="77"/>
  <c r="P38" i="77"/>
  <c r="N38" i="77"/>
  <c r="L38" i="77"/>
  <c r="J38" i="77"/>
  <c r="H38" i="77"/>
  <c r="F38" i="77"/>
  <c r="BL37" i="77"/>
  <c r="BJ37" i="77"/>
  <c r="BH37" i="77"/>
  <c r="BF37" i="77"/>
  <c r="BC37" i="77"/>
  <c r="BA37" i="77"/>
  <c r="AY37" i="77"/>
  <c r="AV37" i="77"/>
  <c r="AT37" i="77"/>
  <c r="AR37" i="77"/>
  <c r="AP37" i="77"/>
  <c r="AN37" i="77"/>
  <c r="AL37" i="77"/>
  <c r="AJ37" i="77"/>
  <c r="AH37" i="77"/>
  <c r="AF37" i="77"/>
  <c r="AD37" i="77"/>
  <c r="AB37" i="77"/>
  <c r="Z37" i="77"/>
  <c r="X37" i="77"/>
  <c r="V37" i="77"/>
  <c r="T37" i="77"/>
  <c r="R37" i="77"/>
  <c r="P37" i="77"/>
  <c r="N37" i="77"/>
  <c r="L37" i="77"/>
  <c r="J37" i="77"/>
  <c r="H37" i="77"/>
  <c r="F37" i="77"/>
  <c r="BL36" i="77"/>
  <c r="BJ36" i="77"/>
  <c r="BH36" i="77"/>
  <c r="BF36" i="77"/>
  <c r="BC36" i="77"/>
  <c r="BA36" i="77"/>
  <c r="AY36" i="77"/>
  <c r="AV36" i="77"/>
  <c r="AT36" i="77"/>
  <c r="AR36" i="77"/>
  <c r="AP36" i="77"/>
  <c r="AN36" i="77"/>
  <c r="AL36" i="77"/>
  <c r="AJ36" i="77"/>
  <c r="AH36" i="77"/>
  <c r="AF36" i="77"/>
  <c r="AD36" i="77"/>
  <c r="AB36" i="77"/>
  <c r="Z36" i="77"/>
  <c r="X36" i="77"/>
  <c r="V36" i="77"/>
  <c r="T36" i="77"/>
  <c r="R36" i="77"/>
  <c r="P36" i="77"/>
  <c r="N36" i="77"/>
  <c r="L36" i="77"/>
  <c r="J36" i="77"/>
  <c r="H36" i="77"/>
  <c r="F36" i="77"/>
  <c r="BL35" i="77"/>
  <c r="BJ35" i="77"/>
  <c r="BH35" i="77"/>
  <c r="BF35" i="77"/>
  <c r="BC35" i="77"/>
  <c r="BA35" i="77"/>
  <c r="AY35" i="77"/>
  <c r="AV35" i="77"/>
  <c r="AT35" i="77"/>
  <c r="AR35" i="77"/>
  <c r="AP35" i="77"/>
  <c r="AN35" i="77"/>
  <c r="AL35" i="77"/>
  <c r="AJ35" i="77"/>
  <c r="AH35" i="77"/>
  <c r="AF35" i="77"/>
  <c r="AD35" i="77"/>
  <c r="AB35" i="77"/>
  <c r="Z35" i="77"/>
  <c r="X35" i="77"/>
  <c r="V35" i="77"/>
  <c r="T35" i="77"/>
  <c r="R35" i="77"/>
  <c r="P35" i="77"/>
  <c r="N35" i="77"/>
  <c r="L35" i="77"/>
  <c r="J35" i="77"/>
  <c r="H35" i="77"/>
  <c r="F35" i="77"/>
  <c r="BL34" i="77"/>
  <c r="BJ34" i="77"/>
  <c r="BH34" i="77"/>
  <c r="BF34" i="77"/>
  <c r="BC34" i="77"/>
  <c r="BA34" i="77"/>
  <c r="AY34" i="77"/>
  <c r="AV34" i="77"/>
  <c r="AT34" i="77"/>
  <c r="AR34" i="77"/>
  <c r="AP34" i="77"/>
  <c r="AN34" i="77"/>
  <c r="AL34" i="77"/>
  <c r="AJ34" i="77"/>
  <c r="AH34" i="77"/>
  <c r="AF34" i="77"/>
  <c r="AD34" i="77"/>
  <c r="AB34" i="77"/>
  <c r="Z34" i="77"/>
  <c r="X34" i="77"/>
  <c r="V34" i="77"/>
  <c r="T34" i="77"/>
  <c r="R34" i="77"/>
  <c r="P34" i="77"/>
  <c r="N34" i="77"/>
  <c r="L34" i="77"/>
  <c r="J34" i="77"/>
  <c r="H34" i="77"/>
  <c r="F34" i="77"/>
  <c r="BL33" i="77"/>
  <c r="BJ33" i="77"/>
  <c r="BH33" i="77"/>
  <c r="BF33" i="77"/>
  <c r="BC33" i="77"/>
  <c r="BA33" i="77"/>
  <c r="AY33" i="77"/>
  <c r="AV33" i="77"/>
  <c r="AT33" i="77"/>
  <c r="AR33" i="77"/>
  <c r="AP33" i="77"/>
  <c r="AN33" i="77"/>
  <c r="AL33" i="77"/>
  <c r="AJ33" i="77"/>
  <c r="AH33" i="77"/>
  <c r="AF33" i="77"/>
  <c r="AD33" i="77"/>
  <c r="AB33" i="77"/>
  <c r="Z33" i="77"/>
  <c r="X33" i="77"/>
  <c r="V33" i="77"/>
  <c r="T33" i="77"/>
  <c r="R33" i="77"/>
  <c r="P33" i="77"/>
  <c r="N33" i="77"/>
  <c r="L33" i="77"/>
  <c r="J33" i="77"/>
  <c r="H33" i="77"/>
  <c r="F33" i="77"/>
  <c r="BL32" i="77"/>
  <c r="BJ32" i="77"/>
  <c r="BH32" i="77"/>
  <c r="BF32" i="77"/>
  <c r="BC32" i="77"/>
  <c r="BA32" i="77"/>
  <c r="AY32" i="77"/>
  <c r="AV32" i="77"/>
  <c r="AT32" i="77"/>
  <c r="AR32" i="77"/>
  <c r="AP32" i="77"/>
  <c r="AN32" i="77"/>
  <c r="AL32" i="77"/>
  <c r="AJ32" i="77"/>
  <c r="AH32" i="77"/>
  <c r="AF32" i="77"/>
  <c r="AD32" i="77"/>
  <c r="AB32" i="77"/>
  <c r="Z32" i="77"/>
  <c r="X32" i="77"/>
  <c r="V32" i="77"/>
  <c r="T32" i="77"/>
  <c r="R32" i="77"/>
  <c r="P32" i="77"/>
  <c r="N32" i="77"/>
  <c r="L32" i="77"/>
  <c r="J32" i="77"/>
  <c r="H32" i="77"/>
  <c r="F32" i="77"/>
  <c r="BL31" i="77"/>
  <c r="BJ31" i="77"/>
  <c r="BH31" i="77"/>
  <c r="BF31" i="77"/>
  <c r="BC31" i="77"/>
  <c r="BA31" i="77"/>
  <c r="AY31" i="77"/>
  <c r="AV31" i="77"/>
  <c r="AT31" i="77"/>
  <c r="AR31" i="77"/>
  <c r="AP31" i="77"/>
  <c r="AN31" i="77"/>
  <c r="AL31" i="77"/>
  <c r="AJ31" i="77"/>
  <c r="AH31" i="77"/>
  <c r="AF31" i="77"/>
  <c r="AD31" i="77"/>
  <c r="AB31" i="77"/>
  <c r="Z31" i="77"/>
  <c r="X31" i="77"/>
  <c r="V31" i="77"/>
  <c r="T31" i="77"/>
  <c r="R31" i="77"/>
  <c r="P31" i="77"/>
  <c r="N31" i="77"/>
  <c r="L31" i="77"/>
  <c r="J31" i="77"/>
  <c r="H31" i="77"/>
  <c r="F31" i="77"/>
  <c r="BL30" i="77"/>
  <c r="BJ30" i="77"/>
  <c r="BH30" i="77"/>
  <c r="BF30" i="77"/>
  <c r="BC30" i="77"/>
  <c r="BA30" i="77"/>
  <c r="AY30" i="77"/>
  <c r="AV30" i="77"/>
  <c r="AT30" i="77"/>
  <c r="AR30" i="77"/>
  <c r="AP30" i="77"/>
  <c r="AN30" i="77"/>
  <c r="AL30" i="77"/>
  <c r="AJ30" i="77"/>
  <c r="AH30" i="77"/>
  <c r="AF30" i="77"/>
  <c r="AD30" i="77"/>
  <c r="AB30" i="77"/>
  <c r="Z30" i="77"/>
  <c r="X30" i="77"/>
  <c r="V30" i="77"/>
  <c r="T30" i="77"/>
  <c r="R30" i="77"/>
  <c r="P30" i="77"/>
  <c r="N30" i="77"/>
  <c r="L30" i="77"/>
  <c r="J30" i="77"/>
  <c r="H30" i="77"/>
  <c r="F30" i="77"/>
  <c r="BL29" i="77"/>
  <c r="BJ29" i="77"/>
  <c r="BH29" i="77"/>
  <c r="BF29" i="77"/>
  <c r="BC29" i="77"/>
  <c r="BA29" i="77"/>
  <c r="AY29" i="77"/>
  <c r="AV29" i="77"/>
  <c r="AT29" i="77"/>
  <c r="AR29" i="77"/>
  <c r="AP29" i="77"/>
  <c r="AN29" i="77"/>
  <c r="AL29" i="77"/>
  <c r="AJ29" i="77"/>
  <c r="AH29" i="77"/>
  <c r="AF29" i="77"/>
  <c r="AD29" i="77"/>
  <c r="AB29" i="77"/>
  <c r="Z29" i="77"/>
  <c r="X29" i="77"/>
  <c r="V29" i="77"/>
  <c r="T29" i="77"/>
  <c r="R29" i="77"/>
  <c r="P29" i="77"/>
  <c r="N29" i="77"/>
  <c r="L29" i="77"/>
  <c r="J29" i="77"/>
  <c r="H29" i="77"/>
  <c r="F29" i="77"/>
  <c r="BL27" i="77"/>
  <c r="BJ27" i="77"/>
  <c r="BH27" i="77"/>
  <c r="BF27" i="77"/>
  <c r="BC27" i="77"/>
  <c r="BA27" i="77"/>
  <c r="AY27" i="77"/>
  <c r="AV27" i="77"/>
  <c r="AT27" i="77"/>
  <c r="AR27" i="77"/>
  <c r="AP27" i="77"/>
  <c r="AN27" i="77"/>
  <c r="AL27" i="77"/>
  <c r="AJ27" i="77"/>
  <c r="AH27" i="77"/>
  <c r="AF27" i="77"/>
  <c r="AD27" i="77"/>
  <c r="AB27" i="77"/>
  <c r="Z27" i="77"/>
  <c r="X27" i="77"/>
  <c r="V27" i="77"/>
  <c r="T27" i="77"/>
  <c r="R27" i="77"/>
  <c r="P27" i="77"/>
  <c r="N27" i="77"/>
  <c r="L27" i="77"/>
  <c r="J27" i="77"/>
  <c r="H27" i="77"/>
  <c r="F27" i="77"/>
  <c r="BL26" i="77"/>
  <c r="BJ26" i="77"/>
  <c r="BH26" i="77"/>
  <c r="BF26" i="77"/>
  <c r="BC26" i="77"/>
  <c r="BA26" i="77"/>
  <c r="AY26" i="77"/>
  <c r="AV26" i="77"/>
  <c r="AT26" i="77"/>
  <c r="AR26" i="77"/>
  <c r="AP26" i="77"/>
  <c r="AN26" i="77"/>
  <c r="AL26" i="77"/>
  <c r="AJ26" i="77"/>
  <c r="AH26" i="77"/>
  <c r="AF26" i="77"/>
  <c r="AD26" i="77"/>
  <c r="AB26" i="77"/>
  <c r="Z26" i="77"/>
  <c r="X26" i="77"/>
  <c r="V26" i="77"/>
  <c r="T26" i="77"/>
  <c r="R26" i="77"/>
  <c r="P26" i="77"/>
  <c r="N26" i="77"/>
  <c r="L26" i="77"/>
  <c r="J26" i="77"/>
  <c r="H26" i="77"/>
  <c r="F26" i="77"/>
  <c r="BL25" i="77"/>
  <c r="BJ25" i="77"/>
  <c r="BH25" i="77"/>
  <c r="BF25" i="77"/>
  <c r="BC25" i="77"/>
  <c r="BA25" i="77"/>
  <c r="AY25" i="77"/>
  <c r="AV25" i="77"/>
  <c r="AT25" i="77"/>
  <c r="AR25" i="77"/>
  <c r="AP25" i="77"/>
  <c r="AN25" i="77"/>
  <c r="AL25" i="77"/>
  <c r="AJ25" i="77"/>
  <c r="AH25" i="77"/>
  <c r="AF25" i="77"/>
  <c r="AD25" i="77"/>
  <c r="AB25" i="77"/>
  <c r="Z25" i="77"/>
  <c r="X25" i="77"/>
  <c r="V25" i="77"/>
  <c r="T25" i="77"/>
  <c r="R25" i="77"/>
  <c r="P25" i="77"/>
  <c r="N25" i="77"/>
  <c r="L25" i="77"/>
  <c r="J25" i="77"/>
  <c r="H25" i="77"/>
  <c r="F25" i="77"/>
  <c r="BL23" i="77"/>
  <c r="BJ23" i="77"/>
  <c r="BH23" i="77"/>
  <c r="BF23" i="77"/>
  <c r="BC23" i="77"/>
  <c r="BA23" i="77"/>
  <c r="AY23" i="77"/>
  <c r="AV23" i="77"/>
  <c r="AT23" i="77"/>
  <c r="AR23" i="77"/>
  <c r="AP23" i="77"/>
  <c r="AN23" i="77"/>
  <c r="AL23" i="77"/>
  <c r="AJ23" i="77"/>
  <c r="AH23" i="77"/>
  <c r="AF23" i="77"/>
  <c r="AD23" i="77"/>
  <c r="AB23" i="77"/>
  <c r="Z23" i="77"/>
  <c r="X23" i="77"/>
  <c r="V23" i="77"/>
  <c r="T23" i="77"/>
  <c r="R23" i="77"/>
  <c r="P23" i="77"/>
  <c r="N23" i="77"/>
  <c r="L23" i="77"/>
  <c r="J23" i="77"/>
  <c r="H23" i="77"/>
  <c r="F23" i="77"/>
  <c r="BL22" i="77"/>
  <c r="BJ22" i="77"/>
  <c r="BH22" i="77"/>
  <c r="BF22" i="77"/>
  <c r="BC22" i="77"/>
  <c r="BA22" i="77"/>
  <c r="AY22" i="77"/>
  <c r="AV22" i="77"/>
  <c r="AT22" i="77"/>
  <c r="AR22" i="77"/>
  <c r="AP22" i="77"/>
  <c r="AN22" i="77"/>
  <c r="AL22" i="77"/>
  <c r="AJ22" i="77"/>
  <c r="AH22" i="77"/>
  <c r="AF22" i="77"/>
  <c r="AD22" i="77"/>
  <c r="AB22" i="77"/>
  <c r="Z22" i="77"/>
  <c r="X22" i="77"/>
  <c r="V22" i="77"/>
  <c r="T22" i="77"/>
  <c r="R22" i="77"/>
  <c r="P22" i="77"/>
  <c r="N22" i="77"/>
  <c r="L22" i="77"/>
  <c r="J22" i="77"/>
  <c r="H22" i="77"/>
  <c r="F22" i="77"/>
  <c r="BL20" i="77"/>
  <c r="BJ20" i="77"/>
  <c r="BH20" i="77"/>
  <c r="BF20" i="77"/>
  <c r="BC20" i="77"/>
  <c r="BA20" i="77"/>
  <c r="AY20" i="77"/>
  <c r="AV20" i="77"/>
  <c r="AT20" i="77"/>
  <c r="AR20" i="77"/>
  <c r="AP20" i="77"/>
  <c r="AN20" i="77"/>
  <c r="AL20" i="77"/>
  <c r="AJ20" i="77"/>
  <c r="AH20" i="77"/>
  <c r="AF20" i="77"/>
  <c r="AD20" i="77"/>
  <c r="AB20" i="77"/>
  <c r="Z20" i="77"/>
  <c r="X20" i="77"/>
  <c r="V20" i="77"/>
  <c r="T20" i="77"/>
  <c r="R20" i="77"/>
  <c r="P20" i="77"/>
  <c r="N20" i="77"/>
  <c r="L20" i="77"/>
  <c r="J20" i="77"/>
  <c r="H20" i="77"/>
  <c r="F20" i="77"/>
  <c r="BL19" i="77"/>
  <c r="BJ19" i="77"/>
  <c r="BH19" i="77"/>
  <c r="BF19" i="77"/>
  <c r="BC19" i="77"/>
  <c r="BA19" i="77"/>
  <c r="AY19" i="77"/>
  <c r="AV19" i="77"/>
  <c r="AT19" i="77"/>
  <c r="AR19" i="77"/>
  <c r="AP19" i="77"/>
  <c r="AN19" i="77"/>
  <c r="AL19" i="77"/>
  <c r="AJ19" i="77"/>
  <c r="AH19" i="77"/>
  <c r="AF19" i="77"/>
  <c r="AD19" i="77"/>
  <c r="AB19" i="77"/>
  <c r="Z19" i="77"/>
  <c r="X19" i="77"/>
  <c r="V19" i="77"/>
  <c r="T19" i="77"/>
  <c r="R19" i="77"/>
  <c r="P19" i="77"/>
  <c r="N19" i="77"/>
  <c r="L19" i="77"/>
  <c r="J19" i="77"/>
  <c r="H19" i="77"/>
  <c r="F19" i="77"/>
  <c r="BL18" i="77"/>
  <c r="BJ18" i="77"/>
  <c r="BH18" i="77"/>
  <c r="BF18" i="77"/>
  <c r="BC18" i="77"/>
  <c r="BA18" i="77"/>
  <c r="AY18" i="77"/>
  <c r="AV18" i="77"/>
  <c r="AT18" i="77"/>
  <c r="AR18" i="77"/>
  <c r="AP18" i="77"/>
  <c r="AN18" i="77"/>
  <c r="AL18" i="77"/>
  <c r="AJ18" i="77"/>
  <c r="AH18" i="77"/>
  <c r="AF18" i="77"/>
  <c r="AD18" i="77"/>
  <c r="AB18" i="77"/>
  <c r="Z18" i="77"/>
  <c r="X18" i="77"/>
  <c r="V18" i="77"/>
  <c r="T18" i="77"/>
  <c r="R18" i="77"/>
  <c r="P18" i="77"/>
  <c r="N18" i="77"/>
  <c r="L18" i="77"/>
  <c r="J18" i="77"/>
  <c r="H18" i="77"/>
  <c r="F18" i="77"/>
  <c r="BL16" i="77"/>
  <c r="BJ16" i="77"/>
  <c r="BH16" i="77"/>
  <c r="BF16" i="77"/>
  <c r="BC16" i="77"/>
  <c r="BA16" i="77"/>
  <c r="AY16" i="77"/>
  <c r="AV16" i="77"/>
  <c r="AT16" i="77"/>
  <c r="AR16" i="77"/>
  <c r="AP16" i="77"/>
  <c r="AN16" i="77"/>
  <c r="AL16" i="77"/>
  <c r="AJ16" i="77"/>
  <c r="AH16" i="77"/>
  <c r="AF16" i="77"/>
  <c r="AD16" i="77"/>
  <c r="AB16" i="77"/>
  <c r="Z16" i="77"/>
  <c r="X16" i="77"/>
  <c r="V16" i="77"/>
  <c r="T16" i="77"/>
  <c r="R16" i="77"/>
  <c r="P16" i="77"/>
  <c r="N16" i="77"/>
  <c r="L16" i="77"/>
  <c r="J16" i="77"/>
  <c r="H16" i="77"/>
  <c r="F16" i="77"/>
  <c r="BL15" i="77"/>
  <c r="BJ15" i="77"/>
  <c r="BH15" i="77"/>
  <c r="BF15" i="77"/>
  <c r="BC15" i="77"/>
  <c r="BA15" i="77"/>
  <c r="AY15" i="77"/>
  <c r="AV15" i="77"/>
  <c r="AT15" i="77"/>
  <c r="AR15" i="77"/>
  <c r="AP15" i="77"/>
  <c r="AN15" i="77"/>
  <c r="AL15" i="77"/>
  <c r="AJ15" i="77"/>
  <c r="AH15" i="77"/>
  <c r="AF15" i="77"/>
  <c r="AD15" i="77"/>
  <c r="AB15" i="77"/>
  <c r="Z15" i="77"/>
  <c r="X15" i="77"/>
  <c r="V15" i="77"/>
  <c r="T15" i="77"/>
  <c r="R15" i="77"/>
  <c r="P15" i="77"/>
  <c r="N15" i="77"/>
  <c r="L15" i="77"/>
  <c r="J15" i="77"/>
  <c r="H15" i="77"/>
  <c r="F15" i="77"/>
  <c r="BL14" i="77"/>
  <c r="BJ14" i="77"/>
  <c r="BH14" i="77"/>
  <c r="BF14" i="77"/>
  <c r="BC14" i="77"/>
  <c r="BA14" i="77"/>
  <c r="AY14" i="77"/>
  <c r="AV14" i="77"/>
  <c r="AT14" i="77"/>
  <c r="AR14" i="77"/>
  <c r="AP14" i="77"/>
  <c r="AN14" i="77"/>
  <c r="AL14" i="77"/>
  <c r="AJ14" i="77"/>
  <c r="AH14" i="77"/>
  <c r="AF14" i="77"/>
  <c r="AD14" i="77"/>
  <c r="AB14" i="77"/>
  <c r="Z14" i="77"/>
  <c r="X14" i="77"/>
  <c r="V14" i="77"/>
  <c r="T14" i="77"/>
  <c r="R14" i="77"/>
  <c r="P14" i="77"/>
  <c r="N14" i="77"/>
  <c r="L14" i="77"/>
  <c r="J14" i="77"/>
  <c r="H14" i="77"/>
  <c r="F14" i="77"/>
  <c r="BL12" i="77"/>
  <c r="BJ12" i="77"/>
  <c r="BH12" i="77"/>
  <c r="BF12" i="77"/>
  <c r="BC12" i="77"/>
  <c r="BA12" i="77"/>
  <c r="AY12" i="77"/>
  <c r="AV12" i="77"/>
  <c r="AT12" i="77"/>
  <c r="AR12" i="77"/>
  <c r="AP12" i="77"/>
  <c r="AN12" i="77"/>
  <c r="AL12" i="77"/>
  <c r="AJ12" i="77"/>
  <c r="AH12" i="77"/>
  <c r="AF12" i="77"/>
  <c r="AD12" i="77"/>
  <c r="AB12" i="77"/>
  <c r="Z12" i="77"/>
  <c r="X12" i="77"/>
  <c r="V12" i="77"/>
  <c r="T12" i="77"/>
  <c r="R12" i="77"/>
  <c r="P12" i="77"/>
  <c r="N12" i="77"/>
  <c r="L12" i="77"/>
  <c r="J12" i="77"/>
  <c r="H12" i="77"/>
  <c r="F12" i="77"/>
  <c r="BL11" i="77"/>
  <c r="BJ11" i="77"/>
  <c r="BH11" i="77"/>
  <c r="BF11" i="77"/>
  <c r="BC11" i="77"/>
  <c r="BA11" i="77"/>
  <c r="AY11" i="77"/>
  <c r="AV11" i="77"/>
  <c r="AT11" i="77"/>
  <c r="AR11" i="77"/>
  <c r="AP11" i="77"/>
  <c r="AN11" i="77"/>
  <c r="AL11" i="77"/>
  <c r="AJ11" i="77"/>
  <c r="AH11" i="77"/>
  <c r="AF11" i="77"/>
  <c r="AD11" i="77"/>
  <c r="AB11" i="77"/>
  <c r="Z11" i="77"/>
  <c r="X11" i="77"/>
  <c r="V11" i="77"/>
  <c r="T11" i="77"/>
  <c r="R11" i="77"/>
  <c r="P11" i="77"/>
  <c r="N11" i="77"/>
  <c r="L11" i="77"/>
  <c r="J11" i="77"/>
  <c r="H11" i="77"/>
  <c r="F11" i="77"/>
  <c r="BL10" i="77"/>
  <c r="BJ10" i="77"/>
  <c r="BH10" i="77"/>
  <c r="BF10" i="77"/>
  <c r="BC10" i="77"/>
  <c r="BA10" i="77"/>
  <c r="AY10" i="77"/>
  <c r="AV10" i="77"/>
  <c r="AT10" i="77"/>
  <c r="AR10" i="77"/>
  <c r="AP10" i="77"/>
  <c r="AN10" i="77"/>
  <c r="AL10" i="77"/>
  <c r="AJ10" i="77"/>
  <c r="AH10" i="77"/>
  <c r="AF10" i="77"/>
  <c r="AD10" i="77"/>
  <c r="AB10" i="77"/>
  <c r="Z10" i="77"/>
  <c r="X10" i="77"/>
  <c r="V10" i="77"/>
  <c r="T10" i="77"/>
  <c r="R10" i="77"/>
  <c r="P10" i="77"/>
  <c r="N10" i="77"/>
  <c r="L10" i="77"/>
  <c r="J10" i="77"/>
  <c r="H10" i="77"/>
  <c r="F10" i="77"/>
  <c r="BL9" i="77"/>
  <c r="BJ9" i="77"/>
  <c r="BH9" i="77"/>
  <c r="BF9" i="77"/>
  <c r="BC9" i="77"/>
  <c r="BA9" i="77"/>
  <c r="AY9" i="77"/>
  <c r="AV9" i="77"/>
  <c r="AT9" i="77"/>
  <c r="AR9" i="77"/>
  <c r="AP9" i="77"/>
  <c r="AN9" i="77"/>
  <c r="AL9" i="77"/>
  <c r="AJ9" i="77"/>
  <c r="AH9" i="77"/>
  <c r="AF9" i="77"/>
  <c r="AD9" i="77"/>
  <c r="AB9" i="77"/>
  <c r="Z9" i="77"/>
  <c r="X9" i="77"/>
  <c r="V9" i="77"/>
  <c r="T9" i="77"/>
  <c r="R9" i="77"/>
  <c r="P9" i="77"/>
  <c r="N9" i="77"/>
  <c r="L9" i="77"/>
  <c r="J9" i="77"/>
  <c r="H9" i="77"/>
  <c r="F9" i="77"/>
  <c r="BL8" i="77"/>
  <c r="BJ8" i="77"/>
  <c r="BH8" i="77"/>
  <c r="BF8" i="77"/>
  <c r="BC8" i="77"/>
  <c r="BA8" i="77"/>
  <c r="AY8" i="77"/>
  <c r="AV8" i="77"/>
  <c r="AT8" i="77"/>
  <c r="AR8" i="77"/>
  <c r="AP8" i="77"/>
  <c r="AN8" i="77"/>
  <c r="AL8" i="77"/>
  <c r="AJ8" i="77"/>
  <c r="AH8" i="77"/>
  <c r="AF8" i="77"/>
  <c r="AD8" i="77"/>
  <c r="AB8" i="77"/>
  <c r="Z8" i="77"/>
  <c r="X8" i="77"/>
  <c r="V8" i="77"/>
  <c r="T8" i="77"/>
  <c r="R8" i="77"/>
  <c r="P8" i="77"/>
  <c r="N8" i="77"/>
  <c r="L8" i="77"/>
  <c r="J8" i="77"/>
  <c r="H8" i="77"/>
  <c r="F8" i="77"/>
  <c r="BL7" i="77"/>
  <c r="BJ7" i="77"/>
  <c r="BH7" i="77"/>
  <c r="BF7" i="77"/>
  <c r="BC7" i="77"/>
  <c r="BA7" i="77"/>
  <c r="AY7" i="77"/>
  <c r="AV7" i="77"/>
  <c r="AT7" i="77"/>
  <c r="AR7" i="77"/>
  <c r="AP7" i="77"/>
  <c r="AN7" i="77"/>
  <c r="AL7" i="77"/>
  <c r="AJ7" i="77"/>
  <c r="AH7" i="77"/>
  <c r="AF7" i="77"/>
  <c r="AD7" i="77"/>
  <c r="AB7" i="77"/>
  <c r="Z7" i="77"/>
  <c r="X7" i="77"/>
  <c r="V7" i="77"/>
  <c r="T7" i="77"/>
  <c r="R7" i="77"/>
  <c r="P7" i="77"/>
  <c r="N7" i="77"/>
  <c r="L7" i="77"/>
  <c r="J7" i="77"/>
  <c r="H7" i="77"/>
  <c r="F7" i="77"/>
  <c r="BL6" i="77"/>
  <c r="BJ6" i="77"/>
  <c r="BH6" i="77"/>
  <c r="BF6" i="77"/>
  <c r="BC6" i="77"/>
  <c r="BA6" i="77"/>
  <c r="AY6" i="77"/>
  <c r="AV6" i="77"/>
  <c r="AT6" i="77"/>
  <c r="AR6" i="77"/>
  <c r="AP6" i="77"/>
  <c r="AN6" i="77"/>
  <c r="AL6" i="77"/>
  <c r="AJ6" i="77"/>
  <c r="AH6" i="77"/>
  <c r="AF6" i="77"/>
  <c r="AD6" i="77"/>
  <c r="AB6" i="77"/>
  <c r="Z6" i="77"/>
  <c r="X6" i="77"/>
  <c r="V6" i="77"/>
  <c r="T6" i="77"/>
  <c r="R6" i="77"/>
  <c r="P6" i="77"/>
  <c r="N6" i="77"/>
  <c r="L6" i="77"/>
  <c r="J6" i="77"/>
  <c r="H6" i="77"/>
  <c r="F6" i="77"/>
  <c r="BL5" i="77"/>
  <c r="BJ5" i="77"/>
  <c r="BH5" i="77"/>
  <c r="BF5" i="77"/>
  <c r="BC5" i="77"/>
  <c r="BA5" i="77"/>
  <c r="AY5" i="77"/>
  <c r="AV5" i="77"/>
  <c r="AT5" i="77"/>
  <c r="AR5" i="77"/>
  <c r="AP5" i="77"/>
  <c r="AN5" i="77"/>
  <c r="AL5" i="77"/>
  <c r="AJ5" i="77"/>
  <c r="AH5" i="77"/>
  <c r="AF5" i="77"/>
  <c r="AD5" i="77"/>
  <c r="AB5" i="77"/>
  <c r="Z5" i="77"/>
  <c r="X5" i="77"/>
  <c r="V5" i="77"/>
  <c r="T5" i="77"/>
  <c r="R5" i="77"/>
  <c r="P5" i="77"/>
  <c r="N5" i="77"/>
  <c r="L5" i="77"/>
  <c r="J5" i="77"/>
  <c r="H5" i="77"/>
  <c r="F5" i="77"/>
  <c r="BL4" i="77"/>
  <c r="BJ4" i="77"/>
  <c r="BH4" i="77"/>
  <c r="BF4" i="77"/>
  <c r="BC4" i="77"/>
  <c r="BA4" i="77"/>
  <c r="AY4" i="77"/>
  <c r="AV4" i="77"/>
  <c r="AT4" i="77"/>
  <c r="AR4" i="77"/>
  <c r="AP4" i="77"/>
  <c r="AN4" i="77"/>
  <c r="AL4" i="77"/>
  <c r="AJ4" i="77"/>
  <c r="AH4" i="77"/>
  <c r="AF4" i="77"/>
  <c r="AD4" i="77"/>
  <c r="AB4" i="77"/>
  <c r="Z4" i="77"/>
  <c r="X4" i="77"/>
  <c r="V4" i="77"/>
  <c r="T4" i="77"/>
  <c r="R4" i="77"/>
  <c r="P4" i="77"/>
  <c r="N4" i="77"/>
  <c r="L4" i="77"/>
  <c r="J4" i="77"/>
  <c r="H4" i="77"/>
  <c r="F4" i="77"/>
  <c r="BL2" i="77"/>
  <c r="BJ2" i="77"/>
  <c r="BH2" i="77"/>
  <c r="BF2" i="77"/>
  <c r="BC2" i="77"/>
  <c r="BA2" i="77"/>
  <c r="AY2" i="77"/>
  <c r="AV2" i="77"/>
  <c r="AT2" i="77"/>
  <c r="AR2" i="77"/>
  <c r="AP2" i="77"/>
  <c r="AN2" i="77"/>
  <c r="AL2" i="77"/>
  <c r="AJ2" i="77"/>
  <c r="AH2" i="77"/>
  <c r="AF2" i="77"/>
  <c r="AD2" i="77"/>
  <c r="AB2" i="77"/>
  <c r="Z2" i="77"/>
  <c r="X2" i="77"/>
  <c r="V2" i="77"/>
  <c r="T2" i="77"/>
  <c r="R2" i="77"/>
  <c r="P2" i="77"/>
  <c r="N2" i="77"/>
  <c r="L2" i="77"/>
  <c r="J2" i="77"/>
  <c r="H2" i="77"/>
  <c r="F2" i="77"/>
  <c r="E29" i="41"/>
  <c r="E49" i="41"/>
  <c r="E50" i="41"/>
  <c r="C1" i="108" s="1"/>
  <c r="E51" i="41"/>
  <c r="C1" i="107" s="1"/>
  <c r="E52" i="41"/>
  <c r="E53" i="41"/>
  <c r="B35" i="79" s="1"/>
  <c r="E30" i="41"/>
  <c r="E31" i="41"/>
  <c r="B13" i="79" s="1"/>
  <c r="E32" i="41"/>
  <c r="B14" i="79" s="1"/>
  <c r="B15" i="113" s="1"/>
  <c r="U15" i="113" s="1"/>
  <c r="E33" i="41"/>
  <c r="E34" i="41"/>
  <c r="E35" i="41"/>
  <c r="C1" i="101" s="1"/>
  <c r="E36" i="41"/>
  <c r="E37" i="41"/>
  <c r="B19" i="79"/>
  <c r="E38" i="41"/>
  <c r="C1" i="98"/>
  <c r="E39" i="41"/>
  <c r="C1" i="97"/>
  <c r="E40" i="41"/>
  <c r="B22" i="79" s="1"/>
  <c r="E41" i="41"/>
  <c r="E42" i="41"/>
  <c r="B24" i="79"/>
  <c r="E43" i="41"/>
  <c r="C1" i="92"/>
  <c r="E22" i="41"/>
  <c r="K26" i="41"/>
  <c r="AR41" i="73"/>
  <c r="C1" i="109"/>
  <c r="E48" i="41"/>
  <c r="E47" i="41"/>
  <c r="C1" i="112" s="1"/>
  <c r="E46" i="41"/>
  <c r="C1" i="110" s="1"/>
  <c r="E45" i="41"/>
  <c r="B27" i="79" s="1"/>
  <c r="E44" i="41"/>
  <c r="C1" i="93"/>
  <c r="C1" i="96"/>
  <c r="C1" i="99"/>
  <c r="C1" i="94"/>
  <c r="C1" i="87"/>
  <c r="C1" i="88"/>
  <c r="C1" i="89"/>
  <c r="E28" i="41"/>
  <c r="C1" i="90"/>
  <c r="E27" i="41"/>
  <c r="C1" i="86"/>
  <c r="E26" i="41"/>
  <c r="C1" i="84"/>
  <c r="E25" i="41"/>
  <c r="C1" i="82"/>
  <c r="E24" i="41"/>
  <c r="C1" i="81"/>
  <c r="E23" i="41"/>
  <c r="C1" i="80"/>
  <c r="C1" i="6"/>
  <c r="B8" i="79"/>
  <c r="B9" i="113" s="1"/>
  <c r="U9" i="113"/>
  <c r="B6" i="79"/>
  <c r="B5" i="79"/>
  <c r="B33" i="79"/>
  <c r="B31" i="79"/>
  <c r="B29" i="79"/>
  <c r="B28" i="79"/>
  <c r="B25" i="79"/>
  <c r="B21" i="79"/>
  <c r="B20" i="79"/>
  <c r="B15" i="79"/>
  <c r="B12" i="79"/>
  <c r="B11" i="79"/>
  <c r="B9" i="79"/>
  <c r="B7" i="79"/>
  <c r="B4" i="79"/>
  <c r="P17" i="79"/>
  <c r="AC17" i="79"/>
  <c r="G77" i="101" s="1"/>
  <c r="AM17" i="79"/>
  <c r="G78" i="101" s="1"/>
  <c r="AU17" i="79"/>
  <c r="G79" i="101" s="1"/>
  <c r="BD17" i="79"/>
  <c r="G80" i="101" s="1"/>
  <c r="BM17" i="79"/>
  <c r="G81" i="101" s="1"/>
  <c r="BT17" i="79"/>
  <c r="G82" i="101" s="1"/>
  <c r="CA17" i="79"/>
  <c r="G83" i="101" s="1"/>
  <c r="CK17" i="79"/>
  <c r="G84" i="101"/>
  <c r="CQ17" i="79"/>
  <c r="G85" i="101" s="1"/>
  <c r="DD17" i="79"/>
  <c r="G86" i="101" s="1"/>
  <c r="DM17" i="79"/>
  <c r="C84" i="101"/>
  <c r="C85" i="101"/>
  <c r="P18" i="79"/>
  <c r="G76" i="100"/>
  <c r="AC18" i="79"/>
  <c r="G77" i="100"/>
  <c r="AM18" i="79"/>
  <c r="G78" i="100" s="1"/>
  <c r="AU18" i="79"/>
  <c r="G79" i="100"/>
  <c r="BD18" i="79"/>
  <c r="G80" i="100"/>
  <c r="BM18" i="79"/>
  <c r="G81" i="100" s="1"/>
  <c r="BT18" i="79"/>
  <c r="G82" i="100"/>
  <c r="CA18" i="79"/>
  <c r="G83" i="100"/>
  <c r="CK18" i="79"/>
  <c r="G84" i="100" s="1"/>
  <c r="H84" i="100" s="1"/>
  <c r="Q19" i="113" s="1"/>
  <c r="C84" i="100"/>
  <c r="CQ18" i="79"/>
  <c r="G85" i="100" s="1"/>
  <c r="DD18" i="79"/>
  <c r="G86" i="100"/>
  <c r="DM18" i="79"/>
  <c r="C85" i="100"/>
  <c r="P19" i="79"/>
  <c r="G76" i="99" s="1"/>
  <c r="AC19" i="79"/>
  <c r="G77" i="99"/>
  <c r="AM19" i="79"/>
  <c r="G78" i="99"/>
  <c r="AU19" i="79"/>
  <c r="G79" i="99" s="1"/>
  <c r="BD19" i="79"/>
  <c r="G80" i="99"/>
  <c r="BM19" i="79"/>
  <c r="G81" i="99"/>
  <c r="BT19" i="79"/>
  <c r="G82" i="99" s="1"/>
  <c r="CA19" i="79"/>
  <c r="G83" i="99"/>
  <c r="CK19" i="79"/>
  <c r="G84" i="99"/>
  <c r="H84" i="99"/>
  <c r="Q20" i="113" s="1"/>
  <c r="C84" i="99"/>
  <c r="CQ19" i="79"/>
  <c r="G85" i="99" s="1"/>
  <c r="DD19" i="79"/>
  <c r="G86" i="99" s="1"/>
  <c r="DM19" i="79"/>
  <c r="G87" i="99" s="1"/>
  <c r="C85" i="99"/>
  <c r="P16" i="79"/>
  <c r="G76" i="102"/>
  <c r="AC16" i="79"/>
  <c r="G77" i="102"/>
  <c r="AM16" i="79"/>
  <c r="G78" i="102" s="1"/>
  <c r="AU16" i="79"/>
  <c r="G79" i="102"/>
  <c r="BD16" i="79"/>
  <c r="G80" i="102"/>
  <c r="BM16" i="79"/>
  <c r="G81" i="102" s="1"/>
  <c r="BT16" i="79"/>
  <c r="G82" i="102"/>
  <c r="CA16" i="79"/>
  <c r="G83" i="102"/>
  <c r="CK16" i="79"/>
  <c r="G84" i="102" s="1"/>
  <c r="CQ16" i="79"/>
  <c r="G85" i="102"/>
  <c r="DD16" i="79"/>
  <c r="G86" i="102"/>
  <c r="DM16" i="79"/>
  <c r="G87" i="102" s="1"/>
  <c r="C84" i="102"/>
  <c r="C85" i="102"/>
  <c r="P4" i="79"/>
  <c r="G76" i="6"/>
  <c r="AC4" i="79"/>
  <c r="G77" i="6" s="1"/>
  <c r="AM4" i="79"/>
  <c r="G78" i="6"/>
  <c r="AU4" i="79"/>
  <c r="G79" i="6"/>
  <c r="BD4" i="79"/>
  <c r="G80" i="6" s="1"/>
  <c r="BM4" i="79"/>
  <c r="G81" i="6"/>
  <c r="BT4" i="79"/>
  <c r="G82" i="6"/>
  <c r="CA4" i="79"/>
  <c r="G83" i="6" s="1"/>
  <c r="CK4" i="79"/>
  <c r="G84" i="6"/>
  <c r="H84" i="6" s="1"/>
  <c r="Q5" i="113" s="1"/>
  <c r="C84" i="6"/>
  <c r="CQ4" i="79"/>
  <c r="G85" i="6" s="1"/>
  <c r="DD4" i="79"/>
  <c r="G86" i="6"/>
  <c r="DM4" i="79"/>
  <c r="G87" i="6"/>
  <c r="C85" i="6"/>
  <c r="P5" i="79"/>
  <c r="DQ5" i="79"/>
  <c r="G76" i="80"/>
  <c r="AC5" i="79"/>
  <c r="G77" i="80"/>
  <c r="AM5" i="79"/>
  <c r="G78" i="80" s="1"/>
  <c r="AU5" i="79"/>
  <c r="G79" i="80"/>
  <c r="BD5" i="79"/>
  <c r="BM5" i="79"/>
  <c r="G81" i="80" s="1"/>
  <c r="BT5" i="79"/>
  <c r="G82" i="80" s="1"/>
  <c r="CA5" i="79"/>
  <c r="G83" i="80"/>
  <c r="CK5" i="79"/>
  <c r="G84" i="80" s="1"/>
  <c r="C84" i="80"/>
  <c r="H84" i="80" s="1"/>
  <c r="Q6" i="113" s="1"/>
  <c r="CQ5" i="79"/>
  <c r="G85" i="80"/>
  <c r="DD5" i="79"/>
  <c r="G86" i="80"/>
  <c r="DM5" i="79"/>
  <c r="G87" i="80" s="1"/>
  <c r="C85" i="80"/>
  <c r="P6" i="79"/>
  <c r="AC6" i="79"/>
  <c r="G77" i="81"/>
  <c r="AM6" i="79"/>
  <c r="G78" i="81" s="1"/>
  <c r="AU6" i="79"/>
  <c r="G79" i="81" s="1"/>
  <c r="BD6" i="79"/>
  <c r="G80" i="81" s="1"/>
  <c r="BM6" i="79"/>
  <c r="G81" i="81" s="1"/>
  <c r="BT6" i="79"/>
  <c r="G82" i="81" s="1"/>
  <c r="CA6" i="79"/>
  <c r="G83" i="81"/>
  <c r="CK6" i="79"/>
  <c r="G84" i="81"/>
  <c r="CQ6" i="79"/>
  <c r="G85" i="81" s="1"/>
  <c r="DD6" i="79"/>
  <c r="G86" i="81"/>
  <c r="DM6" i="79"/>
  <c r="C84" i="81"/>
  <c r="C85" i="81"/>
  <c r="P7" i="79"/>
  <c r="G76" i="82"/>
  <c r="AC7" i="79"/>
  <c r="G77" i="82" s="1"/>
  <c r="AM7" i="79"/>
  <c r="G78" i="82" s="1"/>
  <c r="AU7" i="79"/>
  <c r="G79" i="82" s="1"/>
  <c r="BD7" i="79"/>
  <c r="EC7" i="79" s="1"/>
  <c r="G80" i="82"/>
  <c r="BM7" i="79"/>
  <c r="G81" i="82"/>
  <c r="CA7" i="79"/>
  <c r="G83" i="82"/>
  <c r="CK7" i="79"/>
  <c r="G84" i="82" s="1"/>
  <c r="CQ7" i="79"/>
  <c r="G85" i="82"/>
  <c r="C85" i="82"/>
  <c r="DD7" i="79"/>
  <c r="G86" i="82" s="1"/>
  <c r="DM7" i="79"/>
  <c r="G87" i="82" s="1"/>
  <c r="C84" i="82"/>
  <c r="P8" i="79"/>
  <c r="DQ8" i="79" s="1"/>
  <c r="F9" i="114" s="1"/>
  <c r="G76" i="84"/>
  <c r="AC8" i="79"/>
  <c r="G77" i="84"/>
  <c r="AM8" i="79"/>
  <c r="G78" i="84" s="1"/>
  <c r="AU8" i="79"/>
  <c r="G79" i="84"/>
  <c r="BD8" i="79"/>
  <c r="G80" i="84"/>
  <c r="BM8" i="79"/>
  <c r="G81" i="84" s="1"/>
  <c r="BT8" i="79"/>
  <c r="G82" i="84"/>
  <c r="CA8" i="79"/>
  <c r="G83" i="84"/>
  <c r="CK8" i="79"/>
  <c r="G84" i="84" s="1"/>
  <c r="CQ8" i="79"/>
  <c r="G85" i="84"/>
  <c r="H85" i="84" s="1"/>
  <c r="R9" i="113" s="1"/>
  <c r="C85" i="84"/>
  <c r="DD8" i="79"/>
  <c r="G86" i="84"/>
  <c r="DM8" i="79"/>
  <c r="C84" i="84"/>
  <c r="P9" i="79"/>
  <c r="G76" i="86" s="1"/>
  <c r="AC9" i="79"/>
  <c r="G77" i="86"/>
  <c r="AM9" i="79"/>
  <c r="G78" i="86"/>
  <c r="AU9" i="79"/>
  <c r="G79" i="86" s="1"/>
  <c r="BD9" i="79"/>
  <c r="BM9" i="79"/>
  <c r="G81" i="86" s="1"/>
  <c r="BT9" i="79"/>
  <c r="G82" i="86" s="1"/>
  <c r="CA9" i="79"/>
  <c r="G83" i="86" s="1"/>
  <c r="CK9" i="79"/>
  <c r="G84" i="86" s="1"/>
  <c r="CQ9" i="79"/>
  <c r="G85" i="86"/>
  <c r="DD9" i="79"/>
  <c r="G86" i="86"/>
  <c r="DM9" i="79"/>
  <c r="C84" i="86"/>
  <c r="C85" i="86"/>
  <c r="P10" i="79"/>
  <c r="AC10" i="79"/>
  <c r="G77" i="90" s="1"/>
  <c r="AM10" i="79"/>
  <c r="G78" i="90"/>
  <c r="AU10" i="79"/>
  <c r="G79" i="90" s="1"/>
  <c r="BD10" i="79"/>
  <c r="G80" i="90" s="1"/>
  <c r="BM10" i="79"/>
  <c r="G81" i="90"/>
  <c r="BT10" i="79"/>
  <c r="G82" i="90" s="1"/>
  <c r="CA10" i="79"/>
  <c r="G83" i="90" s="1"/>
  <c r="CK10" i="79"/>
  <c r="G84" i="90"/>
  <c r="CQ10" i="79"/>
  <c r="G85" i="90" s="1"/>
  <c r="H85" i="90" s="1"/>
  <c r="R11" i="113" s="1"/>
  <c r="C85" i="90"/>
  <c r="DD10" i="79"/>
  <c r="G86" i="90"/>
  <c r="DM10" i="79"/>
  <c r="C84" i="90"/>
  <c r="P11" i="79"/>
  <c r="G76" i="89" s="1"/>
  <c r="AC11" i="79"/>
  <c r="G77" i="89" s="1"/>
  <c r="AM11" i="79"/>
  <c r="G78" i="89"/>
  <c r="AU11" i="79"/>
  <c r="G79" i="89" s="1"/>
  <c r="BD11" i="79"/>
  <c r="G80" i="89" s="1"/>
  <c r="BM11" i="79"/>
  <c r="G81" i="89"/>
  <c r="BT11" i="79"/>
  <c r="G82" i="89" s="1"/>
  <c r="CA11" i="79"/>
  <c r="G83" i="89"/>
  <c r="CK11" i="79"/>
  <c r="G84" i="89" s="1"/>
  <c r="CQ11" i="79"/>
  <c r="G85" i="89" s="1"/>
  <c r="DD11" i="79"/>
  <c r="G86" i="89" s="1"/>
  <c r="DM11" i="79"/>
  <c r="EX11" i="79" s="1"/>
  <c r="C84" i="89"/>
  <c r="C85" i="89"/>
  <c r="P12" i="79"/>
  <c r="G76" i="88" s="1"/>
  <c r="AC12" i="79"/>
  <c r="G77" i="88" s="1"/>
  <c r="AM12" i="79"/>
  <c r="G78" i="88" s="1"/>
  <c r="AU12" i="79"/>
  <c r="G79" i="88"/>
  <c r="BD12" i="79"/>
  <c r="G80" i="88"/>
  <c r="BM12" i="79"/>
  <c r="G81" i="88" s="1"/>
  <c r="BT12" i="79"/>
  <c r="G82" i="88"/>
  <c r="CA12" i="79"/>
  <c r="G83" i="88" s="1"/>
  <c r="CK12" i="79"/>
  <c r="G84" i="88" s="1"/>
  <c r="CQ12" i="79"/>
  <c r="G85" i="88" s="1"/>
  <c r="DD12" i="79"/>
  <c r="G86" i="88"/>
  <c r="DM12" i="79"/>
  <c r="G87" i="88" s="1"/>
  <c r="C84" i="88"/>
  <c r="C85" i="88"/>
  <c r="P13" i="79"/>
  <c r="DQ13" i="79" s="1"/>
  <c r="G76" i="87"/>
  <c r="AC13" i="79"/>
  <c r="G77" i="87" s="1"/>
  <c r="AM13" i="79"/>
  <c r="G78" i="87"/>
  <c r="AU13" i="79"/>
  <c r="G79" i="87" s="1"/>
  <c r="BD13" i="79"/>
  <c r="BM13" i="79"/>
  <c r="G81" i="87"/>
  <c r="BT13" i="79"/>
  <c r="G82" i="87" s="1"/>
  <c r="CA13" i="79"/>
  <c r="G83" i="87"/>
  <c r="CK13" i="79"/>
  <c r="G84" i="87"/>
  <c r="CQ13" i="79"/>
  <c r="G85" i="87" s="1"/>
  <c r="H85" i="87" s="1"/>
  <c r="R14" i="113" s="1"/>
  <c r="C85" i="87"/>
  <c r="DD13" i="79"/>
  <c r="G86" i="87"/>
  <c r="DM13" i="79"/>
  <c r="C84" i="87"/>
  <c r="P14" i="79"/>
  <c r="G76" i="85" s="1"/>
  <c r="AC14" i="79"/>
  <c r="G77" i="85" s="1"/>
  <c r="AM14" i="79"/>
  <c r="G78" i="85" s="1"/>
  <c r="AU14" i="79"/>
  <c r="G79" i="85" s="1"/>
  <c r="BD14" i="79"/>
  <c r="G80" i="85"/>
  <c r="BM14" i="79"/>
  <c r="G81" i="85"/>
  <c r="BT14" i="79"/>
  <c r="G82" i="85" s="1"/>
  <c r="CA14" i="79"/>
  <c r="G83" i="85"/>
  <c r="CK14" i="79"/>
  <c r="G84" i="85" s="1"/>
  <c r="C84" i="85"/>
  <c r="CQ14" i="79"/>
  <c r="G85" i="85"/>
  <c r="C85" i="85"/>
  <c r="DD14" i="79"/>
  <c r="G86" i="85" s="1"/>
  <c r="DM14" i="79"/>
  <c r="G87" i="85" s="1"/>
  <c r="P15" i="79"/>
  <c r="G76" i="94" s="1"/>
  <c r="AC15" i="79"/>
  <c r="G77" i="94"/>
  <c r="AM15" i="79"/>
  <c r="G78" i="94" s="1"/>
  <c r="AU15" i="79"/>
  <c r="G79" i="94" s="1"/>
  <c r="BD15" i="79"/>
  <c r="EC15" i="79" s="1"/>
  <c r="G80" i="94"/>
  <c r="BM15" i="79"/>
  <c r="G81" i="94" s="1"/>
  <c r="BT15" i="79"/>
  <c r="G82" i="94"/>
  <c r="CA15" i="79"/>
  <c r="G83" i="94" s="1"/>
  <c r="CK15" i="79"/>
  <c r="G84" i="94"/>
  <c r="H84" i="94" s="1"/>
  <c r="Q16" i="113" s="1"/>
  <c r="C84" i="94"/>
  <c r="CQ15" i="79"/>
  <c r="G85" i="94"/>
  <c r="C85" i="94"/>
  <c r="DD15" i="79"/>
  <c r="G86" i="94"/>
  <c r="DM15" i="79"/>
  <c r="C84" i="98"/>
  <c r="C85" i="98"/>
  <c r="C84" i="97"/>
  <c r="C85" i="97"/>
  <c r="C84" i="96"/>
  <c r="C85" i="96"/>
  <c r="C84" i="95"/>
  <c r="C85" i="95"/>
  <c r="C84" i="93"/>
  <c r="C85" i="93"/>
  <c r="C84" i="92"/>
  <c r="C85" i="92"/>
  <c r="C84" i="91"/>
  <c r="C85" i="91"/>
  <c r="C84" i="83"/>
  <c r="C85" i="83"/>
  <c r="C84" i="110"/>
  <c r="C85" i="110"/>
  <c r="C84" i="112"/>
  <c r="C85" i="112"/>
  <c r="C84" i="111"/>
  <c r="C85" i="111"/>
  <c r="C84" i="109"/>
  <c r="C85" i="109"/>
  <c r="C84" i="108"/>
  <c r="C85" i="108"/>
  <c r="C84" i="107"/>
  <c r="C85" i="107"/>
  <c r="C84" i="106"/>
  <c r="C85" i="106"/>
  <c r="P35" i="79"/>
  <c r="G76" i="105"/>
  <c r="AC35" i="79"/>
  <c r="G77" i="105" s="1"/>
  <c r="AM35" i="79"/>
  <c r="G78" i="105" s="1"/>
  <c r="AU35" i="79"/>
  <c r="G79" i="105"/>
  <c r="BD35" i="79"/>
  <c r="BM35" i="79"/>
  <c r="G81" i="105" s="1"/>
  <c r="BT35" i="79"/>
  <c r="G82" i="105"/>
  <c r="CA35" i="79"/>
  <c r="G83" i="105" s="1"/>
  <c r="CK35" i="79"/>
  <c r="G84" i="105" s="1"/>
  <c r="C84" i="105"/>
  <c r="CQ35" i="79"/>
  <c r="G85" i="105"/>
  <c r="C85" i="105"/>
  <c r="DD35" i="79"/>
  <c r="G86" i="105" s="1"/>
  <c r="DM35" i="79"/>
  <c r="EU17" i="79"/>
  <c r="AJ4" i="114"/>
  <c r="EU18" i="79"/>
  <c r="EU19" i="79"/>
  <c r="EU4" i="79"/>
  <c r="EU11" i="79"/>
  <c r="EU12" i="79"/>
  <c r="EU13" i="79"/>
  <c r="AJ14" i="114" s="1"/>
  <c r="EU14" i="79"/>
  <c r="EU15" i="79"/>
  <c r="EU16" i="79"/>
  <c r="EV17" i="79"/>
  <c r="AK4" i="114"/>
  <c r="EV14" i="79"/>
  <c r="EV18" i="79"/>
  <c r="EV19" i="79"/>
  <c r="EV4" i="79"/>
  <c r="EV6" i="79"/>
  <c r="EV11" i="79"/>
  <c r="EV12" i="79"/>
  <c r="EV16" i="79"/>
  <c r="EV35" i="79"/>
  <c r="EW17" i="79"/>
  <c r="AL18" i="114" s="1"/>
  <c r="AL4" i="114"/>
  <c r="EW7" i="79"/>
  <c r="AL8" i="114" s="1"/>
  <c r="EW18" i="79"/>
  <c r="EW19" i="79"/>
  <c r="EW4" i="79"/>
  <c r="EW5" i="79"/>
  <c r="EW6" i="79"/>
  <c r="EW8" i="79"/>
  <c r="EW9" i="79"/>
  <c r="EW10" i="79"/>
  <c r="EW11" i="79"/>
  <c r="EW12" i="79"/>
  <c r="EW13" i="79"/>
  <c r="EW14" i="79"/>
  <c r="EW15" i="79"/>
  <c r="EW16" i="79"/>
  <c r="AM4" i="114"/>
  <c r="EX5" i="79"/>
  <c r="AM6" i="114" s="1"/>
  <c r="EX19" i="79"/>
  <c r="AM20" i="114"/>
  <c r="EX7" i="79"/>
  <c r="AM8" i="114" s="1"/>
  <c r="EX14" i="79"/>
  <c r="AM15" i="114" s="1"/>
  <c r="EX16" i="79"/>
  <c r="EF17" i="79"/>
  <c r="U4" i="114"/>
  <c r="U18" i="114"/>
  <c r="EF18" i="79"/>
  <c r="EF19" i="79"/>
  <c r="EF4" i="79"/>
  <c r="U5" i="114" s="1"/>
  <c r="EF5" i="79"/>
  <c r="EF6" i="79"/>
  <c r="EF7" i="79"/>
  <c r="EF8" i="79"/>
  <c r="U9" i="114"/>
  <c r="EF9" i="79"/>
  <c r="EF10" i="79"/>
  <c r="EF11" i="79"/>
  <c r="EF12" i="79"/>
  <c r="U13" i="114" s="1"/>
  <c r="EF13" i="79"/>
  <c r="EF14" i="79"/>
  <c r="U15" i="114" s="1"/>
  <c r="EF15" i="79"/>
  <c r="EF16" i="79"/>
  <c r="EG17" i="79"/>
  <c r="V18" i="114"/>
  <c r="V4" i="114"/>
  <c r="EG18" i="79"/>
  <c r="EG19" i="79"/>
  <c r="EG4" i="79"/>
  <c r="EG6" i="79"/>
  <c r="V7" i="114"/>
  <c r="EG8" i="79"/>
  <c r="EG10" i="79"/>
  <c r="EG11" i="79"/>
  <c r="EG12" i="79"/>
  <c r="EG16" i="79"/>
  <c r="EG35" i="79"/>
  <c r="EH17" i="79"/>
  <c r="W4" i="114"/>
  <c r="W18" i="114"/>
  <c r="EH18" i="79"/>
  <c r="EH19" i="79"/>
  <c r="EH4" i="79"/>
  <c r="EH5" i="79"/>
  <c r="W6" i="114" s="1"/>
  <c r="EH6" i="79"/>
  <c r="G50" i="81"/>
  <c r="EH8" i="79"/>
  <c r="W9" i="114"/>
  <c r="EH9" i="79"/>
  <c r="EH10" i="79"/>
  <c r="EH11" i="79"/>
  <c r="EH12" i="79"/>
  <c r="EH13" i="79"/>
  <c r="EH14" i="79"/>
  <c r="EH15" i="79"/>
  <c r="EH16" i="79"/>
  <c r="EH35" i="79"/>
  <c r="W36" i="114"/>
  <c r="EI17" i="79"/>
  <c r="X4" i="114"/>
  <c r="EI4" i="79"/>
  <c r="X5" i="114"/>
  <c r="EI18" i="79"/>
  <c r="EI19" i="79"/>
  <c r="EI5" i="79"/>
  <c r="X6" i="114" s="1"/>
  <c r="EI6" i="79"/>
  <c r="EI8" i="79"/>
  <c r="EI10" i="79"/>
  <c r="EI11" i="79"/>
  <c r="EI13" i="79"/>
  <c r="EI16" i="79"/>
  <c r="X17" i="114" s="1"/>
  <c r="EI35" i="79"/>
  <c r="EJ17" i="79"/>
  <c r="Y4" i="114"/>
  <c r="EJ9" i="79"/>
  <c r="EJ18" i="79"/>
  <c r="EJ19" i="79"/>
  <c r="EJ4" i="79"/>
  <c r="EJ6" i="79"/>
  <c r="EJ7" i="79"/>
  <c r="EJ8" i="79"/>
  <c r="EJ10" i="79"/>
  <c r="EJ11" i="79"/>
  <c r="Y12" i="114" s="1"/>
  <c r="EJ12" i="79"/>
  <c r="EJ13" i="79"/>
  <c r="EJ14" i="79"/>
  <c r="EJ15" i="79"/>
  <c r="EJ16" i="79"/>
  <c r="EJ35" i="79"/>
  <c r="EK17" i="79"/>
  <c r="Z18" i="114" s="1"/>
  <c r="Z4" i="114"/>
  <c r="EK18" i="79"/>
  <c r="EK19" i="79"/>
  <c r="EK4" i="79"/>
  <c r="EK5" i="79"/>
  <c r="EK7" i="79"/>
  <c r="Z8" i="114"/>
  <c r="EK9" i="79"/>
  <c r="EK10" i="79"/>
  <c r="EK11" i="79"/>
  <c r="EK12" i="79"/>
  <c r="EK13" i="79"/>
  <c r="EK14" i="79"/>
  <c r="EK15" i="79"/>
  <c r="EK16" i="79"/>
  <c r="EL17" i="79"/>
  <c r="AA18" i="114"/>
  <c r="AA4" i="114"/>
  <c r="EL18" i="79"/>
  <c r="AA19" i="114" s="1"/>
  <c r="EL19" i="79"/>
  <c r="EL4" i="79"/>
  <c r="AA5" i="114"/>
  <c r="EL5" i="79"/>
  <c r="EL6" i="79"/>
  <c r="EL9" i="79"/>
  <c r="EL10" i="79"/>
  <c r="EL11" i="79"/>
  <c r="EL12" i="79"/>
  <c r="AA13" i="114" s="1"/>
  <c r="EL13" i="79"/>
  <c r="EL16" i="79"/>
  <c r="EL35" i="79"/>
  <c r="AA36" i="114"/>
  <c r="EM17" i="79"/>
  <c r="AB18" i="114" s="1"/>
  <c r="AB4" i="114"/>
  <c r="EM18" i="79"/>
  <c r="EM19" i="79"/>
  <c r="EM4" i="79"/>
  <c r="EM6" i="79"/>
  <c r="AB7" i="114" s="1"/>
  <c r="EM10" i="79"/>
  <c r="EM11" i="79"/>
  <c r="EM14" i="79"/>
  <c r="EM16" i="79"/>
  <c r="EN17" i="79"/>
  <c r="AC4" i="114"/>
  <c r="EN18" i="79"/>
  <c r="EN19" i="79"/>
  <c r="EN4" i="79"/>
  <c r="EN10" i="79"/>
  <c r="EN11" i="79"/>
  <c r="AC12" i="114" s="1"/>
  <c r="EN16" i="79"/>
  <c r="EO17" i="79"/>
  <c r="AD4" i="114"/>
  <c r="AD20" i="114"/>
  <c r="EO18" i="79"/>
  <c r="AD19" i="114" s="1"/>
  <c r="EO19" i="79"/>
  <c r="EO4" i="79"/>
  <c r="EO5" i="79"/>
  <c r="AD6" i="114"/>
  <c r="EO9" i="79"/>
  <c r="EO10" i="79"/>
  <c r="EO11" i="79"/>
  <c r="EO12" i="79"/>
  <c r="AD13" i="114" s="1"/>
  <c r="EO13" i="79"/>
  <c r="EO14" i="79"/>
  <c r="EO15" i="79"/>
  <c r="EO16" i="79"/>
  <c r="EO35" i="79"/>
  <c r="EP17" i="79"/>
  <c r="AE4" i="114"/>
  <c r="AE18" i="114"/>
  <c r="EP18" i="79"/>
  <c r="EP19" i="79"/>
  <c r="EP4" i="79"/>
  <c r="EP6" i="79"/>
  <c r="EP11" i="79"/>
  <c r="EP13" i="79"/>
  <c r="AE14" i="114" s="1"/>
  <c r="EP15" i="79"/>
  <c r="EP16" i="79"/>
  <c r="EP35" i="79"/>
  <c r="AE36" i="114"/>
  <c r="EQ17" i="79"/>
  <c r="AF4" i="114"/>
  <c r="EQ11" i="79"/>
  <c r="AF12" i="114" s="1"/>
  <c r="EQ18" i="79"/>
  <c r="EQ19" i="79"/>
  <c r="EQ4" i="79"/>
  <c r="EQ5" i="79"/>
  <c r="EQ6" i="79"/>
  <c r="EQ7" i="79"/>
  <c r="EQ8" i="79"/>
  <c r="EQ9" i="79"/>
  <c r="EQ10" i="79"/>
  <c r="EQ12" i="79"/>
  <c r="EQ16" i="79"/>
  <c r="ER17" i="79"/>
  <c r="AG4" i="114"/>
  <c r="ER18" i="79"/>
  <c r="AG19" i="114"/>
  <c r="ER19" i="79"/>
  <c r="ER4" i="79"/>
  <c r="ER6" i="79"/>
  <c r="ER10" i="79"/>
  <c r="ER11" i="79"/>
  <c r="ER14" i="79"/>
  <c r="ER15" i="79"/>
  <c r="ER16" i="79"/>
  <c r="ES17" i="79"/>
  <c r="AH4" i="114"/>
  <c r="ES10" i="79"/>
  <c r="AH11" i="114"/>
  <c r="ES18" i="79"/>
  <c r="ES19" i="79"/>
  <c r="ES4" i="79"/>
  <c r="ES5" i="79"/>
  <c r="ES6" i="79"/>
  <c r="AH7" i="114"/>
  <c r="ES7" i="79"/>
  <c r="ES9" i="79"/>
  <c r="ES11" i="79"/>
  <c r="ES13" i="79"/>
  <c r="ES14" i="79"/>
  <c r="ES15" i="79"/>
  <c r="ES16" i="79"/>
  <c r="ET17" i="79"/>
  <c r="AI4" i="114"/>
  <c r="ET10" i="79"/>
  <c r="ET18" i="79"/>
  <c r="AI19" i="114"/>
  <c r="ET19" i="79"/>
  <c r="AI20" i="114"/>
  <c r="ET4" i="79"/>
  <c r="ET5" i="79"/>
  <c r="AI6" i="114"/>
  <c r="ET7" i="79"/>
  <c r="AI8" i="114" s="1"/>
  <c r="ET8" i="79"/>
  <c r="AI9" i="114" s="1"/>
  <c r="ET11" i="79"/>
  <c r="ET13" i="79"/>
  <c r="AI14" i="114"/>
  <c r="ET14" i="79"/>
  <c r="AI15" i="114"/>
  <c r="ET15" i="79"/>
  <c r="ET16" i="79"/>
  <c r="AI17" i="114"/>
  <c r="DX17" i="79"/>
  <c r="M18" i="114" s="1"/>
  <c r="M4" i="114"/>
  <c r="DX7" i="79"/>
  <c r="M8" i="114"/>
  <c r="DX18" i="79"/>
  <c r="DX19" i="79"/>
  <c r="DX4" i="79"/>
  <c r="DX5" i="79"/>
  <c r="M6" i="114" s="1"/>
  <c r="DX6" i="79"/>
  <c r="DX8" i="79"/>
  <c r="DX9" i="79"/>
  <c r="DX10" i="79"/>
  <c r="M11" i="114"/>
  <c r="DX11" i="79"/>
  <c r="DX12" i="79"/>
  <c r="DX13" i="79"/>
  <c r="DX14" i="79"/>
  <c r="M15" i="114" s="1"/>
  <c r="DX15" i="79"/>
  <c r="DX16" i="79"/>
  <c r="M17" i="114" s="1"/>
  <c r="DX35" i="79"/>
  <c r="DY17" i="79"/>
  <c r="N4" i="114"/>
  <c r="N20" i="114"/>
  <c r="DY18" i="79"/>
  <c r="DY19" i="79"/>
  <c r="DY4" i="79"/>
  <c r="DY10" i="79"/>
  <c r="DY11" i="79"/>
  <c r="N12" i="114"/>
  <c r="DY12" i="79"/>
  <c r="DY13" i="79"/>
  <c r="DY14" i="79"/>
  <c r="DY15" i="79"/>
  <c r="N16" i="114" s="1"/>
  <c r="DY16" i="79"/>
  <c r="DZ17" i="79"/>
  <c r="O4" i="114"/>
  <c r="DZ8" i="79"/>
  <c r="O9" i="114"/>
  <c r="DZ18" i="79"/>
  <c r="DZ19" i="79"/>
  <c r="DZ4" i="79"/>
  <c r="DZ5" i="79"/>
  <c r="DZ6" i="79"/>
  <c r="DZ9" i="79"/>
  <c r="DZ10" i="79"/>
  <c r="DZ11" i="79"/>
  <c r="DZ12" i="79"/>
  <c r="DZ13" i="79"/>
  <c r="DZ14" i="79"/>
  <c r="DZ15" i="79"/>
  <c r="DZ16" i="79"/>
  <c r="EA17" i="79"/>
  <c r="P4" i="114"/>
  <c r="EA19" i="79"/>
  <c r="P20" i="114" s="1"/>
  <c r="EA18" i="79"/>
  <c r="EA4" i="79"/>
  <c r="EA11" i="79"/>
  <c r="EA13" i="79"/>
  <c r="P14" i="114" s="1"/>
  <c r="EA16" i="79"/>
  <c r="EA35" i="79"/>
  <c r="EB17" i="79"/>
  <c r="Q4" i="114"/>
  <c r="Q12" i="114" s="1"/>
  <c r="EB18" i="79"/>
  <c r="EB19" i="79"/>
  <c r="EB4" i="79"/>
  <c r="EB5" i="79"/>
  <c r="EB6" i="79"/>
  <c r="EB7" i="79"/>
  <c r="EB8" i="79"/>
  <c r="EB9" i="79"/>
  <c r="EB10" i="79"/>
  <c r="EB11" i="79"/>
  <c r="EB12" i="79"/>
  <c r="EB13" i="79"/>
  <c r="EB14" i="79"/>
  <c r="EB15" i="79"/>
  <c r="Q16" i="114"/>
  <c r="EB16" i="79"/>
  <c r="R4" i="114"/>
  <c r="EC4" i="79"/>
  <c r="EC6" i="79"/>
  <c r="EC8" i="79"/>
  <c r="EC10" i="79"/>
  <c r="R11" i="114" s="1"/>
  <c r="EC11" i="79"/>
  <c r="EC14" i="79"/>
  <c r="R15" i="114"/>
  <c r="ED17" i="79"/>
  <c r="S4" i="114"/>
  <c r="S18" i="114"/>
  <c r="ED18" i="79"/>
  <c r="ED19" i="79"/>
  <c r="ED4" i="79"/>
  <c r="ED5" i="79"/>
  <c r="ED9" i="79"/>
  <c r="ED10" i="79"/>
  <c r="S11" i="114"/>
  <c r="ED11" i="79"/>
  <c r="ED12" i="79"/>
  <c r="ED14" i="79"/>
  <c r="ED15" i="79"/>
  <c r="ED16" i="79"/>
  <c r="ED35" i="79"/>
  <c r="EE17" i="79"/>
  <c r="T4" i="114"/>
  <c r="T11" i="114" s="1"/>
  <c r="EE18" i="79"/>
  <c r="EE19" i="79"/>
  <c r="EE4" i="79"/>
  <c r="T5" i="114" s="1"/>
  <c r="EE6" i="79"/>
  <c r="EE7" i="79"/>
  <c r="EE8" i="79"/>
  <c r="EE9" i="79"/>
  <c r="T10" i="114"/>
  <c r="EE10" i="79"/>
  <c r="EE11" i="79"/>
  <c r="EE13" i="79"/>
  <c r="EE14" i="79"/>
  <c r="EE15" i="79"/>
  <c r="T16" i="114"/>
  <c r="EE16" i="79"/>
  <c r="DT17" i="79"/>
  <c r="I4" i="114"/>
  <c r="DT15" i="79"/>
  <c r="I16" i="114"/>
  <c r="DT18" i="79"/>
  <c r="DT19" i="79"/>
  <c r="I20" i="114"/>
  <c r="DT4" i="79"/>
  <c r="DT7" i="79"/>
  <c r="DT11" i="79"/>
  <c r="DT13" i="79"/>
  <c r="DT14" i="79"/>
  <c r="DT16" i="79"/>
  <c r="DU17" i="79"/>
  <c r="J4" i="114"/>
  <c r="DU7" i="79"/>
  <c r="J8" i="114"/>
  <c r="DU18" i="79"/>
  <c r="DU19" i="79"/>
  <c r="DU4" i="79"/>
  <c r="DU5" i="79"/>
  <c r="DU6" i="79"/>
  <c r="J7" i="114"/>
  <c r="DU8" i="79"/>
  <c r="DU9" i="79"/>
  <c r="DU10" i="79"/>
  <c r="DU11" i="79"/>
  <c r="DU12" i="79"/>
  <c r="DU13" i="79"/>
  <c r="DU14" i="79"/>
  <c r="J15" i="114"/>
  <c r="DV17" i="79"/>
  <c r="K4" i="114"/>
  <c r="K18" i="114"/>
  <c r="DV18" i="79"/>
  <c r="K19" i="114" s="1"/>
  <c r="DV19" i="79"/>
  <c r="DV4" i="79"/>
  <c r="K5" i="114" s="1"/>
  <c r="DV5" i="79"/>
  <c r="DV6" i="79"/>
  <c r="DV8" i="79"/>
  <c r="K9" i="114"/>
  <c r="DV9" i="79"/>
  <c r="DV10" i="79"/>
  <c r="DV11" i="79"/>
  <c r="DV13" i="79"/>
  <c r="DV14" i="79"/>
  <c r="DV15" i="79"/>
  <c r="K16" i="114" s="1"/>
  <c r="DW17" i="79"/>
  <c r="L4" i="114"/>
  <c r="DW16" i="79"/>
  <c r="L17" i="114" s="1"/>
  <c r="DW18" i="79"/>
  <c r="L19" i="114" s="1"/>
  <c r="DW19" i="79"/>
  <c r="DW4" i="79"/>
  <c r="DW10" i="79"/>
  <c r="L11" i="114" s="1"/>
  <c r="DW11" i="79"/>
  <c r="DW13" i="79"/>
  <c r="L14" i="114" s="1"/>
  <c r="DW35" i="79"/>
  <c r="DS17" i="79"/>
  <c r="H4" i="114"/>
  <c r="DS18" i="79"/>
  <c r="DS19" i="79"/>
  <c r="DS4" i="79"/>
  <c r="DS5" i="79"/>
  <c r="DS8" i="79"/>
  <c r="DS10" i="79"/>
  <c r="H11" i="114" s="1"/>
  <c r="DS11" i="79"/>
  <c r="DS13" i="79"/>
  <c r="DS14" i="79"/>
  <c r="H15" i="114" s="1"/>
  <c r="DS15" i="79"/>
  <c r="DS16" i="79"/>
  <c r="DR17" i="79"/>
  <c r="G4" i="114"/>
  <c r="G18" i="114"/>
  <c r="DR18" i="79"/>
  <c r="G19" i="114" s="1"/>
  <c r="DR19" i="79"/>
  <c r="DR4" i="79"/>
  <c r="G5" i="114" s="1"/>
  <c r="DR6" i="79"/>
  <c r="DR9" i="79"/>
  <c r="G10" i="114" s="1"/>
  <c r="DR11" i="79"/>
  <c r="DR14" i="79"/>
  <c r="G15" i="114" s="1"/>
  <c r="DR16" i="79"/>
  <c r="G17" i="114"/>
  <c r="DR35" i="79"/>
  <c r="G36" i="114"/>
  <c r="F4" i="114"/>
  <c r="DQ9" i="79"/>
  <c r="F10" i="114"/>
  <c r="DQ18" i="79"/>
  <c r="DQ19" i="79"/>
  <c r="DQ16" i="79"/>
  <c r="DQ4" i="79"/>
  <c r="DQ7" i="79"/>
  <c r="DQ11" i="79"/>
  <c r="F12" i="114"/>
  <c r="DQ12" i="79"/>
  <c r="DQ14" i="79"/>
  <c r="DQ15" i="79"/>
  <c r="F16" i="114" s="1"/>
  <c r="P16" i="4"/>
  <c r="D76" i="102"/>
  <c r="AC16" i="4"/>
  <c r="D77" i="102"/>
  <c r="AM16" i="4"/>
  <c r="D78" i="102" s="1"/>
  <c r="AU16" i="4"/>
  <c r="D79" i="102"/>
  <c r="BD16" i="4"/>
  <c r="D80" i="102"/>
  <c r="BM16" i="4"/>
  <c r="D81" i="102" s="1"/>
  <c r="BT16" i="4"/>
  <c r="D82" i="102"/>
  <c r="CA16" i="4"/>
  <c r="D83" i="102"/>
  <c r="CK16" i="4"/>
  <c r="D84" i="102" s="1"/>
  <c r="E84" i="102" s="1"/>
  <c r="N17" i="73" s="1"/>
  <c r="DD16" i="4"/>
  <c r="D86" i="102"/>
  <c r="CQ16" i="4"/>
  <c r="D85" i="102" s="1"/>
  <c r="DM16" i="4"/>
  <c r="D87" i="102"/>
  <c r="H4" i="74"/>
  <c r="DT16" i="4"/>
  <c r="H17" i="74" s="1"/>
  <c r="P15" i="4"/>
  <c r="D76" i="94" s="1"/>
  <c r="AC15" i="4"/>
  <c r="D77" i="94" s="1"/>
  <c r="AM15" i="4"/>
  <c r="D78" i="94"/>
  <c r="AU15" i="4"/>
  <c r="D79" i="94" s="1"/>
  <c r="BD15" i="4"/>
  <c r="D80" i="94" s="1"/>
  <c r="BM15" i="4"/>
  <c r="D81" i="94"/>
  <c r="BT15" i="4"/>
  <c r="D82" i="94" s="1"/>
  <c r="CA15" i="4"/>
  <c r="D83" i="94" s="1"/>
  <c r="CK15" i="4"/>
  <c r="D84" i="94"/>
  <c r="E84" i="94"/>
  <c r="N16" i="73" s="1"/>
  <c r="CQ15" i="4"/>
  <c r="D85" i="94" s="1"/>
  <c r="E85" i="94" s="1"/>
  <c r="O16" i="73" s="1"/>
  <c r="DD15" i="4"/>
  <c r="D86" i="94" s="1"/>
  <c r="DM15" i="4"/>
  <c r="D87" i="94" s="1"/>
  <c r="P14" i="4"/>
  <c r="DQ14" i="4" s="1"/>
  <c r="D76" i="85"/>
  <c r="AC14" i="4"/>
  <c r="D77" i="85" s="1"/>
  <c r="AM14" i="4"/>
  <c r="D78" i="85" s="1"/>
  <c r="AU14" i="4"/>
  <c r="D79" i="85"/>
  <c r="BD14" i="4"/>
  <c r="BM14" i="4"/>
  <c r="D81" i="85" s="1"/>
  <c r="BT14" i="4"/>
  <c r="D82" i="85"/>
  <c r="CA14" i="4"/>
  <c r="D83" i="85" s="1"/>
  <c r="CK14" i="4"/>
  <c r="D84" i="85" s="1"/>
  <c r="E84" i="85" s="1"/>
  <c r="N15" i="73" s="1"/>
  <c r="CQ14" i="4"/>
  <c r="D85" i="85" s="1"/>
  <c r="E85" i="85" s="1"/>
  <c r="O15" i="73" s="1"/>
  <c r="DD14" i="4"/>
  <c r="D86" i="85"/>
  <c r="DM14" i="4"/>
  <c r="D87" i="85" s="1"/>
  <c r="P13" i="4"/>
  <c r="D76" i="87" s="1"/>
  <c r="AC13" i="4"/>
  <c r="D77" i="87"/>
  <c r="AM13" i="4"/>
  <c r="D78" i="87" s="1"/>
  <c r="AU13" i="4"/>
  <c r="D79" i="87" s="1"/>
  <c r="BD13" i="4"/>
  <c r="EC13" i="4" s="1"/>
  <c r="D80" i="87"/>
  <c r="BM13" i="4"/>
  <c r="D81" i="87" s="1"/>
  <c r="BT13" i="4"/>
  <c r="D82" i="87" s="1"/>
  <c r="CA13" i="4"/>
  <c r="D83" i="87"/>
  <c r="CK13" i="4"/>
  <c r="D84" i="87" s="1"/>
  <c r="E84" i="87" s="1"/>
  <c r="N14" i="73" s="1"/>
  <c r="CQ13" i="4"/>
  <c r="D85" i="87"/>
  <c r="DD13" i="4"/>
  <c r="D86" i="87" s="1"/>
  <c r="DM13" i="4"/>
  <c r="D87" i="87" s="1"/>
  <c r="P12" i="4"/>
  <c r="D76" i="88"/>
  <c r="AC12" i="4"/>
  <c r="D77" i="88" s="1"/>
  <c r="AM12" i="4"/>
  <c r="D78" i="88" s="1"/>
  <c r="AU12" i="4"/>
  <c r="D79" i="88"/>
  <c r="BD12" i="4"/>
  <c r="D80" i="88" s="1"/>
  <c r="BM12" i="4"/>
  <c r="D81" i="88" s="1"/>
  <c r="BT12" i="4"/>
  <c r="D82" i="88"/>
  <c r="CA12" i="4"/>
  <c r="D83" i="88" s="1"/>
  <c r="CK12" i="4"/>
  <c r="D84" i="88" s="1"/>
  <c r="E84" i="88" s="1"/>
  <c r="N13" i="73" s="1"/>
  <c r="CQ12" i="4"/>
  <c r="D85" i="88" s="1"/>
  <c r="E85" i="88" s="1"/>
  <c r="O13" i="73" s="1"/>
  <c r="DD12" i="4"/>
  <c r="D86" i="88"/>
  <c r="DM12" i="4"/>
  <c r="P11" i="4"/>
  <c r="D76" i="89" s="1"/>
  <c r="AC11" i="4"/>
  <c r="D77" i="89"/>
  <c r="AM11" i="4"/>
  <c r="D78" i="89" s="1"/>
  <c r="AU11" i="4"/>
  <c r="D79" i="89" s="1"/>
  <c r="BD11" i="4"/>
  <c r="D80" i="89"/>
  <c r="BM11" i="4"/>
  <c r="D81" i="89" s="1"/>
  <c r="BT11" i="4"/>
  <c r="D82" i="89" s="1"/>
  <c r="CA11" i="4"/>
  <c r="D83" i="89"/>
  <c r="CK11" i="4"/>
  <c r="CQ11" i="4"/>
  <c r="D85" i="89"/>
  <c r="E85" i="89" s="1"/>
  <c r="O12" i="73" s="1"/>
  <c r="DD11" i="4"/>
  <c r="D86" i="89" s="1"/>
  <c r="DM11" i="4"/>
  <c r="EX11" i="4" s="1"/>
  <c r="D87" i="89"/>
  <c r="P10" i="4"/>
  <c r="D76" i="90" s="1"/>
  <c r="AC10" i="4"/>
  <c r="D77" i="90" s="1"/>
  <c r="AM10" i="4"/>
  <c r="D78" i="90"/>
  <c r="AU10" i="4"/>
  <c r="D79" i="90" s="1"/>
  <c r="BD10" i="4"/>
  <c r="D80" i="90" s="1"/>
  <c r="BM10" i="4"/>
  <c r="D81" i="90"/>
  <c r="BT10" i="4"/>
  <c r="D82" i="90" s="1"/>
  <c r="CA10" i="4"/>
  <c r="D83" i="90" s="1"/>
  <c r="CK10" i="4"/>
  <c r="D84" i="90"/>
  <c r="E84" i="90" s="1"/>
  <c r="N11" i="73" s="1"/>
  <c r="CQ10" i="4"/>
  <c r="D85" i="90" s="1"/>
  <c r="DD10" i="4"/>
  <c r="D86" i="90"/>
  <c r="DM10" i="4"/>
  <c r="D87" i="90" s="1"/>
  <c r="P9" i="4"/>
  <c r="AC9" i="4"/>
  <c r="D77" i="86"/>
  <c r="AM9" i="4"/>
  <c r="D78" i="86" s="1"/>
  <c r="AU9" i="4"/>
  <c r="D79" i="86" s="1"/>
  <c r="BD9" i="4"/>
  <c r="D80" i="86"/>
  <c r="BM9" i="4"/>
  <c r="D81" i="86" s="1"/>
  <c r="BT9" i="4"/>
  <c r="D82" i="86" s="1"/>
  <c r="CA9" i="4"/>
  <c r="D83" i="86"/>
  <c r="CK9" i="4"/>
  <c r="D84" i="86" s="1"/>
  <c r="E84" i="86"/>
  <c r="N10" i="73" s="1"/>
  <c r="CQ9" i="4"/>
  <c r="D85" i="86"/>
  <c r="E85" i="86" s="1"/>
  <c r="O10" i="73" s="1"/>
  <c r="DD9" i="4"/>
  <c r="D86" i="86" s="1"/>
  <c r="DM9" i="4"/>
  <c r="D87" i="86"/>
  <c r="P8" i="4"/>
  <c r="D76" i="84" s="1"/>
  <c r="AC8" i="4"/>
  <c r="D77" i="84" s="1"/>
  <c r="AM8" i="4"/>
  <c r="D78" i="84"/>
  <c r="AU8" i="4"/>
  <c r="D79" i="84" s="1"/>
  <c r="BD8" i="4"/>
  <c r="D80" i="84" s="1"/>
  <c r="BM8" i="4"/>
  <c r="D81" i="84"/>
  <c r="BT8" i="4"/>
  <c r="D82" i="84" s="1"/>
  <c r="CA8" i="4"/>
  <c r="D83" i="84" s="1"/>
  <c r="CK8" i="4"/>
  <c r="D84" i="84"/>
  <c r="E84" i="84" s="1"/>
  <c r="N9" i="73" s="1"/>
  <c r="CQ8" i="4"/>
  <c r="D85" i="84" s="1"/>
  <c r="E85" i="84" s="1"/>
  <c r="O9" i="73" s="1"/>
  <c r="DD8" i="4"/>
  <c r="D86" i="84" s="1"/>
  <c r="DM8" i="4"/>
  <c r="EX8" i="4" s="1"/>
  <c r="D87" i="84"/>
  <c r="P7" i="4"/>
  <c r="D76" i="82"/>
  <c r="AC7" i="4"/>
  <c r="D77" i="82" s="1"/>
  <c r="AM7" i="4"/>
  <c r="D78" i="82" s="1"/>
  <c r="AU7" i="4"/>
  <c r="D79" i="82"/>
  <c r="BD7" i="4"/>
  <c r="BM7" i="4"/>
  <c r="D81" i="82"/>
  <c r="CA7" i="4"/>
  <c r="D83" i="82"/>
  <c r="E83" i="82" s="1"/>
  <c r="M8" i="73" s="1"/>
  <c r="CQ7" i="4"/>
  <c r="D85" i="82" s="1"/>
  <c r="E85" i="82" s="1"/>
  <c r="O8" i="73" s="1"/>
  <c r="DD7" i="4"/>
  <c r="D86" i="82"/>
  <c r="DM7" i="4"/>
  <c r="P6" i="4"/>
  <c r="D76" i="81" s="1"/>
  <c r="E4" i="74"/>
  <c r="AC6" i="4"/>
  <c r="D77" i="81" s="1"/>
  <c r="AM6" i="4"/>
  <c r="D78" i="81"/>
  <c r="AU6" i="4"/>
  <c r="D79" i="81" s="1"/>
  <c r="BD6" i="4"/>
  <c r="D80" i="81"/>
  <c r="BM6" i="4"/>
  <c r="D81" i="81"/>
  <c r="BT6" i="4"/>
  <c r="D82" i="81" s="1"/>
  <c r="CA6" i="4"/>
  <c r="D83" i="81" s="1"/>
  <c r="CK6" i="4"/>
  <c r="D84" i="81"/>
  <c r="E84" i="81"/>
  <c r="N7" i="73" s="1"/>
  <c r="CQ6" i="4"/>
  <c r="D85" i="81" s="1"/>
  <c r="E85" i="81" s="1"/>
  <c r="O7" i="73" s="1"/>
  <c r="DD6" i="4"/>
  <c r="D86" i="81" s="1"/>
  <c r="DM6" i="4"/>
  <c r="EX6" i="4"/>
  <c r="P5" i="4"/>
  <c r="D76" i="80"/>
  <c r="AC5" i="4"/>
  <c r="D77" i="80" s="1"/>
  <c r="AM5" i="4"/>
  <c r="D78" i="80" s="1"/>
  <c r="AU5" i="4"/>
  <c r="D79" i="80"/>
  <c r="BD5" i="4"/>
  <c r="D80" i="80" s="1"/>
  <c r="BM5" i="4"/>
  <c r="D81" i="80"/>
  <c r="BT5" i="4"/>
  <c r="D82" i="80"/>
  <c r="CA5" i="4"/>
  <c r="D83" i="80" s="1"/>
  <c r="CK5" i="4"/>
  <c r="D84" i="80" s="1"/>
  <c r="CQ5" i="4"/>
  <c r="D85" i="80" s="1"/>
  <c r="DD5" i="4"/>
  <c r="D86" i="80" s="1"/>
  <c r="DM5" i="4"/>
  <c r="D87" i="80"/>
  <c r="P4" i="4"/>
  <c r="DQ4" i="4" s="1"/>
  <c r="E5" i="74" s="1"/>
  <c r="AC4" i="4"/>
  <c r="AM4" i="4"/>
  <c r="D78" i="6"/>
  <c r="AU4" i="4"/>
  <c r="D79" i="6"/>
  <c r="BD4" i="4"/>
  <c r="D80" i="6" s="1"/>
  <c r="BM4" i="4"/>
  <c r="BT4" i="4"/>
  <c r="D82" i="6"/>
  <c r="CA4" i="4"/>
  <c r="D83" i="6" s="1"/>
  <c r="CK4" i="4"/>
  <c r="D84" i="6"/>
  <c r="E84" i="6" s="1"/>
  <c r="N5" i="73" s="1"/>
  <c r="CQ4" i="4"/>
  <c r="D85" i="6" s="1"/>
  <c r="E85" i="6" s="1"/>
  <c r="O5" i="73" s="1"/>
  <c r="DD4" i="4"/>
  <c r="D86" i="6"/>
  <c r="DM4" i="4"/>
  <c r="D87" i="6" s="1"/>
  <c r="DT6" i="4"/>
  <c r="DT7" i="4"/>
  <c r="H8" i="74" s="1"/>
  <c r="DT8" i="4"/>
  <c r="DT9" i="4"/>
  <c r="DT10" i="4"/>
  <c r="DT11" i="4"/>
  <c r="DT12" i="4"/>
  <c r="DT13" i="4"/>
  <c r="DT14" i="4"/>
  <c r="DT15" i="4"/>
  <c r="H16" i="74" s="1"/>
  <c r="I4" i="74"/>
  <c r="DU16" i="4"/>
  <c r="DU4" i="4"/>
  <c r="DU5" i="4"/>
  <c r="DU6" i="4"/>
  <c r="DU7" i="4"/>
  <c r="I8" i="74"/>
  <c r="DU8" i="4"/>
  <c r="DU9" i="4"/>
  <c r="DU10" i="4"/>
  <c r="DU11" i="4"/>
  <c r="DU12" i="4"/>
  <c r="DU13" i="4"/>
  <c r="DU14" i="4"/>
  <c r="DU15" i="4"/>
  <c r="J4" i="74"/>
  <c r="DV5" i="4"/>
  <c r="J6" i="74"/>
  <c r="DV6" i="4"/>
  <c r="DV8" i="4"/>
  <c r="DV9" i="4"/>
  <c r="DV10" i="4"/>
  <c r="DV11" i="4"/>
  <c r="J12" i="74"/>
  <c r="DV12" i="4"/>
  <c r="DV13" i="4"/>
  <c r="DV14" i="4"/>
  <c r="DV15" i="4"/>
  <c r="K4" i="74"/>
  <c r="DW16" i="4"/>
  <c r="DW10" i="4"/>
  <c r="DW11" i="4"/>
  <c r="DW12" i="4"/>
  <c r="DW13" i="4"/>
  <c r="K14" i="74" s="1"/>
  <c r="DW14" i="4"/>
  <c r="DW15" i="4"/>
  <c r="L4" i="74"/>
  <c r="DX14" i="4"/>
  <c r="L15" i="74" s="1"/>
  <c r="DX16" i="4"/>
  <c r="DX4" i="4"/>
  <c r="DX5" i="4"/>
  <c r="DX6" i="4"/>
  <c r="DX7" i="4"/>
  <c r="DX8" i="4"/>
  <c r="DX9" i="4"/>
  <c r="DX10" i="4"/>
  <c r="L11" i="74" s="1"/>
  <c r="DX11" i="4"/>
  <c r="DX12" i="4"/>
  <c r="DX13" i="4"/>
  <c r="DX15" i="4"/>
  <c r="M4" i="74"/>
  <c r="M11" i="74" s="1"/>
  <c r="DY11" i="4"/>
  <c r="M12" i="74" s="1"/>
  <c r="DY16" i="4"/>
  <c r="DY4" i="4"/>
  <c r="DY8" i="4"/>
  <c r="M9" i="74"/>
  <c r="DY9" i="4"/>
  <c r="M10" i="74"/>
  <c r="DY10" i="4"/>
  <c r="DY12" i="4"/>
  <c r="M13" i="74"/>
  <c r="DY13" i="4"/>
  <c r="M14" i="74"/>
  <c r="DY14" i="4"/>
  <c r="DY15" i="4"/>
  <c r="N4" i="74"/>
  <c r="DZ5" i="4"/>
  <c r="N6" i="74" s="1"/>
  <c r="DZ16" i="4"/>
  <c r="DZ6" i="4"/>
  <c r="DZ8" i="4"/>
  <c r="DZ9" i="4"/>
  <c r="DZ10" i="4"/>
  <c r="N11" i="74" s="1"/>
  <c r="DZ11" i="4"/>
  <c r="DZ12" i="4"/>
  <c r="DZ13" i="4"/>
  <c r="DZ14" i="4"/>
  <c r="N15" i="74"/>
  <c r="DZ15" i="4"/>
  <c r="O4" i="74"/>
  <c r="EA16" i="4"/>
  <c r="EA5" i="4"/>
  <c r="EA9" i="4"/>
  <c r="O10" i="74"/>
  <c r="EA12" i="4"/>
  <c r="EA14" i="4"/>
  <c r="EA15" i="4"/>
  <c r="P4" i="74"/>
  <c r="P16" i="74" s="1"/>
  <c r="EB13" i="4"/>
  <c r="P14" i="74" s="1"/>
  <c r="EB16" i="4"/>
  <c r="EB4" i="4"/>
  <c r="EB5" i="4"/>
  <c r="P6" i="74"/>
  <c r="EB6" i="4"/>
  <c r="EB7" i="4"/>
  <c r="EB8" i="4"/>
  <c r="EB9" i="4"/>
  <c r="EB10" i="4"/>
  <c r="P11" i="74"/>
  <c r="EB11" i="4"/>
  <c r="P12" i="74" s="1"/>
  <c r="EB14" i="4"/>
  <c r="EB15" i="4"/>
  <c r="Q4" i="74"/>
  <c r="EC9" i="4"/>
  <c r="Q10" i="74" s="1"/>
  <c r="EC16" i="4"/>
  <c r="Q17" i="74"/>
  <c r="EC5" i="4"/>
  <c r="EC6" i="4"/>
  <c r="Q7" i="74" s="1"/>
  <c r="EC10" i="4"/>
  <c r="EC11" i="4"/>
  <c r="EC12" i="4"/>
  <c r="Q13" i="74"/>
  <c r="Q14" i="74"/>
  <c r="R4" i="74"/>
  <c r="ED11" i="4"/>
  <c r="ED16" i="4"/>
  <c r="ED5" i="4"/>
  <c r="ED9" i="4"/>
  <c r="ED10" i="4"/>
  <c r="ED12" i="4"/>
  <c r="ED14" i="4"/>
  <c r="ED15" i="4"/>
  <c r="S4" i="74"/>
  <c r="EE16" i="4"/>
  <c r="EE5" i="4"/>
  <c r="EE6" i="4"/>
  <c r="S7" i="74" s="1"/>
  <c r="EE7" i="4"/>
  <c r="EE8" i="4"/>
  <c r="EE9" i="4"/>
  <c r="EE10" i="4"/>
  <c r="EE11" i="4"/>
  <c r="EE12" i="4"/>
  <c r="EE13" i="4"/>
  <c r="EE14" i="4"/>
  <c r="EE15" i="4"/>
  <c r="T4" i="74"/>
  <c r="T5" i="74" s="1"/>
  <c r="EF8" i="4"/>
  <c r="EF16" i="4"/>
  <c r="EF4" i="4"/>
  <c r="EF5" i="4"/>
  <c r="EF6" i="4"/>
  <c r="EF7" i="4"/>
  <c r="EF9" i="4"/>
  <c r="EF10" i="4"/>
  <c r="EF11" i="4"/>
  <c r="T12" i="74" s="1"/>
  <c r="EF12" i="4"/>
  <c r="T13" i="74" s="1"/>
  <c r="EF13" i="4"/>
  <c r="EF14" i="4"/>
  <c r="EF15" i="4"/>
  <c r="U4" i="74"/>
  <c r="EG14" i="4"/>
  <c r="U15" i="74" s="1"/>
  <c r="EG16" i="4"/>
  <c r="EG4" i="4"/>
  <c r="EG6" i="4"/>
  <c r="EG8" i="4"/>
  <c r="EG11" i="4"/>
  <c r="EG12" i="4"/>
  <c r="U13" i="74" s="1"/>
  <c r="EG13" i="4"/>
  <c r="EG15" i="4"/>
  <c r="V4" i="74"/>
  <c r="V14" i="74"/>
  <c r="EH13" i="4"/>
  <c r="EH16" i="4"/>
  <c r="EH4" i="4"/>
  <c r="EH5" i="4"/>
  <c r="EH6" i="4"/>
  <c r="EH8" i="4"/>
  <c r="EH9" i="4"/>
  <c r="V10" i="74" s="1"/>
  <c r="EH10" i="4"/>
  <c r="EH11" i="4"/>
  <c r="EH12" i="4"/>
  <c r="EH14" i="4"/>
  <c r="EH15" i="4"/>
  <c r="V16" i="74" s="1"/>
  <c r="W4" i="74"/>
  <c r="EI13" i="4"/>
  <c r="EI16" i="4"/>
  <c r="EI5" i="4"/>
  <c r="EI6" i="4"/>
  <c r="EI8" i="4"/>
  <c r="W9" i="74"/>
  <c r="EI11" i="4"/>
  <c r="EI12" i="4"/>
  <c r="EI14" i="4"/>
  <c r="EI15" i="4"/>
  <c r="X4" i="74"/>
  <c r="EJ8" i="4"/>
  <c r="X9" i="74"/>
  <c r="EJ5" i="4"/>
  <c r="X6" i="74"/>
  <c r="EJ6" i="4"/>
  <c r="EJ9" i="4"/>
  <c r="X10" i="74"/>
  <c r="EJ10" i="4"/>
  <c r="X11" i="74" s="1"/>
  <c r="EJ11" i="4"/>
  <c r="X12" i="74"/>
  <c r="EJ12" i="4"/>
  <c r="EJ13" i="4"/>
  <c r="EJ14" i="4"/>
  <c r="EJ15" i="4"/>
  <c r="X16" i="74"/>
  <c r="Y4" i="74"/>
  <c r="EK8" i="4"/>
  <c r="Y9" i="74"/>
  <c r="EK16" i="4"/>
  <c r="EK4" i="4"/>
  <c r="EK5" i="4"/>
  <c r="Y6" i="74" s="1"/>
  <c r="EK6" i="4"/>
  <c r="EK7" i="4"/>
  <c r="EK9" i="4"/>
  <c r="D54" i="86" s="1"/>
  <c r="EK10" i="4"/>
  <c r="EK11" i="4"/>
  <c r="Y12" i="74" s="1"/>
  <c r="EK12" i="4"/>
  <c r="Y13" i="74"/>
  <c r="EK13" i="4"/>
  <c r="EK14" i="4"/>
  <c r="Y15" i="74" s="1"/>
  <c r="EK15" i="4"/>
  <c r="Y16" i="74"/>
  <c r="Z4" i="74"/>
  <c r="EL16" i="4"/>
  <c r="EL5" i="4"/>
  <c r="D56" i="80" s="1"/>
  <c r="EL6" i="4"/>
  <c r="EL9" i="4"/>
  <c r="EL10" i="4"/>
  <c r="Z11" i="74"/>
  <c r="EL11" i="4"/>
  <c r="EL12" i="4"/>
  <c r="EL13" i="4"/>
  <c r="EL14" i="4"/>
  <c r="EL15" i="4"/>
  <c r="AA4" i="74"/>
  <c r="EM10" i="4"/>
  <c r="AA11" i="74"/>
  <c r="EM4" i="4"/>
  <c r="EM6" i="4"/>
  <c r="EM11" i="4"/>
  <c r="EM14" i="4"/>
  <c r="AA15" i="74" s="1"/>
  <c r="AB4" i="74"/>
  <c r="EN10" i="4"/>
  <c r="EN16" i="4"/>
  <c r="EN9" i="4"/>
  <c r="EN11" i="4"/>
  <c r="AC4" i="74"/>
  <c r="EO11" i="4"/>
  <c r="AC12" i="74"/>
  <c r="EO16" i="4"/>
  <c r="EO5" i="4"/>
  <c r="AC6" i="74"/>
  <c r="EO9" i="4"/>
  <c r="AC10" i="74"/>
  <c r="EO10" i="4"/>
  <c r="AC11" i="74"/>
  <c r="EO12" i="4"/>
  <c r="EO13" i="4"/>
  <c r="AC14" i="74" s="1"/>
  <c r="EO14" i="4"/>
  <c r="AC15" i="74"/>
  <c r="EO15" i="4"/>
  <c r="AC16" i="74"/>
  <c r="AD4" i="74"/>
  <c r="AD17" i="74" s="1"/>
  <c r="EP11" i="4"/>
  <c r="AD12" i="74" s="1"/>
  <c r="EP16" i="4"/>
  <c r="EP4" i="4"/>
  <c r="AD5" i="74"/>
  <c r="EP6" i="4"/>
  <c r="EP13" i="4"/>
  <c r="AD14" i="74" s="1"/>
  <c r="EP15" i="4"/>
  <c r="AE4" i="74"/>
  <c r="AE5" i="74" s="1"/>
  <c r="AE13" i="74"/>
  <c r="EQ12" i="4"/>
  <c r="EQ16" i="4"/>
  <c r="EQ4" i="4"/>
  <c r="EQ5" i="4"/>
  <c r="EQ6" i="4"/>
  <c r="EQ8" i="4"/>
  <c r="EQ9" i="4"/>
  <c r="AE10" i="74" s="1"/>
  <c r="EQ10" i="4"/>
  <c r="EQ11" i="4"/>
  <c r="EQ13" i="4"/>
  <c r="EQ14" i="4"/>
  <c r="EQ15" i="4"/>
  <c r="AF4" i="74"/>
  <c r="ER16" i="4"/>
  <c r="AF17" i="74"/>
  <c r="ER6" i="4"/>
  <c r="AF7" i="74" s="1"/>
  <c r="ER10" i="4"/>
  <c r="ER11" i="4"/>
  <c r="AF12" i="74" s="1"/>
  <c r="ER12" i="4"/>
  <c r="AF13" i="74"/>
  <c r="ER13" i="4"/>
  <c r="AF14" i="74"/>
  <c r="ER14" i="4"/>
  <c r="ER15" i="4"/>
  <c r="AF16" i="74"/>
  <c r="AG4" i="74"/>
  <c r="ES16" i="4"/>
  <c r="ES5" i="4"/>
  <c r="ES6" i="4"/>
  <c r="D63" i="81" s="1"/>
  <c r="ES7" i="4"/>
  <c r="ES9" i="4"/>
  <c r="ES11" i="4"/>
  <c r="AG12" i="74" s="1"/>
  <c r="ES12" i="4"/>
  <c r="ES13" i="4"/>
  <c r="ES14" i="4"/>
  <c r="ES15" i="4"/>
  <c r="AH4" i="74"/>
  <c r="ET16" i="4"/>
  <c r="AH17" i="74"/>
  <c r="ET4" i="4"/>
  <c r="ET5" i="4"/>
  <c r="ET7" i="4"/>
  <c r="ET8" i="4"/>
  <c r="ET9" i="4"/>
  <c r="ET10" i="4"/>
  <c r="ET11" i="4"/>
  <c r="ET12" i="4"/>
  <c r="AH13" i="74" s="1"/>
  <c r="ET13" i="4"/>
  <c r="ET14" i="4"/>
  <c r="AH15" i="74"/>
  <c r="ET15" i="4"/>
  <c r="AH16" i="74"/>
  <c r="AI4" i="74"/>
  <c r="AI16" i="74"/>
  <c r="EU15" i="4"/>
  <c r="EU16" i="4"/>
  <c r="EU6" i="4"/>
  <c r="EU9" i="4"/>
  <c r="AI10" i="74" s="1"/>
  <c r="EU10" i="4"/>
  <c r="EU12" i="4"/>
  <c r="EU13" i="4"/>
  <c r="EU14" i="4"/>
  <c r="AJ4" i="74"/>
  <c r="AJ13" i="74" s="1"/>
  <c r="EV12" i="4"/>
  <c r="EV16" i="4"/>
  <c r="EV6" i="4"/>
  <c r="EV14" i="4"/>
  <c r="AK4" i="74"/>
  <c r="EW7" i="4"/>
  <c r="EW16" i="4"/>
  <c r="EW4" i="4"/>
  <c r="EW5" i="4"/>
  <c r="EW6" i="4"/>
  <c r="EW8" i="4"/>
  <c r="EW9" i="4"/>
  <c r="EW10" i="4"/>
  <c r="EW11" i="4"/>
  <c r="EW12" i="4"/>
  <c r="EW13" i="4"/>
  <c r="EW14" i="4"/>
  <c r="EW15" i="4"/>
  <c r="AL4" i="74"/>
  <c r="AL12" i="74"/>
  <c r="EX9" i="4"/>
  <c r="AL10" i="74"/>
  <c r="EX16" i="4"/>
  <c r="EX4" i="4"/>
  <c r="AL9" i="74"/>
  <c r="EX13" i="4"/>
  <c r="AL14" i="74"/>
  <c r="EX15" i="4"/>
  <c r="G4" i="74"/>
  <c r="DS11" i="4"/>
  <c r="DS16" i="4"/>
  <c r="DS5" i="4"/>
  <c r="G6" i="74" s="1"/>
  <c r="DS7" i="4"/>
  <c r="G8" i="74" s="1"/>
  <c r="DS8" i="4"/>
  <c r="DS9" i="4"/>
  <c r="DS10" i="4"/>
  <c r="DS12" i="4"/>
  <c r="DS13" i="4"/>
  <c r="DS14" i="4"/>
  <c r="DS15" i="4"/>
  <c r="F4" i="74"/>
  <c r="F7" i="74" s="1"/>
  <c r="DR9" i="4"/>
  <c r="DR16" i="4"/>
  <c r="DR6" i="4"/>
  <c r="DR11" i="4"/>
  <c r="F12" i="74"/>
  <c r="DR14" i="4"/>
  <c r="DQ7" i="4"/>
  <c r="DQ11" i="4"/>
  <c r="DQ12" i="4"/>
  <c r="E13" i="74"/>
  <c r="P17" i="4"/>
  <c r="D76" i="101"/>
  <c r="AC17" i="4"/>
  <c r="D77" i="101"/>
  <c r="AM17" i="4"/>
  <c r="D78" i="101" s="1"/>
  <c r="AU17" i="4"/>
  <c r="D79" i="101" s="1"/>
  <c r="BD17" i="4"/>
  <c r="D80" i="101" s="1"/>
  <c r="BM17" i="4"/>
  <c r="D81" i="101" s="1"/>
  <c r="BT17" i="4"/>
  <c r="D82" i="101"/>
  <c r="CA17" i="4"/>
  <c r="D83" i="101"/>
  <c r="CK17" i="4"/>
  <c r="D84" i="101" s="1"/>
  <c r="E84" i="101"/>
  <c r="N18" i="73"/>
  <c r="CQ17" i="4"/>
  <c r="D85" i="101" s="1"/>
  <c r="E85" i="101" s="1"/>
  <c r="O18" i="73" s="1"/>
  <c r="DD17" i="4"/>
  <c r="D86" i="101"/>
  <c r="DM17" i="4"/>
  <c r="D87" i="101"/>
  <c r="H85" i="80"/>
  <c r="R6" i="113" s="1"/>
  <c r="H85" i="86"/>
  <c r="R10" i="113" s="1"/>
  <c r="H85" i="89"/>
  <c r="R12" i="113"/>
  <c r="H85" i="88"/>
  <c r="R13" i="113" s="1"/>
  <c r="H85" i="99"/>
  <c r="R20" i="113"/>
  <c r="H84" i="101"/>
  <c r="Q18" i="113"/>
  <c r="H84" i="81"/>
  <c r="Q7" i="113" s="1"/>
  <c r="H84" i="82"/>
  <c r="Q8" i="113" s="1"/>
  <c r="H84" i="90"/>
  <c r="Q11" i="113" s="1"/>
  <c r="H84" i="88"/>
  <c r="Q13" i="113" s="1"/>
  <c r="H84" i="87"/>
  <c r="Q14" i="113"/>
  <c r="H84" i="102"/>
  <c r="Q17" i="113"/>
  <c r="B2" i="113"/>
  <c r="T2" i="113" s="1"/>
  <c r="K18" i="41"/>
  <c r="K19" i="41"/>
  <c r="K20" i="41"/>
  <c r="K21" i="41"/>
  <c r="K22" i="41"/>
  <c r="K23" i="41"/>
  <c r="K24" i="41"/>
  <c r="K25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B7" i="113"/>
  <c r="U7" i="113" s="1"/>
  <c r="B8" i="113"/>
  <c r="U8" i="113"/>
  <c r="B10" i="113"/>
  <c r="U10" i="113" s="1"/>
  <c r="B12" i="113"/>
  <c r="U12" i="113" s="1"/>
  <c r="B13" i="113"/>
  <c r="U13" i="113"/>
  <c r="B14" i="113"/>
  <c r="U14" i="113" s="1"/>
  <c r="B16" i="113"/>
  <c r="U16" i="113" s="1"/>
  <c r="B20" i="113"/>
  <c r="U20" i="113"/>
  <c r="B21" i="113"/>
  <c r="U21" i="113" s="1"/>
  <c r="B22" i="113"/>
  <c r="U22" i="113" s="1"/>
  <c r="B23" i="113"/>
  <c r="U23" i="113"/>
  <c r="B25" i="113"/>
  <c r="U25" i="113" s="1"/>
  <c r="B26" i="113"/>
  <c r="U26" i="113" s="1"/>
  <c r="B28" i="113"/>
  <c r="U28" i="113"/>
  <c r="B29" i="113"/>
  <c r="U29" i="113"/>
  <c r="B30" i="113"/>
  <c r="U30" i="113"/>
  <c r="B32" i="113"/>
  <c r="U32" i="113"/>
  <c r="B34" i="113"/>
  <c r="U34" i="113"/>
  <c r="B36" i="113"/>
  <c r="U36" i="113"/>
  <c r="B5" i="113"/>
  <c r="U5" i="113"/>
  <c r="B35" i="4"/>
  <c r="AH36" i="113"/>
  <c r="B34" i="4"/>
  <c r="AH35" i="113"/>
  <c r="B33" i="4"/>
  <c r="AH34" i="113"/>
  <c r="B32" i="4"/>
  <c r="AH33" i="113"/>
  <c r="B31" i="4"/>
  <c r="AH32" i="113"/>
  <c r="B30" i="4"/>
  <c r="AH31" i="113"/>
  <c r="B29" i="4"/>
  <c r="AH30" i="113"/>
  <c r="B28" i="4"/>
  <c r="AH29" i="113"/>
  <c r="B27" i="4"/>
  <c r="AH28" i="113"/>
  <c r="B26" i="4"/>
  <c r="AH27" i="113"/>
  <c r="B25" i="4"/>
  <c r="AH26" i="113"/>
  <c r="B24" i="4"/>
  <c r="AH25" i="113"/>
  <c r="B23" i="4"/>
  <c r="AH24" i="113"/>
  <c r="B22" i="4"/>
  <c r="AH23" i="113"/>
  <c r="B21" i="4"/>
  <c r="AH22" i="113"/>
  <c r="B20" i="4"/>
  <c r="AH21" i="113"/>
  <c r="B19" i="4"/>
  <c r="AH20" i="113"/>
  <c r="B18" i="4"/>
  <c r="AH19" i="113"/>
  <c r="B17" i="4"/>
  <c r="AH18" i="113"/>
  <c r="B16" i="4"/>
  <c r="AH17" i="113"/>
  <c r="B15" i="4"/>
  <c r="AH16" i="113"/>
  <c r="B14" i="4"/>
  <c r="AH15" i="113"/>
  <c r="B13" i="4"/>
  <c r="AH14" i="113"/>
  <c r="B12" i="4"/>
  <c r="AH13" i="113"/>
  <c r="B11" i="4"/>
  <c r="AH12" i="113"/>
  <c r="B10" i="4"/>
  <c r="AH11" i="113"/>
  <c r="B9" i="4"/>
  <c r="AH10" i="113"/>
  <c r="B8" i="4"/>
  <c r="AH9" i="113"/>
  <c r="B7" i="4"/>
  <c r="AH8" i="113"/>
  <c r="B6" i="4"/>
  <c r="AH7" i="113"/>
  <c r="B5" i="4"/>
  <c r="AH6" i="113"/>
  <c r="B4" i="4"/>
  <c r="AH5" i="113"/>
  <c r="C2" i="105"/>
  <c r="C2" i="106"/>
  <c r="C2" i="107"/>
  <c r="C2" i="108"/>
  <c r="C2" i="109"/>
  <c r="C2" i="111"/>
  <c r="C2" i="112"/>
  <c r="C2" i="110"/>
  <c r="C2" i="83"/>
  <c r="C2" i="91"/>
  <c r="C2" i="92"/>
  <c r="C2" i="93"/>
  <c r="C2" i="95"/>
  <c r="C2" i="96"/>
  <c r="C2" i="97"/>
  <c r="C2" i="98"/>
  <c r="C2" i="99"/>
  <c r="C2" i="100"/>
  <c r="C2" i="101"/>
  <c r="C2" i="102"/>
  <c r="C2" i="94"/>
  <c r="C2" i="85"/>
  <c r="C2" i="87"/>
  <c r="C2" i="88"/>
  <c r="C2" i="89"/>
  <c r="C2" i="90"/>
  <c r="C2" i="86"/>
  <c r="C2" i="84"/>
  <c r="C2" i="82"/>
  <c r="C2" i="81"/>
  <c r="K2" i="105"/>
  <c r="I74" i="105" s="1"/>
  <c r="A87" i="105"/>
  <c r="A86" i="105"/>
  <c r="A85" i="105"/>
  <c r="A84" i="105"/>
  <c r="A83" i="105"/>
  <c r="A82" i="105"/>
  <c r="A81" i="105"/>
  <c r="A80" i="105"/>
  <c r="A79" i="105"/>
  <c r="A78" i="105"/>
  <c r="A77" i="105"/>
  <c r="A76" i="105"/>
  <c r="G74" i="105"/>
  <c r="D74" i="105"/>
  <c r="O70" i="105"/>
  <c r="A29" i="105"/>
  <c r="A31" i="105"/>
  <c r="A32" i="105"/>
  <c r="A33" i="105"/>
  <c r="A34" i="105"/>
  <c r="A35" i="105"/>
  <c r="A36" i="105"/>
  <c r="A37" i="105"/>
  <c r="A38" i="105"/>
  <c r="A39" i="105"/>
  <c r="A41" i="105"/>
  <c r="A42" i="105"/>
  <c r="A43" i="105"/>
  <c r="A45" i="105"/>
  <c r="A46" i="105"/>
  <c r="A47" i="105"/>
  <c r="A49" i="105"/>
  <c r="A50" i="105"/>
  <c r="A52" i="105"/>
  <c r="A53" i="105"/>
  <c r="A54" i="105"/>
  <c r="A56" i="105"/>
  <c r="A57" i="105"/>
  <c r="A58" i="105"/>
  <c r="A59" i="105"/>
  <c r="A60" i="105"/>
  <c r="A61" i="105"/>
  <c r="A62" i="105"/>
  <c r="A63" i="105"/>
  <c r="A64" i="105"/>
  <c r="A65" i="105"/>
  <c r="A67" i="105"/>
  <c r="A68" i="105"/>
  <c r="A69" i="105"/>
  <c r="O69" i="105"/>
  <c r="M69" i="105"/>
  <c r="B69" i="105"/>
  <c r="O68" i="105"/>
  <c r="M68" i="105"/>
  <c r="B68" i="105"/>
  <c r="O67" i="105"/>
  <c r="M67" i="105"/>
  <c r="O66" i="105"/>
  <c r="N66" i="105"/>
  <c r="M66" i="105"/>
  <c r="J66" i="105"/>
  <c r="B66" i="105"/>
  <c r="O65" i="105"/>
  <c r="M65" i="105"/>
  <c r="B65" i="105"/>
  <c r="O64" i="105"/>
  <c r="M64" i="105"/>
  <c r="B64" i="105"/>
  <c r="O63" i="105"/>
  <c r="M63" i="105"/>
  <c r="B63" i="105"/>
  <c r="O62" i="105"/>
  <c r="M62" i="105"/>
  <c r="B62" i="105"/>
  <c r="O61" i="105"/>
  <c r="M61" i="105"/>
  <c r="B61" i="105"/>
  <c r="O60" i="105"/>
  <c r="M60" i="105"/>
  <c r="B60" i="105"/>
  <c r="O59" i="105"/>
  <c r="M59" i="105"/>
  <c r="B59" i="105"/>
  <c r="O58" i="105"/>
  <c r="M58" i="105"/>
  <c r="B58" i="105"/>
  <c r="O57" i="105"/>
  <c r="M57" i="105"/>
  <c r="B57" i="105"/>
  <c r="O56" i="105"/>
  <c r="M56" i="105"/>
  <c r="B56" i="105"/>
  <c r="O55" i="105"/>
  <c r="N55" i="105"/>
  <c r="M55" i="105"/>
  <c r="J55" i="105"/>
  <c r="B55" i="105"/>
  <c r="O54" i="105"/>
  <c r="M54" i="105"/>
  <c r="B54" i="105"/>
  <c r="O53" i="105"/>
  <c r="M53" i="105"/>
  <c r="B53" i="105"/>
  <c r="O52" i="105"/>
  <c r="M52" i="105"/>
  <c r="B52" i="105"/>
  <c r="O51" i="105"/>
  <c r="N51" i="105"/>
  <c r="M51" i="105"/>
  <c r="J51" i="105"/>
  <c r="B51" i="105"/>
  <c r="O50" i="105"/>
  <c r="M50" i="105"/>
  <c r="B50" i="105"/>
  <c r="O49" i="105"/>
  <c r="M49" i="105"/>
  <c r="B49" i="105"/>
  <c r="O48" i="105"/>
  <c r="N48" i="105"/>
  <c r="M48" i="105"/>
  <c r="B48" i="105"/>
  <c r="O47" i="105"/>
  <c r="M47" i="105"/>
  <c r="B47" i="105"/>
  <c r="O46" i="105"/>
  <c r="M46" i="105"/>
  <c r="B46" i="105"/>
  <c r="O45" i="105"/>
  <c r="M45" i="105"/>
  <c r="B45" i="105"/>
  <c r="O44" i="105"/>
  <c r="N44" i="105"/>
  <c r="M44" i="105"/>
  <c r="B44" i="105"/>
  <c r="O43" i="105"/>
  <c r="M43" i="105"/>
  <c r="B43" i="105"/>
  <c r="O42" i="105"/>
  <c r="M42" i="105"/>
  <c r="B42" i="105"/>
  <c r="O41" i="105"/>
  <c r="M41" i="105"/>
  <c r="B41" i="105"/>
  <c r="O40" i="105"/>
  <c r="N40" i="105"/>
  <c r="M40" i="105"/>
  <c r="B40" i="105"/>
  <c r="O39" i="105"/>
  <c r="M39" i="105"/>
  <c r="B39" i="105"/>
  <c r="O38" i="105"/>
  <c r="M38" i="105"/>
  <c r="O37" i="105"/>
  <c r="M37" i="105"/>
  <c r="B37" i="105"/>
  <c r="O36" i="105"/>
  <c r="M36" i="105"/>
  <c r="O35" i="105"/>
  <c r="M35" i="105"/>
  <c r="B35" i="105"/>
  <c r="O34" i="105"/>
  <c r="M34" i="105"/>
  <c r="B34" i="105"/>
  <c r="O33" i="105"/>
  <c r="M33" i="105"/>
  <c r="B33" i="105"/>
  <c r="O32" i="105"/>
  <c r="M32" i="105"/>
  <c r="O31" i="105"/>
  <c r="M31" i="105"/>
  <c r="B31" i="105"/>
  <c r="O30" i="105"/>
  <c r="N30" i="105"/>
  <c r="M30" i="105"/>
  <c r="B30" i="105"/>
  <c r="O29" i="105"/>
  <c r="M29" i="105"/>
  <c r="G27" i="105"/>
  <c r="L29" i="105" s="1"/>
  <c r="B29" i="105"/>
  <c r="K28" i="105"/>
  <c r="J28" i="105"/>
  <c r="K27" i="105"/>
  <c r="D27" i="105"/>
  <c r="J26" i="105"/>
  <c r="J3" i="105"/>
  <c r="J2" i="105"/>
  <c r="J1" i="105"/>
  <c r="K2" i="106"/>
  <c r="A87" i="106"/>
  <c r="A86" i="106"/>
  <c r="A85" i="106"/>
  <c r="A84" i="106"/>
  <c r="A83" i="106"/>
  <c r="A82" i="106"/>
  <c r="A81" i="106"/>
  <c r="A80" i="106"/>
  <c r="A79" i="106"/>
  <c r="A78" i="106"/>
  <c r="A77" i="106"/>
  <c r="A76" i="106"/>
  <c r="G74" i="106"/>
  <c r="D74" i="106"/>
  <c r="O70" i="106"/>
  <c r="A29" i="106"/>
  <c r="A31" i="106"/>
  <c r="A32" i="106"/>
  <c r="A33" i="106"/>
  <c r="A34" i="106"/>
  <c r="A35" i="106"/>
  <c r="A36" i="106"/>
  <c r="A37" i="106"/>
  <c r="A38" i="106"/>
  <c r="A39" i="106"/>
  <c r="A41" i="106"/>
  <c r="A42" i="106"/>
  <c r="A43" i="106"/>
  <c r="A45" i="106"/>
  <c r="A46" i="106"/>
  <c r="A47" i="106"/>
  <c r="A49" i="106"/>
  <c r="A50" i="106"/>
  <c r="A52" i="106"/>
  <c r="A53" i="106"/>
  <c r="A54" i="106"/>
  <c r="A56" i="106"/>
  <c r="A57" i="106"/>
  <c r="A58" i="106"/>
  <c r="A59" i="106"/>
  <c r="A60" i="106"/>
  <c r="A61" i="106"/>
  <c r="A62" i="106"/>
  <c r="A63" i="106"/>
  <c r="A64" i="106"/>
  <c r="A65" i="106"/>
  <c r="A67" i="106"/>
  <c r="A68" i="106"/>
  <c r="A69" i="106"/>
  <c r="O69" i="106"/>
  <c r="M69" i="106"/>
  <c r="B69" i="106"/>
  <c r="O68" i="106"/>
  <c r="M68" i="106"/>
  <c r="B68" i="106"/>
  <c r="O67" i="106"/>
  <c r="M67" i="106"/>
  <c r="O66" i="106"/>
  <c r="N66" i="106"/>
  <c r="M66" i="106"/>
  <c r="J66" i="106"/>
  <c r="B66" i="106"/>
  <c r="O65" i="106"/>
  <c r="M65" i="106"/>
  <c r="B65" i="106"/>
  <c r="O64" i="106"/>
  <c r="M64" i="106"/>
  <c r="B64" i="106"/>
  <c r="O63" i="106"/>
  <c r="M63" i="106"/>
  <c r="B63" i="106"/>
  <c r="O62" i="106"/>
  <c r="M62" i="106"/>
  <c r="B62" i="106"/>
  <c r="O61" i="106"/>
  <c r="M61" i="106"/>
  <c r="B61" i="106"/>
  <c r="O60" i="106"/>
  <c r="M60" i="106"/>
  <c r="B60" i="106"/>
  <c r="O59" i="106"/>
  <c r="M59" i="106"/>
  <c r="B59" i="106"/>
  <c r="O58" i="106"/>
  <c r="M58" i="106"/>
  <c r="B58" i="106"/>
  <c r="O57" i="106"/>
  <c r="M57" i="106"/>
  <c r="B57" i="106"/>
  <c r="O56" i="106"/>
  <c r="M56" i="106"/>
  <c r="B56" i="106"/>
  <c r="O55" i="106"/>
  <c r="N55" i="106"/>
  <c r="M55" i="106"/>
  <c r="J55" i="106"/>
  <c r="B55" i="106"/>
  <c r="O54" i="106"/>
  <c r="M54" i="106"/>
  <c r="B54" i="106"/>
  <c r="O53" i="106"/>
  <c r="M53" i="106"/>
  <c r="B53" i="106"/>
  <c r="O52" i="106"/>
  <c r="M52" i="106"/>
  <c r="B52" i="106"/>
  <c r="O51" i="106"/>
  <c r="N51" i="106"/>
  <c r="M51" i="106"/>
  <c r="J51" i="106"/>
  <c r="B51" i="106"/>
  <c r="O50" i="106"/>
  <c r="M50" i="106"/>
  <c r="B50" i="106"/>
  <c r="O49" i="106"/>
  <c r="M49" i="106"/>
  <c r="B49" i="106"/>
  <c r="O48" i="106"/>
  <c r="N48" i="106"/>
  <c r="M48" i="106"/>
  <c r="B48" i="106"/>
  <c r="O47" i="106"/>
  <c r="M47" i="106"/>
  <c r="B47" i="106"/>
  <c r="O46" i="106"/>
  <c r="M46" i="106"/>
  <c r="B46" i="106"/>
  <c r="O45" i="106"/>
  <c r="M45" i="106"/>
  <c r="B45" i="106"/>
  <c r="O44" i="106"/>
  <c r="N44" i="106"/>
  <c r="M44" i="106"/>
  <c r="B44" i="106"/>
  <c r="O43" i="106"/>
  <c r="M43" i="106"/>
  <c r="B43" i="106"/>
  <c r="O42" i="106"/>
  <c r="M42" i="106"/>
  <c r="B42" i="106"/>
  <c r="O41" i="106"/>
  <c r="M41" i="106"/>
  <c r="B41" i="106"/>
  <c r="O40" i="106"/>
  <c r="N40" i="106"/>
  <c r="M40" i="106"/>
  <c r="B40" i="106"/>
  <c r="O39" i="106"/>
  <c r="M39" i="106"/>
  <c r="B39" i="106"/>
  <c r="O38" i="106"/>
  <c r="M38" i="106"/>
  <c r="O37" i="106"/>
  <c r="M37" i="106"/>
  <c r="B37" i="106"/>
  <c r="O36" i="106"/>
  <c r="M36" i="106"/>
  <c r="O35" i="106"/>
  <c r="M35" i="106"/>
  <c r="B35" i="106"/>
  <c r="O34" i="106"/>
  <c r="M34" i="106"/>
  <c r="B34" i="106"/>
  <c r="O33" i="106"/>
  <c r="M33" i="106"/>
  <c r="B33" i="106"/>
  <c r="O32" i="106"/>
  <c r="M32" i="106"/>
  <c r="O31" i="106"/>
  <c r="M31" i="106"/>
  <c r="B31" i="106"/>
  <c r="O30" i="106"/>
  <c r="N30" i="106"/>
  <c r="M30" i="106"/>
  <c r="B30" i="106"/>
  <c r="O29" i="106"/>
  <c r="M29" i="106"/>
  <c r="G27" i="106"/>
  <c r="L29" i="106"/>
  <c r="B29" i="106"/>
  <c r="K28" i="106"/>
  <c r="J28" i="106"/>
  <c r="K27" i="106"/>
  <c r="D27" i="106"/>
  <c r="J26" i="106"/>
  <c r="J3" i="106"/>
  <c r="J2" i="106"/>
  <c r="J1" i="106"/>
  <c r="K2" i="107"/>
  <c r="A87" i="107"/>
  <c r="A86" i="107"/>
  <c r="A85" i="107"/>
  <c r="A84" i="107"/>
  <c r="A83" i="107"/>
  <c r="A82" i="107"/>
  <c r="A81" i="107"/>
  <c r="A80" i="107"/>
  <c r="A79" i="107"/>
  <c r="A78" i="107"/>
  <c r="A77" i="107"/>
  <c r="A76" i="107"/>
  <c r="G74" i="107"/>
  <c r="D74" i="107"/>
  <c r="O70" i="107"/>
  <c r="A29" i="107"/>
  <c r="A31" i="107"/>
  <c r="A32" i="107"/>
  <c r="A33" i="107"/>
  <c r="A34" i="107"/>
  <c r="A35" i="107"/>
  <c r="A36" i="107"/>
  <c r="A37" i="107"/>
  <c r="A38" i="107"/>
  <c r="A39" i="107"/>
  <c r="A41" i="107"/>
  <c r="A42" i="107"/>
  <c r="A43" i="107"/>
  <c r="A45" i="107"/>
  <c r="A46" i="107"/>
  <c r="A47" i="107"/>
  <c r="A49" i="107"/>
  <c r="A50" i="107"/>
  <c r="A52" i="107"/>
  <c r="A53" i="107"/>
  <c r="A54" i="107"/>
  <c r="A56" i="107"/>
  <c r="A57" i="107"/>
  <c r="A58" i="107"/>
  <c r="A59" i="107"/>
  <c r="A60" i="107"/>
  <c r="A61" i="107"/>
  <c r="A62" i="107"/>
  <c r="A63" i="107"/>
  <c r="A64" i="107"/>
  <c r="A65" i="107"/>
  <c r="A67" i="107"/>
  <c r="A68" i="107"/>
  <c r="A69" i="107"/>
  <c r="O69" i="107"/>
  <c r="M69" i="107"/>
  <c r="B69" i="107"/>
  <c r="O68" i="107"/>
  <c r="M68" i="107"/>
  <c r="B68" i="107"/>
  <c r="O67" i="107"/>
  <c r="M67" i="107"/>
  <c r="O66" i="107"/>
  <c r="N66" i="107"/>
  <c r="M66" i="107"/>
  <c r="J66" i="107"/>
  <c r="B66" i="107"/>
  <c r="O65" i="107"/>
  <c r="M65" i="107"/>
  <c r="B65" i="107"/>
  <c r="O64" i="107"/>
  <c r="M64" i="107"/>
  <c r="B64" i="107"/>
  <c r="O63" i="107"/>
  <c r="M63" i="107"/>
  <c r="B63" i="107"/>
  <c r="O62" i="107"/>
  <c r="M62" i="107"/>
  <c r="B62" i="107"/>
  <c r="O61" i="107"/>
  <c r="M61" i="107"/>
  <c r="B61" i="107"/>
  <c r="O60" i="107"/>
  <c r="M60" i="107"/>
  <c r="B60" i="107"/>
  <c r="O59" i="107"/>
  <c r="M59" i="107"/>
  <c r="B59" i="107"/>
  <c r="O58" i="107"/>
  <c r="M58" i="107"/>
  <c r="B58" i="107"/>
  <c r="O57" i="107"/>
  <c r="M57" i="107"/>
  <c r="B57" i="107"/>
  <c r="O56" i="107"/>
  <c r="M56" i="107"/>
  <c r="B56" i="107"/>
  <c r="O55" i="107"/>
  <c r="N55" i="107"/>
  <c r="M55" i="107"/>
  <c r="J55" i="107"/>
  <c r="B55" i="107"/>
  <c r="O54" i="107"/>
  <c r="M54" i="107"/>
  <c r="B54" i="107"/>
  <c r="O53" i="107"/>
  <c r="M53" i="107"/>
  <c r="B53" i="107"/>
  <c r="O52" i="107"/>
  <c r="M52" i="107"/>
  <c r="B52" i="107"/>
  <c r="O51" i="107"/>
  <c r="N51" i="107"/>
  <c r="M51" i="107"/>
  <c r="J51" i="107"/>
  <c r="B51" i="107"/>
  <c r="O50" i="107"/>
  <c r="M50" i="107"/>
  <c r="B50" i="107"/>
  <c r="O49" i="107"/>
  <c r="M49" i="107"/>
  <c r="B49" i="107"/>
  <c r="O48" i="107"/>
  <c r="N48" i="107"/>
  <c r="M48" i="107"/>
  <c r="B48" i="107"/>
  <c r="O47" i="107"/>
  <c r="M47" i="107"/>
  <c r="B47" i="107"/>
  <c r="O46" i="107"/>
  <c r="M46" i="107"/>
  <c r="B46" i="107"/>
  <c r="O45" i="107"/>
  <c r="M45" i="107"/>
  <c r="B45" i="107"/>
  <c r="O44" i="107"/>
  <c r="N44" i="107"/>
  <c r="M44" i="107"/>
  <c r="B44" i="107"/>
  <c r="O43" i="107"/>
  <c r="M43" i="107"/>
  <c r="B43" i="107"/>
  <c r="O42" i="107"/>
  <c r="M42" i="107"/>
  <c r="B42" i="107"/>
  <c r="O41" i="107"/>
  <c r="M41" i="107"/>
  <c r="B41" i="107"/>
  <c r="O40" i="107"/>
  <c r="N40" i="107"/>
  <c r="M40" i="107"/>
  <c r="B40" i="107"/>
  <c r="O39" i="107"/>
  <c r="M39" i="107"/>
  <c r="B39" i="107"/>
  <c r="O38" i="107"/>
  <c r="M38" i="107"/>
  <c r="O37" i="107"/>
  <c r="M37" i="107"/>
  <c r="B37" i="107"/>
  <c r="O36" i="107"/>
  <c r="M36" i="107"/>
  <c r="O35" i="107"/>
  <c r="M35" i="107"/>
  <c r="B35" i="107"/>
  <c r="O34" i="107"/>
  <c r="M34" i="107"/>
  <c r="B34" i="107"/>
  <c r="O33" i="107"/>
  <c r="M33" i="107"/>
  <c r="B33" i="107"/>
  <c r="O32" i="107"/>
  <c r="M32" i="107"/>
  <c r="O31" i="107"/>
  <c r="M31" i="107"/>
  <c r="B31" i="107"/>
  <c r="O30" i="107"/>
  <c r="N30" i="107"/>
  <c r="M30" i="107"/>
  <c r="B30" i="107"/>
  <c r="O29" i="107"/>
  <c r="M29" i="107"/>
  <c r="G27" i="107"/>
  <c r="L29" i="107" s="1"/>
  <c r="B29" i="107"/>
  <c r="K28" i="107"/>
  <c r="J28" i="107"/>
  <c r="K27" i="107"/>
  <c r="D27" i="107"/>
  <c r="J26" i="107"/>
  <c r="J3" i="107"/>
  <c r="J2" i="107"/>
  <c r="J1" i="107"/>
  <c r="K2" i="108"/>
  <c r="A87" i="108"/>
  <c r="A86" i="108"/>
  <c r="A85" i="108"/>
  <c r="A84" i="108"/>
  <c r="A83" i="108"/>
  <c r="A82" i="108"/>
  <c r="A81" i="108"/>
  <c r="A80" i="108"/>
  <c r="A79" i="108"/>
  <c r="A78" i="108"/>
  <c r="A77" i="108"/>
  <c r="A76" i="108"/>
  <c r="G74" i="108"/>
  <c r="D74" i="108"/>
  <c r="O70" i="108"/>
  <c r="A29" i="108"/>
  <c r="A31" i="108"/>
  <c r="A32" i="108"/>
  <c r="A33" i="108"/>
  <c r="A34" i="108"/>
  <c r="A35" i="108"/>
  <c r="A36" i="108"/>
  <c r="A37" i="108"/>
  <c r="A38" i="108"/>
  <c r="A39" i="108"/>
  <c r="A41" i="108"/>
  <c r="A42" i="108"/>
  <c r="A43" i="108"/>
  <c r="A45" i="108"/>
  <c r="A46" i="108"/>
  <c r="A47" i="108"/>
  <c r="A49" i="108"/>
  <c r="A50" i="108"/>
  <c r="A52" i="108"/>
  <c r="A53" i="108"/>
  <c r="A54" i="108"/>
  <c r="A56" i="108"/>
  <c r="A57" i="108"/>
  <c r="A58" i="108"/>
  <c r="A59" i="108"/>
  <c r="A60" i="108"/>
  <c r="A61" i="108"/>
  <c r="A62" i="108"/>
  <c r="A63" i="108"/>
  <c r="A64" i="108"/>
  <c r="A65" i="108"/>
  <c r="A67" i="108"/>
  <c r="A68" i="108"/>
  <c r="A69" i="108"/>
  <c r="O69" i="108"/>
  <c r="M69" i="108"/>
  <c r="B69" i="108"/>
  <c r="O68" i="108"/>
  <c r="M68" i="108"/>
  <c r="B68" i="108"/>
  <c r="O67" i="108"/>
  <c r="M67" i="108"/>
  <c r="O66" i="108"/>
  <c r="N66" i="108"/>
  <c r="M66" i="108"/>
  <c r="J66" i="108"/>
  <c r="B66" i="108"/>
  <c r="O65" i="108"/>
  <c r="M65" i="108"/>
  <c r="B65" i="108"/>
  <c r="O64" i="108"/>
  <c r="M64" i="108"/>
  <c r="B64" i="108"/>
  <c r="O63" i="108"/>
  <c r="M63" i="108"/>
  <c r="B63" i="108"/>
  <c r="O62" i="108"/>
  <c r="M62" i="108"/>
  <c r="B62" i="108"/>
  <c r="O61" i="108"/>
  <c r="M61" i="108"/>
  <c r="B61" i="108"/>
  <c r="O60" i="108"/>
  <c r="M60" i="108"/>
  <c r="B60" i="108"/>
  <c r="O59" i="108"/>
  <c r="M59" i="108"/>
  <c r="B59" i="108"/>
  <c r="O58" i="108"/>
  <c r="M58" i="108"/>
  <c r="B58" i="108"/>
  <c r="O57" i="108"/>
  <c r="M57" i="108"/>
  <c r="B57" i="108"/>
  <c r="O56" i="108"/>
  <c r="M56" i="108"/>
  <c r="B56" i="108"/>
  <c r="O55" i="108"/>
  <c r="N55" i="108"/>
  <c r="M55" i="108"/>
  <c r="J55" i="108"/>
  <c r="B55" i="108"/>
  <c r="O54" i="108"/>
  <c r="M54" i="108"/>
  <c r="B54" i="108"/>
  <c r="O53" i="108"/>
  <c r="M53" i="108"/>
  <c r="B53" i="108"/>
  <c r="O52" i="108"/>
  <c r="M52" i="108"/>
  <c r="B52" i="108"/>
  <c r="O51" i="108"/>
  <c r="N51" i="108"/>
  <c r="M51" i="108"/>
  <c r="J51" i="108"/>
  <c r="B51" i="108"/>
  <c r="O50" i="108"/>
  <c r="M50" i="108"/>
  <c r="B50" i="108"/>
  <c r="O49" i="108"/>
  <c r="M49" i="108"/>
  <c r="B49" i="108"/>
  <c r="O48" i="108"/>
  <c r="N48" i="108"/>
  <c r="M48" i="108"/>
  <c r="B48" i="108"/>
  <c r="O47" i="108"/>
  <c r="M47" i="108"/>
  <c r="B47" i="108"/>
  <c r="O46" i="108"/>
  <c r="M46" i="108"/>
  <c r="B46" i="108"/>
  <c r="O45" i="108"/>
  <c r="M45" i="108"/>
  <c r="B45" i="108"/>
  <c r="O44" i="108"/>
  <c r="N44" i="108"/>
  <c r="M44" i="108"/>
  <c r="B44" i="108"/>
  <c r="O43" i="108"/>
  <c r="M43" i="108"/>
  <c r="B43" i="108"/>
  <c r="O42" i="108"/>
  <c r="M42" i="108"/>
  <c r="B42" i="108"/>
  <c r="O41" i="108"/>
  <c r="M41" i="108"/>
  <c r="B41" i="108"/>
  <c r="O40" i="108"/>
  <c r="N40" i="108"/>
  <c r="M40" i="108"/>
  <c r="B40" i="108"/>
  <c r="O39" i="108"/>
  <c r="M39" i="108"/>
  <c r="B39" i="108"/>
  <c r="O38" i="108"/>
  <c r="M38" i="108"/>
  <c r="O37" i="108"/>
  <c r="M37" i="108"/>
  <c r="B37" i="108"/>
  <c r="O36" i="108"/>
  <c r="M36" i="108"/>
  <c r="O35" i="108"/>
  <c r="M35" i="108"/>
  <c r="B35" i="108"/>
  <c r="O34" i="108"/>
  <c r="M34" i="108"/>
  <c r="B34" i="108"/>
  <c r="O33" i="108"/>
  <c r="M33" i="108"/>
  <c r="B33" i="108"/>
  <c r="O32" i="108"/>
  <c r="M32" i="108"/>
  <c r="O31" i="108"/>
  <c r="M31" i="108"/>
  <c r="B31" i="108"/>
  <c r="O30" i="108"/>
  <c r="N30" i="108"/>
  <c r="M30" i="108"/>
  <c r="B30" i="108"/>
  <c r="O29" i="108"/>
  <c r="M29" i="108"/>
  <c r="G27" i="108"/>
  <c r="L29" i="108"/>
  <c r="B29" i="108"/>
  <c r="K28" i="108"/>
  <c r="J28" i="108"/>
  <c r="K27" i="108"/>
  <c r="D27" i="108"/>
  <c r="J26" i="108"/>
  <c r="J3" i="108"/>
  <c r="J2" i="108"/>
  <c r="J1" i="108"/>
  <c r="K2" i="109"/>
  <c r="A87" i="109"/>
  <c r="A86" i="109"/>
  <c r="A85" i="109"/>
  <c r="A84" i="109"/>
  <c r="A83" i="109"/>
  <c r="A82" i="109"/>
  <c r="A81" i="109"/>
  <c r="A80" i="109"/>
  <c r="A79" i="109"/>
  <c r="A78" i="109"/>
  <c r="A77" i="109"/>
  <c r="A76" i="109"/>
  <c r="G74" i="109"/>
  <c r="D74" i="109"/>
  <c r="O70" i="109"/>
  <c r="A29" i="109"/>
  <c r="A31" i="109"/>
  <c r="A32" i="109"/>
  <c r="A33" i="109"/>
  <c r="A34" i="109"/>
  <c r="A35" i="109"/>
  <c r="A36" i="109"/>
  <c r="A37" i="109"/>
  <c r="A38" i="109"/>
  <c r="A39" i="109"/>
  <c r="A41" i="109"/>
  <c r="A42" i="109"/>
  <c r="A43" i="109"/>
  <c r="A45" i="109"/>
  <c r="A46" i="109"/>
  <c r="A47" i="109"/>
  <c r="A49" i="109"/>
  <c r="A50" i="109"/>
  <c r="A52" i="109"/>
  <c r="A53" i="109"/>
  <c r="A54" i="109"/>
  <c r="A56" i="109"/>
  <c r="A57" i="109"/>
  <c r="A58" i="109"/>
  <c r="A59" i="109"/>
  <c r="A60" i="109"/>
  <c r="A61" i="109"/>
  <c r="A62" i="109"/>
  <c r="A63" i="109"/>
  <c r="A64" i="109"/>
  <c r="A65" i="109"/>
  <c r="A67" i="109"/>
  <c r="A68" i="109"/>
  <c r="A69" i="109"/>
  <c r="O69" i="109"/>
  <c r="M69" i="109"/>
  <c r="B69" i="109"/>
  <c r="O68" i="109"/>
  <c r="M68" i="109"/>
  <c r="B68" i="109"/>
  <c r="O67" i="109"/>
  <c r="M67" i="109"/>
  <c r="O66" i="109"/>
  <c r="N66" i="109"/>
  <c r="M66" i="109"/>
  <c r="J66" i="109"/>
  <c r="B66" i="109"/>
  <c r="O65" i="109"/>
  <c r="M65" i="109"/>
  <c r="B65" i="109"/>
  <c r="O64" i="109"/>
  <c r="M64" i="109"/>
  <c r="B64" i="109"/>
  <c r="O63" i="109"/>
  <c r="M63" i="109"/>
  <c r="B63" i="109"/>
  <c r="O62" i="109"/>
  <c r="M62" i="109"/>
  <c r="B62" i="109"/>
  <c r="O61" i="109"/>
  <c r="M61" i="109"/>
  <c r="B61" i="109"/>
  <c r="O60" i="109"/>
  <c r="M60" i="109"/>
  <c r="B60" i="109"/>
  <c r="O59" i="109"/>
  <c r="M59" i="109"/>
  <c r="B59" i="109"/>
  <c r="O58" i="109"/>
  <c r="M58" i="109"/>
  <c r="B58" i="109"/>
  <c r="O57" i="109"/>
  <c r="M57" i="109"/>
  <c r="B57" i="109"/>
  <c r="O56" i="109"/>
  <c r="M56" i="109"/>
  <c r="B56" i="109"/>
  <c r="O55" i="109"/>
  <c r="N55" i="109"/>
  <c r="M55" i="109"/>
  <c r="J55" i="109"/>
  <c r="B55" i="109"/>
  <c r="O54" i="109"/>
  <c r="M54" i="109"/>
  <c r="B54" i="109"/>
  <c r="O53" i="109"/>
  <c r="M53" i="109"/>
  <c r="B53" i="109"/>
  <c r="O52" i="109"/>
  <c r="M52" i="109"/>
  <c r="B52" i="109"/>
  <c r="O51" i="109"/>
  <c r="N51" i="109"/>
  <c r="M51" i="109"/>
  <c r="J51" i="109"/>
  <c r="B51" i="109"/>
  <c r="O50" i="109"/>
  <c r="M50" i="109"/>
  <c r="B50" i="109"/>
  <c r="O49" i="109"/>
  <c r="M49" i="109"/>
  <c r="B49" i="109"/>
  <c r="O48" i="109"/>
  <c r="N48" i="109"/>
  <c r="M48" i="109"/>
  <c r="B48" i="109"/>
  <c r="O47" i="109"/>
  <c r="M47" i="109"/>
  <c r="B47" i="109"/>
  <c r="O46" i="109"/>
  <c r="M46" i="109"/>
  <c r="B46" i="109"/>
  <c r="O45" i="109"/>
  <c r="M45" i="109"/>
  <c r="B45" i="109"/>
  <c r="O44" i="109"/>
  <c r="N44" i="109"/>
  <c r="M44" i="109"/>
  <c r="B44" i="109"/>
  <c r="O43" i="109"/>
  <c r="M43" i="109"/>
  <c r="B43" i="109"/>
  <c r="O42" i="109"/>
  <c r="M42" i="109"/>
  <c r="B42" i="109"/>
  <c r="O41" i="109"/>
  <c r="M41" i="109"/>
  <c r="B41" i="109"/>
  <c r="O40" i="109"/>
  <c r="N40" i="109"/>
  <c r="M40" i="109"/>
  <c r="B40" i="109"/>
  <c r="O39" i="109"/>
  <c r="M39" i="109"/>
  <c r="B39" i="109"/>
  <c r="O38" i="109"/>
  <c r="M38" i="109"/>
  <c r="O37" i="109"/>
  <c r="M37" i="109"/>
  <c r="B37" i="109"/>
  <c r="O36" i="109"/>
  <c r="M36" i="109"/>
  <c r="O35" i="109"/>
  <c r="M35" i="109"/>
  <c r="B35" i="109"/>
  <c r="O34" i="109"/>
  <c r="M34" i="109"/>
  <c r="B34" i="109"/>
  <c r="O33" i="109"/>
  <c r="M33" i="109"/>
  <c r="B33" i="109"/>
  <c r="O32" i="109"/>
  <c r="M32" i="109"/>
  <c r="O31" i="109"/>
  <c r="M31" i="109"/>
  <c r="B31" i="109"/>
  <c r="O30" i="109"/>
  <c r="N30" i="109"/>
  <c r="M30" i="109"/>
  <c r="B30" i="109"/>
  <c r="O29" i="109"/>
  <c r="M29" i="109"/>
  <c r="G27" i="109"/>
  <c r="L29" i="109" s="1"/>
  <c r="B29" i="109"/>
  <c r="K28" i="109"/>
  <c r="J28" i="109"/>
  <c r="K27" i="109"/>
  <c r="D27" i="109"/>
  <c r="J26" i="109"/>
  <c r="J3" i="109"/>
  <c r="J2" i="109"/>
  <c r="J1" i="109"/>
  <c r="K2" i="111"/>
  <c r="I29" i="111" s="1"/>
  <c r="A87" i="111"/>
  <c r="A86" i="111"/>
  <c r="A85" i="111"/>
  <c r="A84" i="111"/>
  <c r="A83" i="111"/>
  <c r="A82" i="111"/>
  <c r="A81" i="111"/>
  <c r="A80" i="111"/>
  <c r="A79" i="111"/>
  <c r="A78" i="111"/>
  <c r="A77" i="111"/>
  <c r="A76" i="111"/>
  <c r="G74" i="111"/>
  <c r="D74" i="111"/>
  <c r="O70" i="111"/>
  <c r="A29" i="111"/>
  <c r="A31" i="111"/>
  <c r="A32" i="111"/>
  <c r="A33" i="111"/>
  <c r="A34" i="111"/>
  <c r="A35" i="111"/>
  <c r="A36" i="111"/>
  <c r="A37" i="111"/>
  <c r="A38" i="111"/>
  <c r="A39" i="111"/>
  <c r="A41" i="111"/>
  <c r="A42" i="111"/>
  <c r="A43" i="111"/>
  <c r="A45" i="111"/>
  <c r="A46" i="111"/>
  <c r="A47" i="111"/>
  <c r="A49" i="111"/>
  <c r="A50" i="111"/>
  <c r="A52" i="111"/>
  <c r="A53" i="111"/>
  <c r="A54" i="111"/>
  <c r="A56" i="111"/>
  <c r="A57" i="111"/>
  <c r="A58" i="111"/>
  <c r="A59" i="111"/>
  <c r="A60" i="111"/>
  <c r="A61" i="111"/>
  <c r="A62" i="111"/>
  <c r="A63" i="111"/>
  <c r="A64" i="111"/>
  <c r="A65" i="111"/>
  <c r="A67" i="111"/>
  <c r="A68" i="111"/>
  <c r="A69" i="111"/>
  <c r="O69" i="111"/>
  <c r="M69" i="111"/>
  <c r="B69" i="111"/>
  <c r="O68" i="111"/>
  <c r="M68" i="111"/>
  <c r="B68" i="111"/>
  <c r="O67" i="111"/>
  <c r="M67" i="111"/>
  <c r="O66" i="111"/>
  <c r="N66" i="111"/>
  <c r="M66" i="111"/>
  <c r="J66" i="111"/>
  <c r="B66" i="111"/>
  <c r="O65" i="111"/>
  <c r="M65" i="111"/>
  <c r="B65" i="111"/>
  <c r="O64" i="111"/>
  <c r="M64" i="111"/>
  <c r="B64" i="111"/>
  <c r="O63" i="111"/>
  <c r="M63" i="111"/>
  <c r="B63" i="111"/>
  <c r="O62" i="111"/>
  <c r="M62" i="111"/>
  <c r="B62" i="111"/>
  <c r="O61" i="111"/>
  <c r="M61" i="111"/>
  <c r="B61" i="111"/>
  <c r="O60" i="111"/>
  <c r="M60" i="111"/>
  <c r="B60" i="111"/>
  <c r="O59" i="111"/>
  <c r="M59" i="111"/>
  <c r="B59" i="111"/>
  <c r="O58" i="111"/>
  <c r="M58" i="111"/>
  <c r="B58" i="111"/>
  <c r="O57" i="111"/>
  <c r="M57" i="111"/>
  <c r="B57" i="111"/>
  <c r="O56" i="111"/>
  <c r="M56" i="111"/>
  <c r="B56" i="111"/>
  <c r="O55" i="111"/>
  <c r="N55" i="111"/>
  <c r="M55" i="111"/>
  <c r="J55" i="111"/>
  <c r="B55" i="111"/>
  <c r="O54" i="111"/>
  <c r="M54" i="111"/>
  <c r="B54" i="111"/>
  <c r="O53" i="111"/>
  <c r="M53" i="111"/>
  <c r="B53" i="111"/>
  <c r="O52" i="111"/>
  <c r="M52" i="111"/>
  <c r="B52" i="111"/>
  <c r="O51" i="111"/>
  <c r="N51" i="111"/>
  <c r="M51" i="111"/>
  <c r="J51" i="111"/>
  <c r="B51" i="111"/>
  <c r="O50" i="111"/>
  <c r="M50" i="111"/>
  <c r="B50" i="111"/>
  <c r="O49" i="111"/>
  <c r="M49" i="111"/>
  <c r="B49" i="111"/>
  <c r="O48" i="111"/>
  <c r="N48" i="111"/>
  <c r="M48" i="111"/>
  <c r="B48" i="111"/>
  <c r="O47" i="111"/>
  <c r="M47" i="111"/>
  <c r="B47" i="111"/>
  <c r="O46" i="111"/>
  <c r="M46" i="111"/>
  <c r="B46" i="111"/>
  <c r="O45" i="111"/>
  <c r="M45" i="111"/>
  <c r="B45" i="111"/>
  <c r="O44" i="111"/>
  <c r="N44" i="111"/>
  <c r="M44" i="111"/>
  <c r="B44" i="111"/>
  <c r="O43" i="111"/>
  <c r="M43" i="111"/>
  <c r="B43" i="111"/>
  <c r="O42" i="111"/>
  <c r="M42" i="111"/>
  <c r="B42" i="111"/>
  <c r="O41" i="111"/>
  <c r="M41" i="111"/>
  <c r="B41" i="111"/>
  <c r="O40" i="111"/>
  <c r="N40" i="111"/>
  <c r="M40" i="111"/>
  <c r="B40" i="111"/>
  <c r="O39" i="111"/>
  <c r="M39" i="111"/>
  <c r="B39" i="111"/>
  <c r="O38" i="111"/>
  <c r="M38" i="111"/>
  <c r="O37" i="111"/>
  <c r="M37" i="111"/>
  <c r="B37" i="111"/>
  <c r="O36" i="111"/>
  <c r="M36" i="111"/>
  <c r="O35" i="111"/>
  <c r="M35" i="111"/>
  <c r="B35" i="111"/>
  <c r="O34" i="111"/>
  <c r="M34" i="111"/>
  <c r="B34" i="111"/>
  <c r="O33" i="111"/>
  <c r="M33" i="111"/>
  <c r="B33" i="111"/>
  <c r="O32" i="111"/>
  <c r="M32" i="111"/>
  <c r="O31" i="111"/>
  <c r="M31" i="111"/>
  <c r="B31" i="111"/>
  <c r="O30" i="111"/>
  <c r="N30" i="111"/>
  <c r="M30" i="111"/>
  <c r="B30" i="111"/>
  <c r="O29" i="111"/>
  <c r="M29" i="111"/>
  <c r="G27" i="111"/>
  <c r="L29" i="111" s="1"/>
  <c r="B29" i="111"/>
  <c r="K28" i="111"/>
  <c r="J28" i="111"/>
  <c r="K27" i="111"/>
  <c r="D27" i="111"/>
  <c r="J26" i="111"/>
  <c r="J3" i="111"/>
  <c r="J2" i="111"/>
  <c r="J1" i="111"/>
  <c r="K2" i="112"/>
  <c r="A87" i="112"/>
  <c r="A86" i="112"/>
  <c r="A85" i="112"/>
  <c r="A84" i="112"/>
  <c r="A83" i="112"/>
  <c r="A82" i="112"/>
  <c r="A81" i="112"/>
  <c r="A80" i="112"/>
  <c r="A79" i="112"/>
  <c r="A78" i="112"/>
  <c r="A77" i="112"/>
  <c r="A76" i="112"/>
  <c r="G74" i="112"/>
  <c r="D74" i="112"/>
  <c r="O70" i="112"/>
  <c r="A29" i="112"/>
  <c r="A31" i="112"/>
  <c r="A32" i="112"/>
  <c r="A33" i="112"/>
  <c r="A34" i="112"/>
  <c r="A35" i="112"/>
  <c r="A36" i="112"/>
  <c r="A37" i="112"/>
  <c r="A38" i="112"/>
  <c r="A39" i="112"/>
  <c r="A41" i="112"/>
  <c r="A42" i="112"/>
  <c r="A43" i="112"/>
  <c r="A45" i="112"/>
  <c r="A46" i="112"/>
  <c r="A47" i="112"/>
  <c r="A49" i="112"/>
  <c r="A50" i="112"/>
  <c r="A52" i="112"/>
  <c r="A53" i="112"/>
  <c r="A54" i="112"/>
  <c r="A56" i="112"/>
  <c r="A57" i="112"/>
  <c r="A58" i="112"/>
  <c r="A59" i="112"/>
  <c r="A60" i="112"/>
  <c r="A61" i="112"/>
  <c r="A62" i="112"/>
  <c r="A63" i="112"/>
  <c r="A64" i="112"/>
  <c r="A65" i="112"/>
  <c r="A67" i="112"/>
  <c r="A68" i="112"/>
  <c r="A69" i="112"/>
  <c r="O69" i="112"/>
  <c r="M69" i="112"/>
  <c r="B69" i="112"/>
  <c r="O68" i="112"/>
  <c r="M68" i="112"/>
  <c r="B68" i="112"/>
  <c r="O67" i="112"/>
  <c r="M67" i="112"/>
  <c r="O66" i="112"/>
  <c r="N66" i="112"/>
  <c r="M66" i="112"/>
  <c r="J66" i="112"/>
  <c r="B66" i="112"/>
  <c r="O65" i="112"/>
  <c r="M65" i="112"/>
  <c r="B65" i="112"/>
  <c r="O64" i="112"/>
  <c r="M64" i="112"/>
  <c r="B64" i="112"/>
  <c r="O63" i="112"/>
  <c r="M63" i="112"/>
  <c r="B63" i="112"/>
  <c r="O62" i="112"/>
  <c r="M62" i="112"/>
  <c r="B62" i="112"/>
  <c r="O61" i="112"/>
  <c r="M61" i="112"/>
  <c r="B61" i="112"/>
  <c r="O60" i="112"/>
  <c r="M60" i="112"/>
  <c r="B60" i="112"/>
  <c r="O59" i="112"/>
  <c r="M59" i="112"/>
  <c r="B59" i="112"/>
  <c r="O58" i="112"/>
  <c r="M58" i="112"/>
  <c r="B58" i="112"/>
  <c r="O57" i="112"/>
  <c r="M57" i="112"/>
  <c r="B57" i="112"/>
  <c r="O56" i="112"/>
  <c r="M56" i="112"/>
  <c r="B56" i="112"/>
  <c r="O55" i="112"/>
  <c r="N55" i="112"/>
  <c r="M55" i="112"/>
  <c r="J55" i="112"/>
  <c r="B55" i="112"/>
  <c r="O54" i="112"/>
  <c r="M54" i="112"/>
  <c r="B54" i="112"/>
  <c r="O53" i="112"/>
  <c r="M53" i="112"/>
  <c r="B53" i="112"/>
  <c r="O52" i="112"/>
  <c r="M52" i="112"/>
  <c r="B52" i="112"/>
  <c r="O51" i="112"/>
  <c r="N51" i="112"/>
  <c r="M51" i="112"/>
  <c r="J51" i="112"/>
  <c r="B51" i="112"/>
  <c r="O50" i="112"/>
  <c r="M50" i="112"/>
  <c r="B50" i="112"/>
  <c r="O49" i="112"/>
  <c r="M49" i="112"/>
  <c r="B49" i="112"/>
  <c r="O48" i="112"/>
  <c r="N48" i="112"/>
  <c r="M48" i="112"/>
  <c r="B48" i="112"/>
  <c r="O47" i="112"/>
  <c r="M47" i="112"/>
  <c r="B47" i="112"/>
  <c r="O46" i="112"/>
  <c r="M46" i="112"/>
  <c r="B46" i="112"/>
  <c r="O45" i="112"/>
  <c r="M45" i="112"/>
  <c r="B45" i="112"/>
  <c r="O44" i="112"/>
  <c r="N44" i="112"/>
  <c r="M44" i="112"/>
  <c r="B44" i="112"/>
  <c r="O43" i="112"/>
  <c r="M43" i="112"/>
  <c r="B43" i="112"/>
  <c r="O42" i="112"/>
  <c r="M42" i="112"/>
  <c r="B42" i="112"/>
  <c r="O41" i="112"/>
  <c r="M41" i="112"/>
  <c r="B41" i="112"/>
  <c r="O40" i="112"/>
  <c r="N40" i="112"/>
  <c r="M40" i="112"/>
  <c r="B40" i="112"/>
  <c r="O39" i="112"/>
  <c r="M39" i="112"/>
  <c r="B39" i="112"/>
  <c r="O38" i="112"/>
  <c r="M38" i="112"/>
  <c r="O37" i="112"/>
  <c r="M37" i="112"/>
  <c r="B37" i="112"/>
  <c r="O36" i="112"/>
  <c r="M36" i="112"/>
  <c r="O35" i="112"/>
  <c r="M35" i="112"/>
  <c r="B35" i="112"/>
  <c r="O34" i="112"/>
  <c r="M34" i="112"/>
  <c r="B34" i="112"/>
  <c r="O33" i="112"/>
  <c r="M33" i="112"/>
  <c r="B33" i="112"/>
  <c r="O32" i="112"/>
  <c r="M32" i="112"/>
  <c r="O31" i="112"/>
  <c r="M31" i="112"/>
  <c r="B31" i="112"/>
  <c r="O30" i="112"/>
  <c r="N30" i="112"/>
  <c r="M30" i="112"/>
  <c r="B30" i="112"/>
  <c r="O29" i="112"/>
  <c r="M29" i="112"/>
  <c r="G27" i="112"/>
  <c r="L29" i="112"/>
  <c r="B29" i="112"/>
  <c r="K28" i="112"/>
  <c r="J28" i="112"/>
  <c r="K27" i="112"/>
  <c r="D27" i="112"/>
  <c r="J26" i="112"/>
  <c r="J3" i="112"/>
  <c r="J2" i="112"/>
  <c r="J1" i="112"/>
  <c r="K2" i="110"/>
  <c r="I39" i="110" s="1"/>
  <c r="A87" i="110"/>
  <c r="A86" i="110"/>
  <c r="A85" i="110"/>
  <c r="A84" i="110"/>
  <c r="A83" i="110"/>
  <c r="A82" i="110"/>
  <c r="A81" i="110"/>
  <c r="A80" i="110"/>
  <c r="A79" i="110"/>
  <c r="A78" i="110"/>
  <c r="A77" i="110"/>
  <c r="A76" i="110"/>
  <c r="G74" i="110"/>
  <c r="D74" i="110"/>
  <c r="O70" i="110"/>
  <c r="A29" i="110"/>
  <c r="A31" i="110"/>
  <c r="A32" i="110"/>
  <c r="A33" i="110"/>
  <c r="A34" i="110"/>
  <c r="A35" i="110"/>
  <c r="A36" i="110"/>
  <c r="A37" i="110"/>
  <c r="A38" i="110"/>
  <c r="A39" i="110"/>
  <c r="A41" i="110"/>
  <c r="A42" i="110"/>
  <c r="A43" i="110"/>
  <c r="A45" i="110"/>
  <c r="A46" i="110"/>
  <c r="A47" i="110"/>
  <c r="A49" i="110"/>
  <c r="A50" i="110"/>
  <c r="A52" i="110"/>
  <c r="A53" i="110"/>
  <c r="A54" i="110"/>
  <c r="A56" i="110"/>
  <c r="A57" i="110"/>
  <c r="A58" i="110"/>
  <c r="A59" i="110"/>
  <c r="A60" i="110"/>
  <c r="A61" i="110"/>
  <c r="A62" i="110"/>
  <c r="A63" i="110"/>
  <c r="A64" i="110"/>
  <c r="A65" i="110"/>
  <c r="A67" i="110"/>
  <c r="A68" i="110"/>
  <c r="A69" i="110"/>
  <c r="O69" i="110"/>
  <c r="M69" i="110"/>
  <c r="B69" i="110"/>
  <c r="O68" i="110"/>
  <c r="M68" i="110"/>
  <c r="B68" i="110"/>
  <c r="O67" i="110"/>
  <c r="M67" i="110"/>
  <c r="O66" i="110"/>
  <c r="N66" i="110"/>
  <c r="M66" i="110"/>
  <c r="J66" i="110"/>
  <c r="B66" i="110"/>
  <c r="O65" i="110"/>
  <c r="M65" i="110"/>
  <c r="B65" i="110"/>
  <c r="O64" i="110"/>
  <c r="M64" i="110"/>
  <c r="B64" i="110"/>
  <c r="O63" i="110"/>
  <c r="M63" i="110"/>
  <c r="B63" i="110"/>
  <c r="O62" i="110"/>
  <c r="M62" i="110"/>
  <c r="B62" i="110"/>
  <c r="O61" i="110"/>
  <c r="M61" i="110"/>
  <c r="B61" i="110"/>
  <c r="O60" i="110"/>
  <c r="M60" i="110"/>
  <c r="B60" i="110"/>
  <c r="O59" i="110"/>
  <c r="M59" i="110"/>
  <c r="B59" i="110"/>
  <c r="O58" i="110"/>
  <c r="M58" i="110"/>
  <c r="B58" i="110"/>
  <c r="O57" i="110"/>
  <c r="M57" i="110"/>
  <c r="B57" i="110"/>
  <c r="O56" i="110"/>
  <c r="M56" i="110"/>
  <c r="B56" i="110"/>
  <c r="O55" i="110"/>
  <c r="N55" i="110"/>
  <c r="M55" i="110"/>
  <c r="J55" i="110"/>
  <c r="B55" i="110"/>
  <c r="O54" i="110"/>
  <c r="M54" i="110"/>
  <c r="B54" i="110"/>
  <c r="O53" i="110"/>
  <c r="M53" i="110"/>
  <c r="B53" i="110"/>
  <c r="O52" i="110"/>
  <c r="M52" i="110"/>
  <c r="B52" i="110"/>
  <c r="O51" i="110"/>
  <c r="N51" i="110"/>
  <c r="M51" i="110"/>
  <c r="J51" i="110"/>
  <c r="B51" i="110"/>
  <c r="O50" i="110"/>
  <c r="M50" i="110"/>
  <c r="B50" i="110"/>
  <c r="O49" i="110"/>
  <c r="M49" i="110"/>
  <c r="B49" i="110"/>
  <c r="O48" i="110"/>
  <c r="N48" i="110"/>
  <c r="M48" i="110"/>
  <c r="B48" i="110"/>
  <c r="O47" i="110"/>
  <c r="M47" i="110"/>
  <c r="B47" i="110"/>
  <c r="O46" i="110"/>
  <c r="M46" i="110"/>
  <c r="B46" i="110"/>
  <c r="O45" i="110"/>
  <c r="M45" i="110"/>
  <c r="B45" i="110"/>
  <c r="O44" i="110"/>
  <c r="N44" i="110"/>
  <c r="M44" i="110"/>
  <c r="B44" i="110"/>
  <c r="O43" i="110"/>
  <c r="M43" i="110"/>
  <c r="B43" i="110"/>
  <c r="O42" i="110"/>
  <c r="M42" i="110"/>
  <c r="B42" i="110"/>
  <c r="O41" i="110"/>
  <c r="M41" i="110"/>
  <c r="B41" i="110"/>
  <c r="O40" i="110"/>
  <c r="N40" i="110"/>
  <c r="M40" i="110"/>
  <c r="B40" i="110"/>
  <c r="O39" i="110"/>
  <c r="M39" i="110"/>
  <c r="B39" i="110"/>
  <c r="O38" i="110"/>
  <c r="M38" i="110"/>
  <c r="O37" i="110"/>
  <c r="M37" i="110"/>
  <c r="B37" i="110"/>
  <c r="O36" i="110"/>
  <c r="M36" i="110"/>
  <c r="O35" i="110"/>
  <c r="M35" i="110"/>
  <c r="B35" i="110"/>
  <c r="O34" i="110"/>
  <c r="M34" i="110"/>
  <c r="B34" i="110"/>
  <c r="O33" i="110"/>
  <c r="M33" i="110"/>
  <c r="B33" i="110"/>
  <c r="O32" i="110"/>
  <c r="M32" i="110"/>
  <c r="O31" i="110"/>
  <c r="M31" i="110"/>
  <c r="B31" i="110"/>
  <c r="O30" i="110"/>
  <c r="N30" i="110"/>
  <c r="M30" i="110"/>
  <c r="B30" i="110"/>
  <c r="O29" i="110"/>
  <c r="M29" i="110"/>
  <c r="G27" i="110"/>
  <c r="L29" i="110"/>
  <c r="B29" i="110"/>
  <c r="K28" i="110"/>
  <c r="J28" i="110"/>
  <c r="K27" i="110"/>
  <c r="D27" i="110"/>
  <c r="J26" i="110"/>
  <c r="J3" i="110"/>
  <c r="J2" i="110"/>
  <c r="J1" i="110"/>
  <c r="K2" i="83"/>
  <c r="I29" i="83" s="1"/>
  <c r="A87" i="83"/>
  <c r="A86" i="83"/>
  <c r="A85" i="83"/>
  <c r="A84" i="83"/>
  <c r="A83" i="83"/>
  <c r="A82" i="83"/>
  <c r="A81" i="83"/>
  <c r="A80" i="83"/>
  <c r="A79" i="83"/>
  <c r="A78" i="83"/>
  <c r="A77" i="83"/>
  <c r="A76" i="83"/>
  <c r="G74" i="83"/>
  <c r="D74" i="83"/>
  <c r="O70" i="83"/>
  <c r="A29" i="83"/>
  <c r="A31" i="83"/>
  <c r="A32" i="83"/>
  <c r="A33" i="83"/>
  <c r="A34" i="83"/>
  <c r="A35" i="83"/>
  <c r="A36" i="83"/>
  <c r="A37" i="83"/>
  <c r="A38" i="83"/>
  <c r="A39" i="83"/>
  <c r="A41" i="83"/>
  <c r="A42" i="83"/>
  <c r="A43" i="83"/>
  <c r="A45" i="83"/>
  <c r="A46" i="83"/>
  <c r="A47" i="83"/>
  <c r="A49" i="83"/>
  <c r="A50" i="83"/>
  <c r="A52" i="83"/>
  <c r="A53" i="83"/>
  <c r="A54" i="83"/>
  <c r="A56" i="83"/>
  <c r="A57" i="83"/>
  <c r="A58" i="83"/>
  <c r="A59" i="83"/>
  <c r="A60" i="83"/>
  <c r="A61" i="83"/>
  <c r="A62" i="83"/>
  <c r="A63" i="83"/>
  <c r="A64" i="83"/>
  <c r="A65" i="83"/>
  <c r="A67" i="83"/>
  <c r="A68" i="83"/>
  <c r="A69" i="83"/>
  <c r="O69" i="83"/>
  <c r="M69" i="83"/>
  <c r="B69" i="83"/>
  <c r="O68" i="83"/>
  <c r="M68" i="83"/>
  <c r="B68" i="83"/>
  <c r="O67" i="83"/>
  <c r="M67" i="83"/>
  <c r="O66" i="83"/>
  <c r="N66" i="83"/>
  <c r="M66" i="83"/>
  <c r="J66" i="83"/>
  <c r="B66" i="83"/>
  <c r="O65" i="83"/>
  <c r="M65" i="83"/>
  <c r="B65" i="83"/>
  <c r="O64" i="83"/>
  <c r="M64" i="83"/>
  <c r="B64" i="83"/>
  <c r="O63" i="83"/>
  <c r="M63" i="83"/>
  <c r="B63" i="83"/>
  <c r="O62" i="83"/>
  <c r="M62" i="83"/>
  <c r="B62" i="83"/>
  <c r="O61" i="83"/>
  <c r="M61" i="83"/>
  <c r="B61" i="83"/>
  <c r="O60" i="83"/>
  <c r="M60" i="83"/>
  <c r="B60" i="83"/>
  <c r="O59" i="83"/>
  <c r="M59" i="83"/>
  <c r="B59" i="83"/>
  <c r="O58" i="83"/>
  <c r="M58" i="83"/>
  <c r="B58" i="83"/>
  <c r="O57" i="83"/>
  <c r="M57" i="83"/>
  <c r="B57" i="83"/>
  <c r="O56" i="83"/>
  <c r="M56" i="83"/>
  <c r="B56" i="83"/>
  <c r="O55" i="83"/>
  <c r="N55" i="83"/>
  <c r="M55" i="83"/>
  <c r="J55" i="83"/>
  <c r="B55" i="83"/>
  <c r="O54" i="83"/>
  <c r="M54" i="83"/>
  <c r="B54" i="83"/>
  <c r="O53" i="83"/>
  <c r="M53" i="83"/>
  <c r="B53" i="83"/>
  <c r="O52" i="83"/>
  <c r="M52" i="83"/>
  <c r="B52" i="83"/>
  <c r="O51" i="83"/>
  <c r="N51" i="83"/>
  <c r="M51" i="83"/>
  <c r="J51" i="83"/>
  <c r="B51" i="83"/>
  <c r="O50" i="83"/>
  <c r="M50" i="83"/>
  <c r="B50" i="83"/>
  <c r="O49" i="83"/>
  <c r="M49" i="83"/>
  <c r="B49" i="83"/>
  <c r="O48" i="83"/>
  <c r="N48" i="83"/>
  <c r="M48" i="83"/>
  <c r="B48" i="83"/>
  <c r="O47" i="83"/>
  <c r="M47" i="83"/>
  <c r="B47" i="83"/>
  <c r="O46" i="83"/>
  <c r="M46" i="83"/>
  <c r="B46" i="83"/>
  <c r="O45" i="83"/>
  <c r="M45" i="83"/>
  <c r="B45" i="83"/>
  <c r="O44" i="83"/>
  <c r="N44" i="83"/>
  <c r="M44" i="83"/>
  <c r="B44" i="83"/>
  <c r="O43" i="83"/>
  <c r="M43" i="83"/>
  <c r="B43" i="83"/>
  <c r="O42" i="83"/>
  <c r="M42" i="83"/>
  <c r="B42" i="83"/>
  <c r="O41" i="83"/>
  <c r="M41" i="83"/>
  <c r="B41" i="83"/>
  <c r="O40" i="83"/>
  <c r="N40" i="83"/>
  <c r="M40" i="83"/>
  <c r="B40" i="83"/>
  <c r="O39" i="83"/>
  <c r="M39" i="83"/>
  <c r="B39" i="83"/>
  <c r="O38" i="83"/>
  <c r="M38" i="83"/>
  <c r="O37" i="83"/>
  <c r="M37" i="83"/>
  <c r="B37" i="83"/>
  <c r="O36" i="83"/>
  <c r="M36" i="83"/>
  <c r="O35" i="83"/>
  <c r="M35" i="83"/>
  <c r="B35" i="83"/>
  <c r="O34" i="83"/>
  <c r="M34" i="83"/>
  <c r="B34" i="83"/>
  <c r="O33" i="83"/>
  <c r="M33" i="83"/>
  <c r="B33" i="83"/>
  <c r="O32" i="83"/>
  <c r="M32" i="83"/>
  <c r="O31" i="83"/>
  <c r="M31" i="83"/>
  <c r="B31" i="83"/>
  <c r="O30" i="83"/>
  <c r="N30" i="83"/>
  <c r="M30" i="83"/>
  <c r="B30" i="83"/>
  <c r="O29" i="83"/>
  <c r="M29" i="83"/>
  <c r="G27" i="83"/>
  <c r="L29" i="83"/>
  <c r="B29" i="83"/>
  <c r="K28" i="83"/>
  <c r="J28" i="83"/>
  <c r="K27" i="83"/>
  <c r="D27" i="83"/>
  <c r="J26" i="83"/>
  <c r="J3" i="83"/>
  <c r="J2" i="83"/>
  <c r="J1" i="83"/>
  <c r="K2" i="91"/>
  <c r="I74" i="91" s="1"/>
  <c r="A87" i="91"/>
  <c r="A86" i="91"/>
  <c r="A85" i="91"/>
  <c r="A84" i="91"/>
  <c r="A83" i="91"/>
  <c r="A82" i="91"/>
  <c r="A81" i="91"/>
  <c r="A80" i="91"/>
  <c r="A79" i="91"/>
  <c r="A78" i="91"/>
  <c r="A77" i="91"/>
  <c r="A76" i="91"/>
  <c r="G74" i="91"/>
  <c r="D74" i="91"/>
  <c r="O70" i="91"/>
  <c r="A29" i="91"/>
  <c r="A31" i="91"/>
  <c r="A32" i="91"/>
  <c r="A33" i="91"/>
  <c r="A34" i="91"/>
  <c r="A35" i="91"/>
  <c r="A36" i="91"/>
  <c r="A37" i="91"/>
  <c r="A38" i="91"/>
  <c r="A39" i="91"/>
  <c r="A41" i="91"/>
  <c r="A42" i="91"/>
  <c r="A43" i="91"/>
  <c r="A45" i="91"/>
  <c r="A46" i="91"/>
  <c r="A47" i="91"/>
  <c r="A49" i="91"/>
  <c r="A50" i="91"/>
  <c r="A52" i="91"/>
  <c r="A53" i="91"/>
  <c r="A54" i="91"/>
  <c r="A56" i="91"/>
  <c r="A57" i="91"/>
  <c r="A58" i="91"/>
  <c r="A59" i="91"/>
  <c r="A60" i="91"/>
  <c r="A61" i="91"/>
  <c r="A62" i="91"/>
  <c r="A63" i="91"/>
  <c r="A64" i="91"/>
  <c r="A65" i="91"/>
  <c r="A67" i="91"/>
  <c r="A68" i="91"/>
  <c r="A69" i="91"/>
  <c r="O69" i="91"/>
  <c r="M69" i="91"/>
  <c r="B69" i="91"/>
  <c r="O68" i="91"/>
  <c r="M68" i="91"/>
  <c r="B68" i="91"/>
  <c r="O67" i="91"/>
  <c r="M67" i="91"/>
  <c r="O66" i="91"/>
  <c r="N66" i="91"/>
  <c r="M66" i="91"/>
  <c r="J66" i="91"/>
  <c r="B66" i="91"/>
  <c r="O65" i="91"/>
  <c r="M65" i="91"/>
  <c r="B65" i="91"/>
  <c r="O64" i="91"/>
  <c r="M64" i="91"/>
  <c r="B64" i="91"/>
  <c r="O63" i="91"/>
  <c r="M63" i="91"/>
  <c r="B63" i="91"/>
  <c r="O62" i="91"/>
  <c r="M62" i="91"/>
  <c r="B62" i="91"/>
  <c r="O61" i="91"/>
  <c r="M61" i="91"/>
  <c r="B61" i="91"/>
  <c r="O60" i="91"/>
  <c r="M60" i="91"/>
  <c r="B60" i="91"/>
  <c r="O59" i="91"/>
  <c r="M59" i="91"/>
  <c r="B59" i="91"/>
  <c r="O58" i="91"/>
  <c r="M58" i="91"/>
  <c r="B58" i="91"/>
  <c r="O57" i="91"/>
  <c r="M57" i="91"/>
  <c r="B57" i="91"/>
  <c r="O56" i="91"/>
  <c r="M56" i="91"/>
  <c r="B56" i="91"/>
  <c r="O55" i="91"/>
  <c r="N55" i="91"/>
  <c r="M55" i="91"/>
  <c r="J55" i="91"/>
  <c r="B55" i="91"/>
  <c r="O54" i="91"/>
  <c r="M54" i="91"/>
  <c r="B54" i="91"/>
  <c r="O53" i="91"/>
  <c r="M53" i="91"/>
  <c r="B53" i="91"/>
  <c r="O52" i="91"/>
  <c r="M52" i="91"/>
  <c r="B52" i="91"/>
  <c r="O51" i="91"/>
  <c r="N51" i="91"/>
  <c r="M51" i="91"/>
  <c r="J51" i="91"/>
  <c r="B51" i="91"/>
  <c r="O50" i="91"/>
  <c r="M50" i="91"/>
  <c r="B50" i="91"/>
  <c r="O49" i="91"/>
  <c r="M49" i="91"/>
  <c r="B49" i="91"/>
  <c r="O48" i="91"/>
  <c r="N48" i="91"/>
  <c r="M48" i="91"/>
  <c r="B48" i="91"/>
  <c r="O47" i="91"/>
  <c r="M47" i="91"/>
  <c r="B47" i="91"/>
  <c r="O46" i="91"/>
  <c r="M46" i="91"/>
  <c r="B46" i="91"/>
  <c r="O45" i="91"/>
  <c r="M45" i="91"/>
  <c r="B45" i="91"/>
  <c r="O44" i="91"/>
  <c r="N44" i="91"/>
  <c r="M44" i="91"/>
  <c r="B44" i="91"/>
  <c r="O43" i="91"/>
  <c r="M43" i="91"/>
  <c r="B43" i="91"/>
  <c r="O42" i="91"/>
  <c r="M42" i="91"/>
  <c r="B42" i="91"/>
  <c r="O41" i="91"/>
  <c r="M41" i="91"/>
  <c r="B41" i="91"/>
  <c r="O40" i="91"/>
  <c r="N40" i="91"/>
  <c r="M40" i="91"/>
  <c r="B40" i="91"/>
  <c r="O39" i="91"/>
  <c r="M39" i="91"/>
  <c r="B39" i="91"/>
  <c r="O38" i="91"/>
  <c r="M38" i="91"/>
  <c r="O37" i="91"/>
  <c r="M37" i="91"/>
  <c r="B37" i="91"/>
  <c r="O36" i="91"/>
  <c r="M36" i="91"/>
  <c r="O35" i="91"/>
  <c r="M35" i="91"/>
  <c r="B35" i="91"/>
  <c r="O34" i="91"/>
  <c r="M34" i="91"/>
  <c r="B34" i="91"/>
  <c r="O33" i="91"/>
  <c r="M33" i="91"/>
  <c r="B33" i="91"/>
  <c r="O32" i="91"/>
  <c r="M32" i="91"/>
  <c r="O31" i="91"/>
  <c r="M31" i="91"/>
  <c r="B31" i="91"/>
  <c r="O30" i="91"/>
  <c r="N30" i="91"/>
  <c r="M30" i="91"/>
  <c r="B30" i="91"/>
  <c r="O29" i="91"/>
  <c r="M29" i="91"/>
  <c r="G27" i="91"/>
  <c r="L29" i="91"/>
  <c r="B29" i="91"/>
  <c r="K28" i="91"/>
  <c r="J28" i="91"/>
  <c r="K27" i="91"/>
  <c r="D27" i="91"/>
  <c r="J26" i="91"/>
  <c r="J3" i="91"/>
  <c r="J2" i="91"/>
  <c r="J1" i="91"/>
  <c r="K2" i="92"/>
  <c r="A87" i="92"/>
  <c r="A86" i="92"/>
  <c r="A85" i="92"/>
  <c r="A84" i="92"/>
  <c r="A83" i="92"/>
  <c r="A82" i="92"/>
  <c r="A81" i="92"/>
  <c r="A80" i="92"/>
  <c r="A79" i="92"/>
  <c r="A78" i="92"/>
  <c r="A77" i="92"/>
  <c r="A76" i="92"/>
  <c r="G74" i="92"/>
  <c r="D74" i="92"/>
  <c r="O70" i="92"/>
  <c r="A29" i="92"/>
  <c r="A31" i="92"/>
  <c r="A32" i="92"/>
  <c r="A33" i="92"/>
  <c r="A34" i="92"/>
  <c r="A35" i="92"/>
  <c r="A36" i="92"/>
  <c r="A37" i="92"/>
  <c r="A38" i="92"/>
  <c r="A39" i="92"/>
  <c r="A41" i="92"/>
  <c r="A42" i="92"/>
  <c r="A43" i="92"/>
  <c r="A45" i="92"/>
  <c r="A46" i="92"/>
  <c r="A47" i="92"/>
  <c r="A49" i="92"/>
  <c r="A50" i="92"/>
  <c r="A52" i="92"/>
  <c r="A53" i="92"/>
  <c r="A54" i="92"/>
  <c r="A56" i="92"/>
  <c r="A57" i="92"/>
  <c r="A58" i="92"/>
  <c r="A59" i="92"/>
  <c r="A60" i="92"/>
  <c r="A61" i="92"/>
  <c r="A62" i="92"/>
  <c r="A63" i="92"/>
  <c r="A64" i="92"/>
  <c r="A65" i="92"/>
  <c r="A67" i="92"/>
  <c r="A68" i="92"/>
  <c r="A69" i="92"/>
  <c r="O69" i="92"/>
  <c r="M69" i="92"/>
  <c r="B69" i="92"/>
  <c r="O68" i="92"/>
  <c r="M68" i="92"/>
  <c r="B68" i="92"/>
  <c r="O67" i="92"/>
  <c r="M67" i="92"/>
  <c r="O66" i="92"/>
  <c r="N66" i="92"/>
  <c r="M66" i="92"/>
  <c r="J66" i="92"/>
  <c r="B66" i="92"/>
  <c r="O65" i="92"/>
  <c r="M65" i="92"/>
  <c r="B65" i="92"/>
  <c r="O64" i="92"/>
  <c r="M64" i="92"/>
  <c r="B64" i="92"/>
  <c r="O63" i="92"/>
  <c r="M63" i="92"/>
  <c r="B63" i="92"/>
  <c r="O62" i="92"/>
  <c r="M62" i="92"/>
  <c r="B62" i="92"/>
  <c r="O61" i="92"/>
  <c r="M61" i="92"/>
  <c r="B61" i="92"/>
  <c r="O60" i="92"/>
  <c r="M60" i="92"/>
  <c r="B60" i="92"/>
  <c r="O59" i="92"/>
  <c r="M59" i="92"/>
  <c r="B59" i="92"/>
  <c r="O58" i="92"/>
  <c r="M58" i="92"/>
  <c r="B58" i="92"/>
  <c r="O57" i="92"/>
  <c r="M57" i="92"/>
  <c r="B57" i="92"/>
  <c r="O56" i="92"/>
  <c r="M56" i="92"/>
  <c r="B56" i="92"/>
  <c r="O55" i="92"/>
  <c r="N55" i="92"/>
  <c r="M55" i="92"/>
  <c r="J55" i="92"/>
  <c r="B55" i="92"/>
  <c r="O54" i="92"/>
  <c r="M54" i="92"/>
  <c r="B54" i="92"/>
  <c r="O53" i="92"/>
  <c r="M53" i="92"/>
  <c r="B53" i="92"/>
  <c r="O52" i="92"/>
  <c r="M52" i="92"/>
  <c r="B52" i="92"/>
  <c r="O51" i="92"/>
  <c r="N51" i="92"/>
  <c r="M51" i="92"/>
  <c r="J51" i="92"/>
  <c r="B51" i="92"/>
  <c r="O50" i="92"/>
  <c r="M50" i="92"/>
  <c r="B50" i="92"/>
  <c r="O49" i="92"/>
  <c r="M49" i="92"/>
  <c r="B49" i="92"/>
  <c r="O48" i="92"/>
  <c r="N48" i="92"/>
  <c r="M48" i="92"/>
  <c r="B48" i="92"/>
  <c r="O47" i="92"/>
  <c r="M47" i="92"/>
  <c r="B47" i="92"/>
  <c r="O46" i="92"/>
  <c r="M46" i="92"/>
  <c r="B46" i="92"/>
  <c r="O45" i="92"/>
  <c r="M45" i="92"/>
  <c r="B45" i="92"/>
  <c r="O44" i="92"/>
  <c r="N44" i="92"/>
  <c r="M44" i="92"/>
  <c r="B44" i="92"/>
  <c r="O43" i="92"/>
  <c r="M43" i="92"/>
  <c r="B43" i="92"/>
  <c r="O42" i="92"/>
  <c r="M42" i="92"/>
  <c r="B42" i="92"/>
  <c r="O41" i="92"/>
  <c r="M41" i="92"/>
  <c r="B41" i="92"/>
  <c r="O40" i="92"/>
  <c r="N40" i="92"/>
  <c r="M40" i="92"/>
  <c r="B40" i="92"/>
  <c r="O39" i="92"/>
  <c r="M39" i="92"/>
  <c r="B39" i="92"/>
  <c r="O38" i="92"/>
  <c r="M38" i="92"/>
  <c r="O37" i="92"/>
  <c r="M37" i="92"/>
  <c r="B37" i="92"/>
  <c r="O36" i="92"/>
  <c r="M36" i="92"/>
  <c r="O35" i="92"/>
  <c r="M35" i="92"/>
  <c r="B35" i="92"/>
  <c r="O34" i="92"/>
  <c r="M34" i="92"/>
  <c r="B34" i="92"/>
  <c r="O33" i="92"/>
  <c r="M33" i="92"/>
  <c r="B33" i="92"/>
  <c r="O32" i="92"/>
  <c r="M32" i="92"/>
  <c r="O31" i="92"/>
  <c r="M31" i="92"/>
  <c r="B31" i="92"/>
  <c r="O30" i="92"/>
  <c r="N30" i="92"/>
  <c r="M30" i="92"/>
  <c r="B30" i="92"/>
  <c r="O29" i="92"/>
  <c r="M29" i="92"/>
  <c r="G27" i="92"/>
  <c r="L29" i="92" s="1"/>
  <c r="B29" i="92"/>
  <c r="K28" i="92"/>
  <c r="J28" i="92"/>
  <c r="K27" i="92"/>
  <c r="D27" i="92"/>
  <c r="J26" i="92"/>
  <c r="J3" i="92"/>
  <c r="J2" i="92"/>
  <c r="J1" i="92"/>
  <c r="K2" i="93"/>
  <c r="A87" i="93"/>
  <c r="A86" i="93"/>
  <c r="A85" i="93"/>
  <c r="A84" i="93"/>
  <c r="A83" i="93"/>
  <c r="A82" i="93"/>
  <c r="A81" i="93"/>
  <c r="A80" i="93"/>
  <c r="A79" i="93"/>
  <c r="A78" i="93"/>
  <c r="A77" i="93"/>
  <c r="A76" i="93"/>
  <c r="G74" i="93"/>
  <c r="D74" i="93"/>
  <c r="O70" i="93"/>
  <c r="A29" i="93"/>
  <c r="A31" i="93"/>
  <c r="A32" i="93"/>
  <c r="A33" i="93"/>
  <c r="A34" i="93"/>
  <c r="A35" i="93"/>
  <c r="A36" i="93"/>
  <c r="A37" i="93"/>
  <c r="A38" i="93"/>
  <c r="A39" i="93"/>
  <c r="A41" i="93"/>
  <c r="A42" i="93"/>
  <c r="A43" i="93"/>
  <c r="A45" i="93"/>
  <c r="A46" i="93"/>
  <c r="A47" i="93"/>
  <c r="A49" i="93"/>
  <c r="A50" i="93"/>
  <c r="A52" i="93"/>
  <c r="A53" i="93"/>
  <c r="A54" i="93"/>
  <c r="A56" i="93"/>
  <c r="A57" i="93"/>
  <c r="A58" i="93"/>
  <c r="A59" i="93"/>
  <c r="A60" i="93"/>
  <c r="A61" i="93"/>
  <c r="A62" i="93"/>
  <c r="A63" i="93"/>
  <c r="A64" i="93"/>
  <c r="A65" i="93"/>
  <c r="A67" i="93"/>
  <c r="A68" i="93"/>
  <c r="A69" i="93"/>
  <c r="O69" i="93"/>
  <c r="M69" i="93"/>
  <c r="B69" i="93"/>
  <c r="O68" i="93"/>
  <c r="M68" i="93"/>
  <c r="B68" i="93"/>
  <c r="O67" i="93"/>
  <c r="M67" i="93"/>
  <c r="O66" i="93"/>
  <c r="N66" i="93"/>
  <c r="M66" i="93"/>
  <c r="J66" i="93"/>
  <c r="B66" i="93"/>
  <c r="O65" i="93"/>
  <c r="M65" i="93"/>
  <c r="B65" i="93"/>
  <c r="O64" i="93"/>
  <c r="M64" i="93"/>
  <c r="B64" i="93"/>
  <c r="O63" i="93"/>
  <c r="M63" i="93"/>
  <c r="B63" i="93"/>
  <c r="O62" i="93"/>
  <c r="M62" i="93"/>
  <c r="B62" i="93"/>
  <c r="O61" i="93"/>
  <c r="M61" i="93"/>
  <c r="B61" i="93"/>
  <c r="O60" i="93"/>
  <c r="M60" i="93"/>
  <c r="B60" i="93"/>
  <c r="O59" i="93"/>
  <c r="M59" i="93"/>
  <c r="B59" i="93"/>
  <c r="O58" i="93"/>
  <c r="M58" i="93"/>
  <c r="B58" i="93"/>
  <c r="O57" i="93"/>
  <c r="M57" i="93"/>
  <c r="B57" i="93"/>
  <c r="O56" i="93"/>
  <c r="M56" i="93"/>
  <c r="B56" i="93"/>
  <c r="O55" i="93"/>
  <c r="N55" i="93"/>
  <c r="M55" i="93"/>
  <c r="J55" i="93"/>
  <c r="B55" i="93"/>
  <c r="O54" i="93"/>
  <c r="M54" i="93"/>
  <c r="B54" i="93"/>
  <c r="O53" i="93"/>
  <c r="M53" i="93"/>
  <c r="B53" i="93"/>
  <c r="O52" i="93"/>
  <c r="M52" i="93"/>
  <c r="B52" i="93"/>
  <c r="O51" i="93"/>
  <c r="N51" i="93"/>
  <c r="M51" i="93"/>
  <c r="J51" i="93"/>
  <c r="B51" i="93"/>
  <c r="O50" i="93"/>
  <c r="M50" i="93"/>
  <c r="B50" i="93"/>
  <c r="O49" i="93"/>
  <c r="M49" i="93"/>
  <c r="B49" i="93"/>
  <c r="O48" i="93"/>
  <c r="N48" i="93"/>
  <c r="M48" i="93"/>
  <c r="B48" i="93"/>
  <c r="O47" i="93"/>
  <c r="M47" i="93"/>
  <c r="B47" i="93"/>
  <c r="O46" i="93"/>
  <c r="M46" i="93"/>
  <c r="B46" i="93"/>
  <c r="O45" i="93"/>
  <c r="M45" i="93"/>
  <c r="B45" i="93"/>
  <c r="O44" i="93"/>
  <c r="N44" i="93"/>
  <c r="M44" i="93"/>
  <c r="B44" i="93"/>
  <c r="O43" i="93"/>
  <c r="M43" i="93"/>
  <c r="B43" i="93"/>
  <c r="O42" i="93"/>
  <c r="M42" i="93"/>
  <c r="B42" i="93"/>
  <c r="O41" i="93"/>
  <c r="M41" i="93"/>
  <c r="B41" i="93"/>
  <c r="O40" i="93"/>
  <c r="N40" i="93"/>
  <c r="M40" i="93"/>
  <c r="B40" i="93"/>
  <c r="O39" i="93"/>
  <c r="M39" i="93"/>
  <c r="B39" i="93"/>
  <c r="O38" i="93"/>
  <c r="M38" i="93"/>
  <c r="O37" i="93"/>
  <c r="M37" i="93"/>
  <c r="B37" i="93"/>
  <c r="O36" i="93"/>
  <c r="M36" i="93"/>
  <c r="O35" i="93"/>
  <c r="M35" i="93"/>
  <c r="B35" i="93"/>
  <c r="O34" i="93"/>
  <c r="M34" i="93"/>
  <c r="B34" i="93"/>
  <c r="O33" i="93"/>
  <c r="M33" i="93"/>
  <c r="B33" i="93"/>
  <c r="O32" i="93"/>
  <c r="M32" i="93"/>
  <c r="O31" i="93"/>
  <c r="M31" i="93"/>
  <c r="B31" i="93"/>
  <c r="O30" i="93"/>
  <c r="N30" i="93"/>
  <c r="M30" i="93"/>
  <c r="B30" i="93"/>
  <c r="O29" i="93"/>
  <c r="M29" i="93"/>
  <c r="G27" i="93"/>
  <c r="L29" i="93"/>
  <c r="B29" i="93"/>
  <c r="K28" i="93"/>
  <c r="J28" i="93"/>
  <c r="K27" i="93"/>
  <c r="D27" i="93"/>
  <c r="J26" i="93"/>
  <c r="J3" i="93"/>
  <c r="J2" i="93"/>
  <c r="J1" i="93"/>
  <c r="K2" i="95"/>
  <c r="I81" i="95" s="1"/>
  <c r="A87" i="95"/>
  <c r="A86" i="95"/>
  <c r="A85" i="95"/>
  <c r="A84" i="95"/>
  <c r="A83" i="95"/>
  <c r="A82" i="95"/>
  <c r="A81" i="95"/>
  <c r="A80" i="95"/>
  <c r="A79" i="95"/>
  <c r="A78" i="95"/>
  <c r="A77" i="95"/>
  <c r="A76" i="95"/>
  <c r="G74" i="95"/>
  <c r="D74" i="95"/>
  <c r="O70" i="95"/>
  <c r="A29" i="95"/>
  <c r="A31" i="95"/>
  <c r="A32" i="95"/>
  <c r="A33" i="95"/>
  <c r="A34" i="95"/>
  <c r="A35" i="95"/>
  <c r="A36" i="95"/>
  <c r="A37" i="95"/>
  <c r="A38" i="95"/>
  <c r="A39" i="95"/>
  <c r="A41" i="95"/>
  <c r="A42" i="95"/>
  <c r="A43" i="95"/>
  <c r="A45" i="95"/>
  <c r="A46" i="95"/>
  <c r="A47" i="95"/>
  <c r="A49" i="95"/>
  <c r="A50" i="95"/>
  <c r="A52" i="95"/>
  <c r="A53" i="95"/>
  <c r="A54" i="95"/>
  <c r="A56" i="95"/>
  <c r="A57" i="95"/>
  <c r="A58" i="95"/>
  <c r="A59" i="95"/>
  <c r="A60" i="95"/>
  <c r="A61" i="95"/>
  <c r="A62" i="95"/>
  <c r="A63" i="95"/>
  <c r="A64" i="95"/>
  <c r="A65" i="95"/>
  <c r="A67" i="95"/>
  <c r="A68" i="95"/>
  <c r="A69" i="95"/>
  <c r="O69" i="95"/>
  <c r="M69" i="95"/>
  <c r="B69" i="95"/>
  <c r="O68" i="95"/>
  <c r="M68" i="95"/>
  <c r="B68" i="95"/>
  <c r="O67" i="95"/>
  <c r="M67" i="95"/>
  <c r="O66" i="95"/>
  <c r="N66" i="95"/>
  <c r="M66" i="95"/>
  <c r="J66" i="95"/>
  <c r="B66" i="95"/>
  <c r="O65" i="95"/>
  <c r="M65" i="95"/>
  <c r="B65" i="95"/>
  <c r="O64" i="95"/>
  <c r="M64" i="95"/>
  <c r="B64" i="95"/>
  <c r="O63" i="95"/>
  <c r="M63" i="95"/>
  <c r="B63" i="95"/>
  <c r="O62" i="95"/>
  <c r="M62" i="95"/>
  <c r="B62" i="95"/>
  <c r="O61" i="95"/>
  <c r="M61" i="95"/>
  <c r="B61" i="95"/>
  <c r="O60" i="95"/>
  <c r="M60" i="95"/>
  <c r="B60" i="95"/>
  <c r="O59" i="95"/>
  <c r="M59" i="95"/>
  <c r="B59" i="95"/>
  <c r="O58" i="95"/>
  <c r="M58" i="95"/>
  <c r="B58" i="95"/>
  <c r="O57" i="95"/>
  <c r="M57" i="95"/>
  <c r="B57" i="95"/>
  <c r="O56" i="95"/>
  <c r="M56" i="95"/>
  <c r="B56" i="95"/>
  <c r="O55" i="95"/>
  <c r="N55" i="95"/>
  <c r="M55" i="95"/>
  <c r="J55" i="95"/>
  <c r="B55" i="95"/>
  <c r="O54" i="95"/>
  <c r="M54" i="95"/>
  <c r="B54" i="95"/>
  <c r="O53" i="95"/>
  <c r="M53" i="95"/>
  <c r="B53" i="95"/>
  <c r="O52" i="95"/>
  <c r="M52" i="95"/>
  <c r="B52" i="95"/>
  <c r="O51" i="95"/>
  <c r="N51" i="95"/>
  <c r="M51" i="95"/>
  <c r="J51" i="95"/>
  <c r="B51" i="95"/>
  <c r="O50" i="95"/>
  <c r="M50" i="95"/>
  <c r="B50" i="95"/>
  <c r="O49" i="95"/>
  <c r="M49" i="95"/>
  <c r="B49" i="95"/>
  <c r="O48" i="95"/>
  <c r="N48" i="95"/>
  <c r="M48" i="95"/>
  <c r="B48" i="95"/>
  <c r="O47" i="95"/>
  <c r="M47" i="95"/>
  <c r="B47" i="95"/>
  <c r="O46" i="95"/>
  <c r="M46" i="95"/>
  <c r="B46" i="95"/>
  <c r="O45" i="95"/>
  <c r="M45" i="95"/>
  <c r="B45" i="95"/>
  <c r="O44" i="95"/>
  <c r="N44" i="95"/>
  <c r="M44" i="95"/>
  <c r="B44" i="95"/>
  <c r="O43" i="95"/>
  <c r="M43" i="95"/>
  <c r="B43" i="95"/>
  <c r="O42" i="95"/>
  <c r="M42" i="95"/>
  <c r="B42" i="95"/>
  <c r="O41" i="95"/>
  <c r="M41" i="95"/>
  <c r="B41" i="95"/>
  <c r="O40" i="95"/>
  <c r="N40" i="95"/>
  <c r="M40" i="95"/>
  <c r="B40" i="95"/>
  <c r="O39" i="95"/>
  <c r="M39" i="95"/>
  <c r="B39" i="95"/>
  <c r="O38" i="95"/>
  <c r="M38" i="95"/>
  <c r="O37" i="95"/>
  <c r="M37" i="95"/>
  <c r="B37" i="95"/>
  <c r="O36" i="95"/>
  <c r="M36" i="95"/>
  <c r="O35" i="95"/>
  <c r="M35" i="95"/>
  <c r="B35" i="95"/>
  <c r="O34" i="95"/>
  <c r="M34" i="95"/>
  <c r="B34" i="95"/>
  <c r="O33" i="95"/>
  <c r="M33" i="95"/>
  <c r="B33" i="95"/>
  <c r="O32" i="95"/>
  <c r="M32" i="95"/>
  <c r="O31" i="95"/>
  <c r="M31" i="95"/>
  <c r="B31" i="95"/>
  <c r="O30" i="95"/>
  <c r="N30" i="95"/>
  <c r="M30" i="95"/>
  <c r="B30" i="95"/>
  <c r="O29" i="95"/>
  <c r="M29" i="95"/>
  <c r="G27" i="95"/>
  <c r="L29" i="95" s="1"/>
  <c r="B29" i="95"/>
  <c r="K28" i="95"/>
  <c r="J28" i="95"/>
  <c r="K27" i="95"/>
  <c r="D27" i="95"/>
  <c r="J26" i="95"/>
  <c r="J3" i="95"/>
  <c r="J2" i="95"/>
  <c r="J1" i="95"/>
  <c r="K2" i="96"/>
  <c r="A87" i="96"/>
  <c r="A86" i="96"/>
  <c r="A85" i="96"/>
  <c r="A84" i="96"/>
  <c r="A83" i="96"/>
  <c r="A82" i="96"/>
  <c r="A81" i="96"/>
  <c r="A80" i="96"/>
  <c r="A79" i="96"/>
  <c r="A78" i="96"/>
  <c r="A77" i="96"/>
  <c r="A76" i="96"/>
  <c r="G74" i="96"/>
  <c r="D74" i="96"/>
  <c r="O70" i="96"/>
  <c r="A29" i="96"/>
  <c r="A31" i="96"/>
  <c r="A32" i="96"/>
  <c r="A33" i="96"/>
  <c r="A34" i="96"/>
  <c r="A35" i="96"/>
  <c r="A36" i="96"/>
  <c r="A37" i="96"/>
  <c r="A38" i="96"/>
  <c r="A39" i="96"/>
  <c r="A41" i="96"/>
  <c r="A42" i="96"/>
  <c r="A43" i="96"/>
  <c r="A45" i="96"/>
  <c r="A46" i="96"/>
  <c r="A47" i="96"/>
  <c r="A49" i="96"/>
  <c r="A50" i="96"/>
  <c r="A52" i="96"/>
  <c r="A53" i="96"/>
  <c r="A54" i="96"/>
  <c r="A56" i="96"/>
  <c r="A57" i="96"/>
  <c r="A58" i="96"/>
  <c r="A59" i="96"/>
  <c r="A60" i="96"/>
  <c r="A61" i="96"/>
  <c r="A62" i="96"/>
  <c r="A63" i="96"/>
  <c r="A64" i="96"/>
  <c r="A65" i="96"/>
  <c r="A67" i="96"/>
  <c r="A68" i="96"/>
  <c r="A69" i="96"/>
  <c r="O69" i="96"/>
  <c r="M69" i="96"/>
  <c r="B69" i="96"/>
  <c r="O68" i="96"/>
  <c r="M68" i="96"/>
  <c r="B68" i="96"/>
  <c r="O67" i="96"/>
  <c r="M67" i="96"/>
  <c r="O66" i="96"/>
  <c r="N66" i="96"/>
  <c r="M66" i="96"/>
  <c r="J66" i="96"/>
  <c r="B66" i="96"/>
  <c r="O65" i="96"/>
  <c r="M65" i="96"/>
  <c r="B65" i="96"/>
  <c r="O64" i="96"/>
  <c r="M64" i="96"/>
  <c r="B64" i="96"/>
  <c r="O63" i="96"/>
  <c r="M63" i="96"/>
  <c r="B63" i="96"/>
  <c r="O62" i="96"/>
  <c r="M62" i="96"/>
  <c r="B62" i="96"/>
  <c r="O61" i="96"/>
  <c r="M61" i="96"/>
  <c r="B61" i="96"/>
  <c r="O60" i="96"/>
  <c r="M60" i="96"/>
  <c r="B60" i="96"/>
  <c r="O59" i="96"/>
  <c r="M59" i="96"/>
  <c r="B59" i="96"/>
  <c r="O58" i="96"/>
  <c r="M58" i="96"/>
  <c r="B58" i="96"/>
  <c r="O57" i="96"/>
  <c r="M57" i="96"/>
  <c r="B57" i="96"/>
  <c r="O56" i="96"/>
  <c r="M56" i="96"/>
  <c r="B56" i="96"/>
  <c r="O55" i="96"/>
  <c r="N55" i="96"/>
  <c r="M55" i="96"/>
  <c r="J55" i="96"/>
  <c r="B55" i="96"/>
  <c r="O54" i="96"/>
  <c r="M54" i="96"/>
  <c r="B54" i="96"/>
  <c r="O53" i="96"/>
  <c r="M53" i="96"/>
  <c r="B53" i="96"/>
  <c r="O52" i="96"/>
  <c r="M52" i="96"/>
  <c r="B52" i="96"/>
  <c r="O51" i="96"/>
  <c r="N51" i="96"/>
  <c r="M51" i="96"/>
  <c r="J51" i="96"/>
  <c r="B51" i="96"/>
  <c r="O50" i="96"/>
  <c r="M50" i="96"/>
  <c r="B50" i="96"/>
  <c r="O49" i="96"/>
  <c r="M49" i="96"/>
  <c r="B49" i="96"/>
  <c r="O48" i="96"/>
  <c r="N48" i="96"/>
  <c r="M48" i="96"/>
  <c r="B48" i="96"/>
  <c r="O47" i="96"/>
  <c r="M47" i="96"/>
  <c r="B47" i="96"/>
  <c r="O46" i="96"/>
  <c r="M46" i="96"/>
  <c r="B46" i="96"/>
  <c r="O45" i="96"/>
  <c r="M45" i="96"/>
  <c r="B45" i="96"/>
  <c r="O44" i="96"/>
  <c r="N44" i="96"/>
  <c r="M44" i="96"/>
  <c r="B44" i="96"/>
  <c r="O43" i="96"/>
  <c r="M43" i="96"/>
  <c r="B43" i="96"/>
  <c r="O42" i="96"/>
  <c r="M42" i="96"/>
  <c r="B42" i="96"/>
  <c r="O41" i="96"/>
  <c r="M41" i="96"/>
  <c r="B41" i="96"/>
  <c r="O40" i="96"/>
  <c r="N40" i="96"/>
  <c r="M40" i="96"/>
  <c r="B40" i="96"/>
  <c r="O39" i="96"/>
  <c r="M39" i="96"/>
  <c r="B39" i="96"/>
  <c r="O38" i="96"/>
  <c r="M38" i="96"/>
  <c r="O37" i="96"/>
  <c r="M37" i="96"/>
  <c r="B37" i="96"/>
  <c r="O36" i="96"/>
  <c r="M36" i="96"/>
  <c r="O35" i="96"/>
  <c r="M35" i="96"/>
  <c r="B35" i="96"/>
  <c r="O34" i="96"/>
  <c r="M34" i="96"/>
  <c r="B34" i="96"/>
  <c r="O33" i="96"/>
  <c r="M33" i="96"/>
  <c r="B33" i="96"/>
  <c r="O32" i="96"/>
  <c r="M32" i="96"/>
  <c r="O31" i="96"/>
  <c r="M31" i="96"/>
  <c r="B31" i="96"/>
  <c r="O30" i="96"/>
  <c r="N30" i="96"/>
  <c r="M30" i="96"/>
  <c r="B30" i="96"/>
  <c r="O29" i="96"/>
  <c r="M29" i="96"/>
  <c r="G27" i="96"/>
  <c r="L29" i="96"/>
  <c r="B29" i="96"/>
  <c r="K28" i="96"/>
  <c r="J28" i="96"/>
  <c r="K27" i="96"/>
  <c r="D27" i="96"/>
  <c r="J26" i="96"/>
  <c r="J3" i="96"/>
  <c r="J2" i="96"/>
  <c r="J1" i="96"/>
  <c r="K2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G74" i="97"/>
  <c r="D74" i="97"/>
  <c r="O70" i="97"/>
  <c r="A29" i="97"/>
  <c r="A31" i="97"/>
  <c r="A32" i="97"/>
  <c r="A33" i="97"/>
  <c r="A34" i="97"/>
  <c r="A35" i="97"/>
  <c r="A36" i="97"/>
  <c r="A37" i="97"/>
  <c r="A38" i="97"/>
  <c r="A39" i="97"/>
  <c r="A41" i="97"/>
  <c r="A42" i="97"/>
  <c r="A43" i="97"/>
  <c r="A45" i="97"/>
  <c r="A46" i="97"/>
  <c r="A47" i="97"/>
  <c r="A49" i="97"/>
  <c r="A50" i="97"/>
  <c r="A52" i="97"/>
  <c r="A53" i="97"/>
  <c r="A54" i="97"/>
  <c r="A56" i="97"/>
  <c r="A57" i="97"/>
  <c r="A58" i="97"/>
  <c r="A59" i="97"/>
  <c r="A60" i="97"/>
  <c r="A61" i="97"/>
  <c r="A62" i="97"/>
  <c r="A63" i="97"/>
  <c r="A64" i="97"/>
  <c r="A65" i="97"/>
  <c r="A67" i="97"/>
  <c r="A68" i="97"/>
  <c r="A69" i="97"/>
  <c r="O69" i="97"/>
  <c r="M69" i="97"/>
  <c r="B69" i="97"/>
  <c r="O68" i="97"/>
  <c r="M68" i="97"/>
  <c r="B68" i="97"/>
  <c r="O67" i="97"/>
  <c r="M67" i="97"/>
  <c r="O66" i="97"/>
  <c r="N66" i="97"/>
  <c r="M66" i="97"/>
  <c r="J66" i="97"/>
  <c r="B66" i="97"/>
  <c r="O65" i="97"/>
  <c r="M65" i="97"/>
  <c r="B65" i="97"/>
  <c r="O64" i="97"/>
  <c r="M64" i="97"/>
  <c r="B64" i="97"/>
  <c r="O63" i="97"/>
  <c r="M63" i="97"/>
  <c r="B63" i="97"/>
  <c r="O62" i="97"/>
  <c r="M62" i="97"/>
  <c r="B62" i="97"/>
  <c r="O61" i="97"/>
  <c r="M61" i="97"/>
  <c r="B61" i="97"/>
  <c r="O60" i="97"/>
  <c r="M60" i="97"/>
  <c r="B60" i="97"/>
  <c r="O59" i="97"/>
  <c r="M59" i="97"/>
  <c r="B59" i="97"/>
  <c r="O58" i="97"/>
  <c r="M58" i="97"/>
  <c r="B58" i="97"/>
  <c r="O57" i="97"/>
  <c r="M57" i="97"/>
  <c r="B57" i="97"/>
  <c r="O56" i="97"/>
  <c r="M56" i="97"/>
  <c r="B56" i="97"/>
  <c r="O55" i="97"/>
  <c r="N55" i="97"/>
  <c r="M55" i="97"/>
  <c r="J55" i="97"/>
  <c r="B55" i="97"/>
  <c r="O54" i="97"/>
  <c r="M54" i="97"/>
  <c r="B54" i="97"/>
  <c r="O53" i="97"/>
  <c r="M53" i="97"/>
  <c r="B53" i="97"/>
  <c r="O52" i="97"/>
  <c r="M52" i="97"/>
  <c r="B52" i="97"/>
  <c r="O51" i="97"/>
  <c r="N51" i="97"/>
  <c r="M51" i="97"/>
  <c r="J51" i="97"/>
  <c r="B51" i="97"/>
  <c r="O50" i="97"/>
  <c r="M50" i="97"/>
  <c r="B50" i="97"/>
  <c r="O49" i="97"/>
  <c r="M49" i="97"/>
  <c r="B49" i="97"/>
  <c r="O48" i="97"/>
  <c r="N48" i="97"/>
  <c r="M48" i="97"/>
  <c r="B48" i="97"/>
  <c r="O47" i="97"/>
  <c r="M47" i="97"/>
  <c r="B47" i="97"/>
  <c r="O46" i="97"/>
  <c r="M46" i="97"/>
  <c r="B46" i="97"/>
  <c r="O45" i="97"/>
  <c r="M45" i="97"/>
  <c r="B45" i="97"/>
  <c r="O44" i="97"/>
  <c r="N44" i="97"/>
  <c r="M44" i="97"/>
  <c r="B44" i="97"/>
  <c r="O43" i="97"/>
  <c r="M43" i="97"/>
  <c r="B43" i="97"/>
  <c r="O42" i="97"/>
  <c r="M42" i="97"/>
  <c r="B42" i="97"/>
  <c r="O41" i="97"/>
  <c r="M41" i="97"/>
  <c r="B41" i="97"/>
  <c r="O40" i="97"/>
  <c r="N40" i="97"/>
  <c r="M40" i="97"/>
  <c r="B40" i="97"/>
  <c r="O39" i="97"/>
  <c r="M39" i="97"/>
  <c r="B39" i="97"/>
  <c r="O38" i="97"/>
  <c r="M38" i="97"/>
  <c r="O37" i="97"/>
  <c r="M37" i="97"/>
  <c r="B37" i="97"/>
  <c r="O36" i="97"/>
  <c r="M36" i="97"/>
  <c r="O35" i="97"/>
  <c r="M35" i="97"/>
  <c r="B35" i="97"/>
  <c r="O34" i="97"/>
  <c r="M34" i="97"/>
  <c r="B34" i="97"/>
  <c r="O33" i="97"/>
  <c r="M33" i="97"/>
  <c r="B33" i="97"/>
  <c r="O32" i="97"/>
  <c r="M32" i="97"/>
  <c r="O31" i="97"/>
  <c r="M31" i="97"/>
  <c r="B31" i="97"/>
  <c r="O30" i="97"/>
  <c r="N30" i="97"/>
  <c r="M30" i="97"/>
  <c r="B30" i="97"/>
  <c r="O29" i="97"/>
  <c r="M29" i="97"/>
  <c r="G27" i="97"/>
  <c r="L29" i="97"/>
  <c r="B29" i="97"/>
  <c r="K28" i="97"/>
  <c r="J28" i="97"/>
  <c r="K27" i="97"/>
  <c r="D27" i="97"/>
  <c r="J26" i="97"/>
  <c r="J3" i="97"/>
  <c r="J2" i="97"/>
  <c r="J1" i="97"/>
  <c r="K2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G74" i="98"/>
  <c r="D74" i="98"/>
  <c r="O70" i="98"/>
  <c r="A29" i="98"/>
  <c r="A31" i="98"/>
  <c r="A32" i="98"/>
  <c r="A33" i="98"/>
  <c r="A34" i="98"/>
  <c r="A35" i="98"/>
  <c r="A36" i="98"/>
  <c r="A37" i="98"/>
  <c r="A38" i="98"/>
  <c r="A39" i="98"/>
  <c r="A41" i="98"/>
  <c r="A42" i="98"/>
  <c r="A43" i="98"/>
  <c r="A45" i="98"/>
  <c r="A46" i="98"/>
  <c r="A47" i="98"/>
  <c r="A49" i="98"/>
  <c r="A50" i="98"/>
  <c r="A52" i="98"/>
  <c r="A53" i="98"/>
  <c r="A54" i="98"/>
  <c r="A56" i="98"/>
  <c r="A57" i="98"/>
  <c r="A58" i="98"/>
  <c r="A59" i="98"/>
  <c r="A60" i="98"/>
  <c r="A61" i="98"/>
  <c r="A62" i="98"/>
  <c r="A63" i="98"/>
  <c r="A64" i="98"/>
  <c r="A65" i="98"/>
  <c r="A67" i="98"/>
  <c r="A68" i="98"/>
  <c r="A69" i="98"/>
  <c r="O69" i="98"/>
  <c r="M69" i="98"/>
  <c r="B69" i="98"/>
  <c r="O68" i="98"/>
  <c r="M68" i="98"/>
  <c r="B68" i="98"/>
  <c r="O67" i="98"/>
  <c r="M67" i="98"/>
  <c r="O66" i="98"/>
  <c r="N66" i="98"/>
  <c r="M66" i="98"/>
  <c r="J66" i="98"/>
  <c r="B66" i="98"/>
  <c r="O65" i="98"/>
  <c r="M65" i="98"/>
  <c r="B65" i="98"/>
  <c r="O64" i="98"/>
  <c r="M64" i="98"/>
  <c r="B64" i="98"/>
  <c r="O63" i="98"/>
  <c r="M63" i="98"/>
  <c r="B63" i="98"/>
  <c r="O62" i="98"/>
  <c r="M62" i="98"/>
  <c r="B62" i="98"/>
  <c r="O61" i="98"/>
  <c r="M61" i="98"/>
  <c r="B61" i="98"/>
  <c r="O60" i="98"/>
  <c r="M60" i="98"/>
  <c r="B60" i="98"/>
  <c r="O59" i="98"/>
  <c r="M59" i="98"/>
  <c r="B59" i="98"/>
  <c r="O58" i="98"/>
  <c r="M58" i="98"/>
  <c r="B58" i="98"/>
  <c r="O57" i="98"/>
  <c r="M57" i="98"/>
  <c r="B57" i="98"/>
  <c r="O56" i="98"/>
  <c r="M56" i="98"/>
  <c r="B56" i="98"/>
  <c r="O55" i="98"/>
  <c r="N55" i="98"/>
  <c r="M55" i="98"/>
  <c r="J55" i="98"/>
  <c r="B55" i="98"/>
  <c r="O54" i="98"/>
  <c r="M54" i="98"/>
  <c r="B54" i="98"/>
  <c r="O53" i="98"/>
  <c r="M53" i="98"/>
  <c r="B53" i="98"/>
  <c r="O52" i="98"/>
  <c r="M52" i="98"/>
  <c r="B52" i="98"/>
  <c r="O51" i="98"/>
  <c r="N51" i="98"/>
  <c r="M51" i="98"/>
  <c r="J51" i="98"/>
  <c r="B51" i="98"/>
  <c r="O50" i="98"/>
  <c r="M50" i="98"/>
  <c r="B50" i="98"/>
  <c r="O49" i="98"/>
  <c r="M49" i="98"/>
  <c r="B49" i="98"/>
  <c r="O48" i="98"/>
  <c r="N48" i="98"/>
  <c r="M48" i="98"/>
  <c r="B48" i="98"/>
  <c r="O47" i="98"/>
  <c r="M47" i="98"/>
  <c r="B47" i="98"/>
  <c r="O46" i="98"/>
  <c r="M46" i="98"/>
  <c r="B46" i="98"/>
  <c r="O45" i="98"/>
  <c r="M45" i="98"/>
  <c r="B45" i="98"/>
  <c r="O44" i="98"/>
  <c r="N44" i="98"/>
  <c r="M44" i="98"/>
  <c r="B44" i="98"/>
  <c r="O43" i="98"/>
  <c r="M43" i="98"/>
  <c r="B43" i="98"/>
  <c r="O42" i="98"/>
  <c r="M42" i="98"/>
  <c r="B42" i="98"/>
  <c r="O41" i="98"/>
  <c r="M41" i="98"/>
  <c r="B41" i="98"/>
  <c r="O40" i="98"/>
  <c r="N40" i="98"/>
  <c r="M40" i="98"/>
  <c r="B40" i="98"/>
  <c r="O39" i="98"/>
  <c r="M39" i="98"/>
  <c r="B39" i="98"/>
  <c r="O38" i="98"/>
  <c r="M38" i="98"/>
  <c r="O37" i="98"/>
  <c r="M37" i="98"/>
  <c r="B37" i="98"/>
  <c r="O36" i="98"/>
  <c r="M36" i="98"/>
  <c r="O35" i="98"/>
  <c r="M35" i="98"/>
  <c r="B35" i="98"/>
  <c r="O34" i="98"/>
  <c r="M34" i="98"/>
  <c r="B34" i="98"/>
  <c r="O33" i="98"/>
  <c r="M33" i="98"/>
  <c r="B33" i="98"/>
  <c r="O32" i="98"/>
  <c r="M32" i="98"/>
  <c r="O31" i="98"/>
  <c r="M31" i="98"/>
  <c r="B31" i="98"/>
  <c r="O30" i="98"/>
  <c r="N30" i="98"/>
  <c r="M30" i="98"/>
  <c r="B30" i="98"/>
  <c r="O29" i="98"/>
  <c r="M29" i="98"/>
  <c r="G27" i="98"/>
  <c r="L29" i="98"/>
  <c r="B29" i="98"/>
  <c r="K28" i="98"/>
  <c r="J28" i="98"/>
  <c r="K27" i="98"/>
  <c r="D27" i="98"/>
  <c r="J26" i="98"/>
  <c r="J3" i="98"/>
  <c r="J2" i="98"/>
  <c r="J1" i="98"/>
  <c r="K2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G74" i="99"/>
  <c r="D74" i="99"/>
  <c r="O70" i="99"/>
  <c r="A29" i="99"/>
  <c r="A31" i="99"/>
  <c r="A32" i="99"/>
  <c r="A33" i="99"/>
  <c r="A34" i="99"/>
  <c r="A35" i="99"/>
  <c r="A36" i="99"/>
  <c r="A37" i="99"/>
  <c r="A38" i="99"/>
  <c r="A39" i="99"/>
  <c r="A41" i="99"/>
  <c r="A42" i="99"/>
  <c r="A43" i="99"/>
  <c r="A45" i="99"/>
  <c r="A46" i="99"/>
  <c r="A47" i="99"/>
  <c r="A49" i="99"/>
  <c r="A50" i="99"/>
  <c r="A52" i="99"/>
  <c r="A53" i="99"/>
  <c r="A54" i="99"/>
  <c r="A56" i="99"/>
  <c r="A57" i="99"/>
  <c r="A58" i="99"/>
  <c r="A59" i="99"/>
  <c r="A60" i="99"/>
  <c r="A61" i="99"/>
  <c r="A62" i="99"/>
  <c r="A63" i="99"/>
  <c r="A64" i="99"/>
  <c r="A65" i="99"/>
  <c r="A67" i="99"/>
  <c r="A68" i="99"/>
  <c r="A69" i="99"/>
  <c r="O69" i="99"/>
  <c r="M69" i="99"/>
  <c r="B69" i="99"/>
  <c r="O68" i="99"/>
  <c r="M68" i="99"/>
  <c r="B68" i="99"/>
  <c r="O67" i="99"/>
  <c r="M67" i="99"/>
  <c r="O66" i="99"/>
  <c r="N66" i="99"/>
  <c r="M66" i="99"/>
  <c r="J66" i="99"/>
  <c r="B66" i="99"/>
  <c r="O65" i="99"/>
  <c r="M65" i="99"/>
  <c r="B65" i="99"/>
  <c r="O64" i="99"/>
  <c r="M64" i="99"/>
  <c r="B64" i="99"/>
  <c r="O63" i="99"/>
  <c r="M63" i="99"/>
  <c r="B63" i="99"/>
  <c r="O62" i="99"/>
  <c r="M62" i="99"/>
  <c r="B62" i="99"/>
  <c r="O61" i="99"/>
  <c r="M61" i="99"/>
  <c r="B61" i="99"/>
  <c r="O60" i="99"/>
  <c r="M60" i="99"/>
  <c r="B60" i="99"/>
  <c r="O59" i="99"/>
  <c r="M59" i="99"/>
  <c r="B59" i="99"/>
  <c r="O58" i="99"/>
  <c r="M58" i="99"/>
  <c r="B58" i="99"/>
  <c r="O57" i="99"/>
  <c r="M57" i="99"/>
  <c r="B57" i="99"/>
  <c r="O56" i="99"/>
  <c r="M56" i="99"/>
  <c r="B56" i="99"/>
  <c r="O55" i="99"/>
  <c r="N55" i="99"/>
  <c r="M55" i="99"/>
  <c r="J55" i="99"/>
  <c r="B55" i="99"/>
  <c r="O54" i="99"/>
  <c r="M54" i="99"/>
  <c r="B54" i="99"/>
  <c r="O53" i="99"/>
  <c r="M53" i="99"/>
  <c r="B53" i="99"/>
  <c r="O52" i="99"/>
  <c r="M52" i="99"/>
  <c r="B52" i="99"/>
  <c r="O51" i="99"/>
  <c r="N51" i="99"/>
  <c r="M51" i="99"/>
  <c r="J51" i="99"/>
  <c r="B51" i="99"/>
  <c r="O50" i="99"/>
  <c r="M50" i="99"/>
  <c r="B50" i="99"/>
  <c r="O49" i="99"/>
  <c r="M49" i="99"/>
  <c r="B49" i="99"/>
  <c r="O48" i="99"/>
  <c r="N48" i="99"/>
  <c r="M48" i="99"/>
  <c r="B48" i="99"/>
  <c r="O47" i="99"/>
  <c r="M47" i="99"/>
  <c r="B47" i="99"/>
  <c r="O46" i="99"/>
  <c r="M46" i="99"/>
  <c r="B46" i="99"/>
  <c r="O45" i="99"/>
  <c r="M45" i="99"/>
  <c r="B45" i="99"/>
  <c r="O44" i="99"/>
  <c r="N44" i="99"/>
  <c r="M44" i="99"/>
  <c r="B44" i="99"/>
  <c r="O43" i="99"/>
  <c r="M43" i="99"/>
  <c r="B43" i="99"/>
  <c r="O42" i="99"/>
  <c r="M42" i="99"/>
  <c r="B42" i="99"/>
  <c r="O41" i="99"/>
  <c r="M41" i="99"/>
  <c r="B41" i="99"/>
  <c r="O40" i="99"/>
  <c r="N40" i="99"/>
  <c r="M40" i="99"/>
  <c r="B40" i="99"/>
  <c r="O39" i="99"/>
  <c r="M39" i="99"/>
  <c r="B39" i="99"/>
  <c r="O38" i="99"/>
  <c r="M38" i="99"/>
  <c r="O37" i="99"/>
  <c r="M37" i="99"/>
  <c r="B37" i="99"/>
  <c r="O36" i="99"/>
  <c r="M36" i="99"/>
  <c r="O35" i="99"/>
  <c r="M35" i="99"/>
  <c r="B35" i="99"/>
  <c r="O34" i="99"/>
  <c r="M34" i="99"/>
  <c r="B34" i="99"/>
  <c r="O33" i="99"/>
  <c r="M33" i="99"/>
  <c r="B33" i="99"/>
  <c r="O32" i="99"/>
  <c r="M32" i="99"/>
  <c r="O31" i="99"/>
  <c r="M31" i="99"/>
  <c r="B31" i="99"/>
  <c r="O30" i="99"/>
  <c r="N30" i="99"/>
  <c r="M30" i="99"/>
  <c r="B30" i="99"/>
  <c r="O29" i="99"/>
  <c r="M29" i="99"/>
  <c r="G27" i="99"/>
  <c r="L29" i="99"/>
  <c r="B29" i="99"/>
  <c r="K28" i="99"/>
  <c r="J28" i="99"/>
  <c r="K27" i="99"/>
  <c r="D27" i="99"/>
  <c r="J26" i="99"/>
  <c r="J3" i="99"/>
  <c r="J2" i="99"/>
  <c r="J1" i="99"/>
  <c r="K2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G74" i="100"/>
  <c r="D74" i="100"/>
  <c r="O70" i="100"/>
  <c r="A29" i="100"/>
  <c r="A31" i="100"/>
  <c r="A32" i="100"/>
  <c r="A33" i="100"/>
  <c r="A34" i="100"/>
  <c r="A35" i="100"/>
  <c r="A36" i="100"/>
  <c r="A37" i="100"/>
  <c r="A38" i="100"/>
  <c r="A39" i="100"/>
  <c r="A41" i="100"/>
  <c r="A42" i="100"/>
  <c r="A43" i="100"/>
  <c r="A45" i="100"/>
  <c r="A46" i="100"/>
  <c r="A47" i="100"/>
  <c r="A49" i="100"/>
  <c r="A50" i="100"/>
  <c r="A52" i="100"/>
  <c r="A53" i="100"/>
  <c r="A54" i="100"/>
  <c r="A56" i="100"/>
  <c r="A57" i="100"/>
  <c r="A58" i="100"/>
  <c r="A59" i="100"/>
  <c r="A60" i="100"/>
  <c r="A61" i="100"/>
  <c r="A62" i="100"/>
  <c r="A63" i="100"/>
  <c r="A64" i="100"/>
  <c r="A65" i="100"/>
  <c r="A67" i="100"/>
  <c r="A68" i="100"/>
  <c r="A69" i="100"/>
  <c r="O69" i="100"/>
  <c r="M69" i="100"/>
  <c r="B69" i="100"/>
  <c r="O68" i="100"/>
  <c r="M68" i="100"/>
  <c r="B68" i="100"/>
  <c r="O67" i="100"/>
  <c r="M67" i="100"/>
  <c r="O66" i="100"/>
  <c r="N66" i="100"/>
  <c r="M66" i="100"/>
  <c r="J66" i="100"/>
  <c r="B66" i="100"/>
  <c r="O65" i="100"/>
  <c r="M65" i="100"/>
  <c r="B65" i="100"/>
  <c r="O64" i="100"/>
  <c r="M64" i="100"/>
  <c r="B64" i="100"/>
  <c r="O63" i="100"/>
  <c r="M63" i="100"/>
  <c r="B63" i="100"/>
  <c r="O62" i="100"/>
  <c r="M62" i="100"/>
  <c r="B62" i="100"/>
  <c r="O61" i="100"/>
  <c r="M61" i="100"/>
  <c r="B61" i="100"/>
  <c r="O60" i="100"/>
  <c r="M60" i="100"/>
  <c r="B60" i="100"/>
  <c r="O59" i="100"/>
  <c r="M59" i="100"/>
  <c r="B59" i="100"/>
  <c r="O58" i="100"/>
  <c r="M58" i="100"/>
  <c r="B58" i="100"/>
  <c r="O57" i="100"/>
  <c r="M57" i="100"/>
  <c r="B57" i="100"/>
  <c r="O56" i="100"/>
  <c r="M56" i="100"/>
  <c r="B56" i="100"/>
  <c r="O55" i="100"/>
  <c r="N55" i="100"/>
  <c r="M55" i="100"/>
  <c r="J55" i="100"/>
  <c r="B55" i="100"/>
  <c r="O54" i="100"/>
  <c r="M54" i="100"/>
  <c r="B54" i="100"/>
  <c r="O53" i="100"/>
  <c r="M53" i="100"/>
  <c r="B53" i="100"/>
  <c r="O52" i="100"/>
  <c r="M52" i="100"/>
  <c r="B52" i="100"/>
  <c r="O51" i="100"/>
  <c r="N51" i="100"/>
  <c r="M51" i="100"/>
  <c r="J51" i="100"/>
  <c r="B51" i="100"/>
  <c r="O50" i="100"/>
  <c r="M50" i="100"/>
  <c r="B50" i="100"/>
  <c r="O49" i="100"/>
  <c r="M49" i="100"/>
  <c r="B49" i="100"/>
  <c r="O48" i="100"/>
  <c r="N48" i="100"/>
  <c r="M48" i="100"/>
  <c r="B48" i="100"/>
  <c r="O47" i="100"/>
  <c r="M47" i="100"/>
  <c r="B47" i="100"/>
  <c r="O46" i="100"/>
  <c r="M46" i="100"/>
  <c r="B46" i="100"/>
  <c r="O45" i="100"/>
  <c r="M45" i="100"/>
  <c r="B45" i="100"/>
  <c r="O44" i="100"/>
  <c r="N44" i="100"/>
  <c r="M44" i="100"/>
  <c r="B44" i="100"/>
  <c r="O43" i="100"/>
  <c r="M43" i="100"/>
  <c r="B43" i="100"/>
  <c r="O42" i="100"/>
  <c r="M42" i="100"/>
  <c r="B42" i="100"/>
  <c r="O41" i="100"/>
  <c r="M41" i="100"/>
  <c r="B41" i="100"/>
  <c r="O40" i="100"/>
  <c r="N40" i="100"/>
  <c r="M40" i="100"/>
  <c r="B40" i="100"/>
  <c r="O39" i="100"/>
  <c r="M39" i="100"/>
  <c r="B39" i="100"/>
  <c r="O38" i="100"/>
  <c r="M38" i="100"/>
  <c r="O37" i="100"/>
  <c r="M37" i="100"/>
  <c r="B37" i="100"/>
  <c r="O36" i="100"/>
  <c r="M36" i="100"/>
  <c r="O35" i="100"/>
  <c r="M35" i="100"/>
  <c r="B35" i="100"/>
  <c r="O34" i="100"/>
  <c r="M34" i="100"/>
  <c r="B34" i="100"/>
  <c r="O33" i="100"/>
  <c r="M33" i="100"/>
  <c r="B33" i="100"/>
  <c r="O32" i="100"/>
  <c r="M32" i="100"/>
  <c r="O31" i="100"/>
  <c r="M31" i="100"/>
  <c r="B31" i="100"/>
  <c r="O30" i="100"/>
  <c r="N30" i="100"/>
  <c r="M30" i="100"/>
  <c r="B30" i="100"/>
  <c r="O29" i="100"/>
  <c r="M29" i="100"/>
  <c r="G27" i="100"/>
  <c r="L29" i="100"/>
  <c r="B29" i="100"/>
  <c r="K28" i="100"/>
  <c r="J28" i="100"/>
  <c r="K27" i="100"/>
  <c r="D27" i="100"/>
  <c r="J26" i="100"/>
  <c r="J3" i="100"/>
  <c r="J2" i="100"/>
  <c r="J1" i="100"/>
  <c r="K2" i="101"/>
  <c r="A87" i="101"/>
  <c r="A86" i="101"/>
  <c r="A85" i="101"/>
  <c r="A84" i="101"/>
  <c r="A83" i="101"/>
  <c r="A82" i="101"/>
  <c r="A81" i="101"/>
  <c r="A80" i="101"/>
  <c r="A79" i="101"/>
  <c r="A78" i="101"/>
  <c r="A77" i="101"/>
  <c r="A76" i="101"/>
  <c r="G74" i="101"/>
  <c r="D74" i="101"/>
  <c r="O70" i="101"/>
  <c r="A29" i="101"/>
  <c r="A31" i="101"/>
  <c r="A32" i="101"/>
  <c r="A33" i="101"/>
  <c r="A34" i="101"/>
  <c r="A35" i="101"/>
  <c r="A36" i="101"/>
  <c r="A37" i="101"/>
  <c r="A38" i="101"/>
  <c r="A39" i="101"/>
  <c r="A41" i="101"/>
  <c r="A42" i="101"/>
  <c r="A43" i="101"/>
  <c r="A45" i="101"/>
  <c r="A46" i="101"/>
  <c r="A47" i="101"/>
  <c r="A49" i="101"/>
  <c r="A50" i="101"/>
  <c r="A52" i="101"/>
  <c r="A53" i="101"/>
  <c r="A54" i="101"/>
  <c r="A56" i="101"/>
  <c r="A57" i="101"/>
  <c r="A58" i="101"/>
  <c r="A59" i="101"/>
  <c r="A60" i="101"/>
  <c r="A61" i="101"/>
  <c r="A62" i="101"/>
  <c r="A63" i="101"/>
  <c r="A64" i="101"/>
  <c r="A65" i="101"/>
  <c r="A67" i="101"/>
  <c r="A68" i="101"/>
  <c r="A69" i="101"/>
  <c r="O69" i="101"/>
  <c r="M69" i="101"/>
  <c r="B69" i="101"/>
  <c r="O68" i="101"/>
  <c r="M68" i="101"/>
  <c r="B68" i="101"/>
  <c r="O67" i="101"/>
  <c r="M67" i="101"/>
  <c r="O66" i="101"/>
  <c r="N66" i="101"/>
  <c r="M66" i="101"/>
  <c r="J66" i="101"/>
  <c r="B66" i="101"/>
  <c r="O65" i="101"/>
  <c r="M65" i="101"/>
  <c r="B65" i="101"/>
  <c r="O64" i="101"/>
  <c r="M64" i="101"/>
  <c r="B64" i="101"/>
  <c r="O63" i="101"/>
  <c r="M63" i="101"/>
  <c r="B63" i="101"/>
  <c r="O62" i="101"/>
  <c r="M62" i="101"/>
  <c r="B62" i="101"/>
  <c r="O61" i="101"/>
  <c r="M61" i="101"/>
  <c r="B61" i="101"/>
  <c r="O60" i="101"/>
  <c r="M60" i="101"/>
  <c r="B60" i="101"/>
  <c r="O59" i="101"/>
  <c r="M59" i="101"/>
  <c r="B59" i="101"/>
  <c r="O58" i="101"/>
  <c r="M58" i="101"/>
  <c r="B58" i="101"/>
  <c r="O57" i="101"/>
  <c r="M57" i="101"/>
  <c r="B57" i="101"/>
  <c r="O56" i="101"/>
  <c r="M56" i="101"/>
  <c r="B56" i="101"/>
  <c r="O55" i="101"/>
  <c r="N55" i="101"/>
  <c r="M55" i="101"/>
  <c r="J55" i="101"/>
  <c r="B55" i="101"/>
  <c r="O54" i="101"/>
  <c r="M54" i="101"/>
  <c r="B54" i="101"/>
  <c r="O53" i="101"/>
  <c r="M53" i="101"/>
  <c r="B53" i="101"/>
  <c r="O52" i="101"/>
  <c r="M52" i="101"/>
  <c r="B52" i="101"/>
  <c r="O51" i="101"/>
  <c r="N51" i="101"/>
  <c r="M51" i="101"/>
  <c r="J51" i="101"/>
  <c r="B51" i="101"/>
  <c r="O50" i="101"/>
  <c r="M50" i="101"/>
  <c r="B50" i="101"/>
  <c r="O49" i="101"/>
  <c r="M49" i="101"/>
  <c r="B49" i="101"/>
  <c r="O48" i="101"/>
  <c r="N48" i="101"/>
  <c r="M48" i="101"/>
  <c r="B48" i="101"/>
  <c r="O47" i="101"/>
  <c r="M47" i="101"/>
  <c r="B47" i="101"/>
  <c r="O46" i="101"/>
  <c r="M46" i="101"/>
  <c r="B46" i="101"/>
  <c r="O45" i="101"/>
  <c r="M45" i="101"/>
  <c r="B45" i="101"/>
  <c r="O44" i="101"/>
  <c r="N44" i="101"/>
  <c r="M44" i="101"/>
  <c r="B44" i="101"/>
  <c r="O43" i="101"/>
  <c r="M43" i="101"/>
  <c r="B43" i="101"/>
  <c r="O42" i="101"/>
  <c r="M42" i="101"/>
  <c r="B42" i="101"/>
  <c r="O41" i="101"/>
  <c r="M41" i="101"/>
  <c r="B41" i="101"/>
  <c r="O40" i="101"/>
  <c r="N40" i="101"/>
  <c r="M40" i="101"/>
  <c r="B40" i="101"/>
  <c r="O39" i="101"/>
  <c r="M39" i="101"/>
  <c r="B39" i="101"/>
  <c r="O38" i="101"/>
  <c r="M38" i="101"/>
  <c r="O37" i="101"/>
  <c r="M37" i="101"/>
  <c r="B37" i="101"/>
  <c r="O36" i="101"/>
  <c r="M36" i="101"/>
  <c r="O35" i="101"/>
  <c r="M35" i="101"/>
  <c r="B35" i="101"/>
  <c r="O34" i="101"/>
  <c r="M34" i="101"/>
  <c r="B34" i="101"/>
  <c r="O33" i="101"/>
  <c r="M33" i="101"/>
  <c r="B33" i="101"/>
  <c r="O32" i="101"/>
  <c r="M32" i="101"/>
  <c r="O31" i="101"/>
  <c r="M31" i="101"/>
  <c r="B31" i="101"/>
  <c r="O30" i="101"/>
  <c r="N30" i="101"/>
  <c r="M30" i="101"/>
  <c r="B30" i="101"/>
  <c r="O29" i="101"/>
  <c r="M29" i="101"/>
  <c r="G27" i="101"/>
  <c r="L29" i="101" s="1"/>
  <c r="B29" i="101"/>
  <c r="K28" i="101"/>
  <c r="J28" i="101"/>
  <c r="K27" i="101"/>
  <c r="D27" i="101"/>
  <c r="J26" i="101"/>
  <c r="J3" i="101"/>
  <c r="J2" i="101"/>
  <c r="J1" i="101"/>
  <c r="K2" i="102"/>
  <c r="I39" i="102"/>
  <c r="A87" i="102"/>
  <c r="A86" i="102"/>
  <c r="A85" i="102"/>
  <c r="A84" i="102"/>
  <c r="A83" i="102"/>
  <c r="A82" i="102"/>
  <c r="A81" i="102"/>
  <c r="A80" i="102"/>
  <c r="A79" i="102"/>
  <c r="A78" i="102"/>
  <c r="A77" i="102"/>
  <c r="A76" i="102"/>
  <c r="G74" i="102"/>
  <c r="D74" i="102"/>
  <c r="O70" i="102"/>
  <c r="A29" i="102"/>
  <c r="A31" i="102"/>
  <c r="A32" i="102"/>
  <c r="A33" i="102"/>
  <c r="A34" i="102"/>
  <c r="A35" i="102"/>
  <c r="A36" i="102"/>
  <c r="A37" i="102"/>
  <c r="A38" i="102"/>
  <c r="A39" i="102"/>
  <c r="A41" i="102"/>
  <c r="A42" i="102"/>
  <c r="A43" i="102"/>
  <c r="A45" i="102"/>
  <c r="A46" i="102"/>
  <c r="A47" i="102"/>
  <c r="A49" i="102"/>
  <c r="A50" i="102"/>
  <c r="A52" i="102"/>
  <c r="A53" i="102"/>
  <c r="A54" i="102"/>
  <c r="A56" i="102"/>
  <c r="A57" i="102"/>
  <c r="A58" i="102"/>
  <c r="A59" i="102"/>
  <c r="A60" i="102"/>
  <c r="A61" i="102"/>
  <c r="A62" i="102"/>
  <c r="A63" i="102"/>
  <c r="A64" i="102"/>
  <c r="A65" i="102"/>
  <c r="A67" i="102"/>
  <c r="A68" i="102"/>
  <c r="A69" i="102"/>
  <c r="O69" i="102"/>
  <c r="M69" i="102"/>
  <c r="B69" i="102"/>
  <c r="O68" i="102"/>
  <c r="M68" i="102"/>
  <c r="B68" i="102"/>
  <c r="O67" i="102"/>
  <c r="M67" i="102"/>
  <c r="O66" i="102"/>
  <c r="N66" i="102"/>
  <c r="M66" i="102"/>
  <c r="J66" i="102"/>
  <c r="B66" i="102"/>
  <c r="O65" i="102"/>
  <c r="M65" i="102"/>
  <c r="B65" i="102"/>
  <c r="O64" i="102"/>
  <c r="M64" i="102"/>
  <c r="B64" i="102"/>
  <c r="O63" i="102"/>
  <c r="M63" i="102"/>
  <c r="B63" i="102"/>
  <c r="O62" i="102"/>
  <c r="M62" i="102"/>
  <c r="B62" i="102"/>
  <c r="O61" i="102"/>
  <c r="M61" i="102"/>
  <c r="B61" i="102"/>
  <c r="O60" i="102"/>
  <c r="M60" i="102"/>
  <c r="B60" i="102"/>
  <c r="O59" i="102"/>
  <c r="M59" i="102"/>
  <c r="B59" i="102"/>
  <c r="O58" i="102"/>
  <c r="M58" i="102"/>
  <c r="B58" i="102"/>
  <c r="O57" i="102"/>
  <c r="M57" i="102"/>
  <c r="B57" i="102"/>
  <c r="O56" i="102"/>
  <c r="M56" i="102"/>
  <c r="B56" i="102"/>
  <c r="O55" i="102"/>
  <c r="N55" i="102"/>
  <c r="M55" i="102"/>
  <c r="J55" i="102"/>
  <c r="B55" i="102"/>
  <c r="O54" i="102"/>
  <c r="M54" i="102"/>
  <c r="B54" i="102"/>
  <c r="O53" i="102"/>
  <c r="M53" i="102"/>
  <c r="B53" i="102"/>
  <c r="O52" i="102"/>
  <c r="M52" i="102"/>
  <c r="B52" i="102"/>
  <c r="O51" i="102"/>
  <c r="N51" i="102"/>
  <c r="M51" i="102"/>
  <c r="J51" i="102"/>
  <c r="B51" i="102"/>
  <c r="O50" i="102"/>
  <c r="M50" i="102"/>
  <c r="B50" i="102"/>
  <c r="O49" i="102"/>
  <c r="M49" i="102"/>
  <c r="B49" i="102"/>
  <c r="O48" i="102"/>
  <c r="N48" i="102"/>
  <c r="M48" i="102"/>
  <c r="B48" i="102"/>
  <c r="O47" i="102"/>
  <c r="M47" i="102"/>
  <c r="B47" i="102"/>
  <c r="O46" i="102"/>
  <c r="M46" i="102"/>
  <c r="B46" i="102"/>
  <c r="O45" i="102"/>
  <c r="M45" i="102"/>
  <c r="B45" i="102"/>
  <c r="O44" i="102"/>
  <c r="N44" i="102"/>
  <c r="M44" i="102"/>
  <c r="B44" i="102"/>
  <c r="O43" i="102"/>
  <c r="M43" i="102"/>
  <c r="B43" i="102"/>
  <c r="O42" i="102"/>
  <c r="M42" i="102"/>
  <c r="B42" i="102"/>
  <c r="O41" i="102"/>
  <c r="M41" i="102"/>
  <c r="B41" i="102"/>
  <c r="O40" i="102"/>
  <c r="N40" i="102"/>
  <c r="M40" i="102"/>
  <c r="B40" i="102"/>
  <c r="O39" i="102"/>
  <c r="M39" i="102"/>
  <c r="B39" i="102"/>
  <c r="O38" i="102"/>
  <c r="M38" i="102"/>
  <c r="O37" i="102"/>
  <c r="M37" i="102"/>
  <c r="B37" i="102"/>
  <c r="O36" i="102"/>
  <c r="M36" i="102"/>
  <c r="O35" i="102"/>
  <c r="M35" i="102"/>
  <c r="B35" i="102"/>
  <c r="O34" i="102"/>
  <c r="M34" i="102"/>
  <c r="B34" i="102"/>
  <c r="O33" i="102"/>
  <c r="M33" i="102"/>
  <c r="B33" i="102"/>
  <c r="O32" i="102"/>
  <c r="M32" i="102"/>
  <c r="O31" i="102"/>
  <c r="M31" i="102"/>
  <c r="B31" i="102"/>
  <c r="O30" i="102"/>
  <c r="N30" i="102"/>
  <c r="M30" i="102"/>
  <c r="B30" i="102"/>
  <c r="O29" i="102"/>
  <c r="M29" i="102"/>
  <c r="G27" i="102"/>
  <c r="L29" i="102" s="1"/>
  <c r="B29" i="102"/>
  <c r="K28" i="102"/>
  <c r="J28" i="102"/>
  <c r="K27" i="102"/>
  <c r="D27" i="102"/>
  <c r="J26" i="102"/>
  <c r="J3" i="102"/>
  <c r="J2" i="102"/>
  <c r="J1" i="102"/>
  <c r="K2" i="94"/>
  <c r="A87" i="94"/>
  <c r="A86" i="94"/>
  <c r="A85" i="94"/>
  <c r="A84" i="94"/>
  <c r="A83" i="94"/>
  <c r="A82" i="94"/>
  <c r="A81" i="94"/>
  <c r="A80" i="94"/>
  <c r="A79" i="94"/>
  <c r="A78" i="94"/>
  <c r="A77" i="94"/>
  <c r="A76" i="94"/>
  <c r="G74" i="94"/>
  <c r="D74" i="94"/>
  <c r="O70" i="94"/>
  <c r="A29" i="94"/>
  <c r="A31" i="94"/>
  <c r="A32" i="94"/>
  <c r="A33" i="94"/>
  <c r="A34" i="94"/>
  <c r="A35" i="94"/>
  <c r="A36" i="94"/>
  <c r="A37" i="94"/>
  <c r="A38" i="94"/>
  <c r="A39" i="94"/>
  <c r="A41" i="94"/>
  <c r="A42" i="94"/>
  <c r="A43" i="94"/>
  <c r="A45" i="94"/>
  <c r="A46" i="94"/>
  <c r="A47" i="94"/>
  <c r="A49" i="94"/>
  <c r="A50" i="94"/>
  <c r="A52" i="94"/>
  <c r="A53" i="94"/>
  <c r="A54" i="94"/>
  <c r="A56" i="94"/>
  <c r="A57" i="94"/>
  <c r="A58" i="94"/>
  <c r="A59" i="94"/>
  <c r="A60" i="94"/>
  <c r="A61" i="94"/>
  <c r="A62" i="94"/>
  <c r="A63" i="94"/>
  <c r="A64" i="94"/>
  <c r="A65" i="94"/>
  <c r="A67" i="94"/>
  <c r="A68" i="94"/>
  <c r="A69" i="94"/>
  <c r="O69" i="94"/>
  <c r="M69" i="94"/>
  <c r="B69" i="94"/>
  <c r="O68" i="94"/>
  <c r="M68" i="94"/>
  <c r="B68" i="94"/>
  <c r="O67" i="94"/>
  <c r="M67" i="94"/>
  <c r="O66" i="94"/>
  <c r="N66" i="94"/>
  <c r="M66" i="94"/>
  <c r="J66" i="94"/>
  <c r="B66" i="94"/>
  <c r="O65" i="94"/>
  <c r="M65" i="94"/>
  <c r="B65" i="94"/>
  <c r="O64" i="94"/>
  <c r="M64" i="94"/>
  <c r="B64" i="94"/>
  <c r="O63" i="94"/>
  <c r="M63" i="94"/>
  <c r="B63" i="94"/>
  <c r="O62" i="94"/>
  <c r="M62" i="94"/>
  <c r="B62" i="94"/>
  <c r="O61" i="94"/>
  <c r="M61" i="94"/>
  <c r="B61" i="94"/>
  <c r="O60" i="94"/>
  <c r="M60" i="94"/>
  <c r="B60" i="94"/>
  <c r="O59" i="94"/>
  <c r="M59" i="94"/>
  <c r="B59" i="94"/>
  <c r="O58" i="94"/>
  <c r="M58" i="94"/>
  <c r="B58" i="94"/>
  <c r="O57" i="94"/>
  <c r="M57" i="94"/>
  <c r="B57" i="94"/>
  <c r="O56" i="94"/>
  <c r="M56" i="94"/>
  <c r="B56" i="94"/>
  <c r="O55" i="94"/>
  <c r="N55" i="94"/>
  <c r="M55" i="94"/>
  <c r="J55" i="94"/>
  <c r="B55" i="94"/>
  <c r="O54" i="94"/>
  <c r="M54" i="94"/>
  <c r="B54" i="94"/>
  <c r="O53" i="94"/>
  <c r="M53" i="94"/>
  <c r="B53" i="94"/>
  <c r="O52" i="94"/>
  <c r="M52" i="94"/>
  <c r="B52" i="94"/>
  <c r="O51" i="94"/>
  <c r="N51" i="94"/>
  <c r="M51" i="94"/>
  <c r="J51" i="94"/>
  <c r="B51" i="94"/>
  <c r="O50" i="94"/>
  <c r="M50" i="94"/>
  <c r="B50" i="94"/>
  <c r="O49" i="94"/>
  <c r="M49" i="94"/>
  <c r="B49" i="94"/>
  <c r="O48" i="94"/>
  <c r="N48" i="94"/>
  <c r="M48" i="94"/>
  <c r="B48" i="94"/>
  <c r="O47" i="94"/>
  <c r="M47" i="94"/>
  <c r="B47" i="94"/>
  <c r="O46" i="94"/>
  <c r="M46" i="94"/>
  <c r="B46" i="94"/>
  <c r="O45" i="94"/>
  <c r="M45" i="94"/>
  <c r="B45" i="94"/>
  <c r="O44" i="94"/>
  <c r="N44" i="94"/>
  <c r="M44" i="94"/>
  <c r="B44" i="94"/>
  <c r="O43" i="94"/>
  <c r="M43" i="94"/>
  <c r="B43" i="94"/>
  <c r="O42" i="94"/>
  <c r="M42" i="94"/>
  <c r="B42" i="94"/>
  <c r="O41" i="94"/>
  <c r="M41" i="94"/>
  <c r="B41" i="94"/>
  <c r="O40" i="94"/>
  <c r="N40" i="94"/>
  <c r="M40" i="94"/>
  <c r="B40" i="94"/>
  <c r="O39" i="94"/>
  <c r="M39" i="94"/>
  <c r="B39" i="94"/>
  <c r="O38" i="94"/>
  <c r="M38" i="94"/>
  <c r="O37" i="94"/>
  <c r="M37" i="94"/>
  <c r="B37" i="94"/>
  <c r="O36" i="94"/>
  <c r="M36" i="94"/>
  <c r="O35" i="94"/>
  <c r="M35" i="94"/>
  <c r="B35" i="94"/>
  <c r="O34" i="94"/>
  <c r="M34" i="94"/>
  <c r="B34" i="94"/>
  <c r="O33" i="94"/>
  <c r="M33" i="94"/>
  <c r="B33" i="94"/>
  <c r="O32" i="94"/>
  <c r="M32" i="94"/>
  <c r="O31" i="94"/>
  <c r="M31" i="94"/>
  <c r="B31" i="94"/>
  <c r="O30" i="94"/>
  <c r="N30" i="94"/>
  <c r="M30" i="94"/>
  <c r="B30" i="94"/>
  <c r="O29" i="94"/>
  <c r="M29" i="94"/>
  <c r="G27" i="94"/>
  <c r="L29" i="94"/>
  <c r="B29" i="94"/>
  <c r="K28" i="94"/>
  <c r="J28" i="94"/>
  <c r="K27" i="94"/>
  <c r="D27" i="94"/>
  <c r="J26" i="94"/>
  <c r="J3" i="94"/>
  <c r="J2" i="94"/>
  <c r="J1" i="94"/>
  <c r="K2" i="85"/>
  <c r="A87" i="85"/>
  <c r="A86" i="85"/>
  <c r="A85" i="85"/>
  <c r="A84" i="85"/>
  <c r="A83" i="85"/>
  <c r="A82" i="85"/>
  <c r="A81" i="85"/>
  <c r="A80" i="85"/>
  <c r="A79" i="85"/>
  <c r="A78" i="85"/>
  <c r="A77" i="85"/>
  <c r="A76" i="85"/>
  <c r="G74" i="85"/>
  <c r="D74" i="85"/>
  <c r="O70" i="85"/>
  <c r="A29" i="85"/>
  <c r="A31" i="85"/>
  <c r="A32" i="85"/>
  <c r="A33" i="85"/>
  <c r="A34" i="85"/>
  <c r="A35" i="85"/>
  <c r="A36" i="85"/>
  <c r="A37" i="85"/>
  <c r="E37" i="85" s="1"/>
  <c r="A38" i="85"/>
  <c r="A39" i="85"/>
  <c r="A41" i="85"/>
  <c r="A42" i="85"/>
  <c r="A43" i="85"/>
  <c r="A45" i="85"/>
  <c r="A46" i="85"/>
  <c r="A47" i="85"/>
  <c r="A49" i="85"/>
  <c r="A50" i="85"/>
  <c r="A52" i="85"/>
  <c r="A53" i="85"/>
  <c r="A54" i="85"/>
  <c r="A56" i="85"/>
  <c r="A57" i="85"/>
  <c r="A58" i="85"/>
  <c r="A59" i="85"/>
  <c r="A60" i="85"/>
  <c r="A61" i="85"/>
  <c r="A62" i="85"/>
  <c r="A63" i="85"/>
  <c r="A64" i="85"/>
  <c r="A65" i="85"/>
  <c r="A67" i="85"/>
  <c r="E67" i="85" s="1"/>
  <c r="A68" i="85"/>
  <c r="A69" i="85"/>
  <c r="O69" i="85"/>
  <c r="M69" i="85"/>
  <c r="B69" i="85"/>
  <c r="O68" i="85"/>
  <c r="M68" i="85"/>
  <c r="B68" i="85"/>
  <c r="O67" i="85"/>
  <c r="M67" i="85"/>
  <c r="O66" i="85"/>
  <c r="N66" i="85"/>
  <c r="M66" i="85"/>
  <c r="J66" i="85"/>
  <c r="B66" i="85"/>
  <c r="O65" i="85"/>
  <c r="M65" i="85"/>
  <c r="B65" i="85"/>
  <c r="O64" i="85"/>
  <c r="M64" i="85"/>
  <c r="B64" i="85"/>
  <c r="O63" i="85"/>
  <c r="M63" i="85"/>
  <c r="B63" i="85"/>
  <c r="O62" i="85"/>
  <c r="M62" i="85"/>
  <c r="B62" i="85"/>
  <c r="O61" i="85"/>
  <c r="M61" i="85"/>
  <c r="B61" i="85"/>
  <c r="O60" i="85"/>
  <c r="M60" i="85"/>
  <c r="B60" i="85"/>
  <c r="O59" i="85"/>
  <c r="M59" i="85"/>
  <c r="B59" i="85"/>
  <c r="O58" i="85"/>
  <c r="M58" i="85"/>
  <c r="B58" i="85"/>
  <c r="O57" i="85"/>
  <c r="M57" i="85"/>
  <c r="B57" i="85"/>
  <c r="O56" i="85"/>
  <c r="M56" i="85"/>
  <c r="B56" i="85"/>
  <c r="O55" i="85"/>
  <c r="N55" i="85"/>
  <c r="M55" i="85"/>
  <c r="J55" i="85"/>
  <c r="B55" i="85"/>
  <c r="O54" i="85"/>
  <c r="M54" i="85"/>
  <c r="B54" i="85"/>
  <c r="O53" i="85"/>
  <c r="M53" i="85"/>
  <c r="B53" i="85"/>
  <c r="O52" i="85"/>
  <c r="M52" i="85"/>
  <c r="B52" i="85"/>
  <c r="O51" i="85"/>
  <c r="N51" i="85"/>
  <c r="M51" i="85"/>
  <c r="J51" i="85"/>
  <c r="B51" i="85"/>
  <c r="O50" i="85"/>
  <c r="D50" i="85"/>
  <c r="M50" i="85"/>
  <c r="B50" i="85"/>
  <c r="O49" i="85"/>
  <c r="M49" i="85"/>
  <c r="B49" i="85"/>
  <c r="O48" i="85"/>
  <c r="N48" i="85"/>
  <c r="M48" i="85"/>
  <c r="B48" i="85"/>
  <c r="O47" i="85"/>
  <c r="M47" i="85"/>
  <c r="B47" i="85"/>
  <c r="O46" i="85"/>
  <c r="M46" i="85"/>
  <c r="B46" i="85"/>
  <c r="O45" i="85"/>
  <c r="M45" i="85"/>
  <c r="B45" i="85"/>
  <c r="O44" i="85"/>
  <c r="N44" i="85"/>
  <c r="M44" i="85"/>
  <c r="B44" i="85"/>
  <c r="O43" i="85"/>
  <c r="M43" i="85"/>
  <c r="B43" i="85"/>
  <c r="O42" i="85"/>
  <c r="M42" i="85"/>
  <c r="B42" i="85"/>
  <c r="O41" i="85"/>
  <c r="M41" i="85"/>
  <c r="B41" i="85"/>
  <c r="O40" i="85"/>
  <c r="N40" i="85"/>
  <c r="M40" i="85"/>
  <c r="B40" i="85"/>
  <c r="O39" i="85"/>
  <c r="M39" i="85"/>
  <c r="B39" i="85"/>
  <c r="O38" i="85"/>
  <c r="M38" i="85"/>
  <c r="O37" i="85"/>
  <c r="M37" i="85"/>
  <c r="B37" i="85"/>
  <c r="O36" i="85"/>
  <c r="M36" i="85"/>
  <c r="O35" i="85"/>
  <c r="M35" i="85"/>
  <c r="B35" i="85"/>
  <c r="O34" i="85"/>
  <c r="D34" i="85"/>
  <c r="E34" i="85"/>
  <c r="M34" i="85"/>
  <c r="B34" i="85"/>
  <c r="O33" i="85"/>
  <c r="M33" i="85"/>
  <c r="B33" i="85"/>
  <c r="O32" i="85"/>
  <c r="M32" i="85"/>
  <c r="O31" i="85"/>
  <c r="M31" i="85"/>
  <c r="B31" i="85"/>
  <c r="O30" i="85"/>
  <c r="N30" i="85"/>
  <c r="M30" i="85"/>
  <c r="B30" i="85"/>
  <c r="O29" i="85"/>
  <c r="M29" i="85"/>
  <c r="G27" i="85"/>
  <c r="L29" i="85"/>
  <c r="B29" i="85"/>
  <c r="K28" i="85"/>
  <c r="J28" i="85"/>
  <c r="K27" i="85"/>
  <c r="D27" i="85"/>
  <c r="J26" i="85"/>
  <c r="J3" i="85"/>
  <c r="J2" i="85"/>
  <c r="J1" i="85"/>
  <c r="K2" i="87"/>
  <c r="A87" i="87"/>
  <c r="A86" i="87"/>
  <c r="A85" i="87"/>
  <c r="A84" i="87"/>
  <c r="A83" i="87"/>
  <c r="A82" i="87"/>
  <c r="A81" i="87"/>
  <c r="A80" i="87"/>
  <c r="A79" i="87"/>
  <c r="A78" i="87"/>
  <c r="A77" i="87"/>
  <c r="A76" i="87"/>
  <c r="G74" i="87"/>
  <c r="D74" i="87"/>
  <c r="O70" i="87"/>
  <c r="A29" i="87"/>
  <c r="A31" i="87"/>
  <c r="A32" i="87"/>
  <c r="A33" i="87"/>
  <c r="A34" i="87"/>
  <c r="A35" i="87"/>
  <c r="A36" i="87"/>
  <c r="A37" i="87"/>
  <c r="A38" i="87"/>
  <c r="A39" i="87"/>
  <c r="A41" i="87"/>
  <c r="A42" i="87"/>
  <c r="A43" i="87"/>
  <c r="A45" i="87"/>
  <c r="A46" i="87"/>
  <c r="A47" i="87"/>
  <c r="A49" i="87"/>
  <c r="A50" i="87"/>
  <c r="A52" i="87"/>
  <c r="A53" i="87"/>
  <c r="A54" i="87"/>
  <c r="A56" i="87"/>
  <c r="A57" i="87"/>
  <c r="A58" i="87"/>
  <c r="A59" i="87"/>
  <c r="A60" i="87"/>
  <c r="A61" i="87"/>
  <c r="A62" i="87"/>
  <c r="A63" i="87"/>
  <c r="A64" i="87"/>
  <c r="A65" i="87"/>
  <c r="A67" i="87"/>
  <c r="A68" i="87"/>
  <c r="A69" i="87"/>
  <c r="O69" i="87"/>
  <c r="M69" i="87"/>
  <c r="B69" i="87"/>
  <c r="O68" i="87"/>
  <c r="M68" i="87"/>
  <c r="B68" i="87"/>
  <c r="O67" i="87"/>
  <c r="M67" i="87"/>
  <c r="O66" i="87"/>
  <c r="N66" i="87"/>
  <c r="M66" i="87"/>
  <c r="J66" i="87"/>
  <c r="B66" i="87"/>
  <c r="O65" i="87"/>
  <c r="M65" i="87"/>
  <c r="B65" i="87"/>
  <c r="O64" i="87"/>
  <c r="M64" i="87"/>
  <c r="B64" i="87"/>
  <c r="O63" i="87"/>
  <c r="M63" i="87"/>
  <c r="B63" i="87"/>
  <c r="O62" i="87"/>
  <c r="M62" i="87"/>
  <c r="B62" i="87"/>
  <c r="O61" i="87"/>
  <c r="M61" i="87"/>
  <c r="B61" i="87"/>
  <c r="O60" i="87"/>
  <c r="M60" i="87"/>
  <c r="B60" i="87"/>
  <c r="O59" i="87"/>
  <c r="M59" i="87"/>
  <c r="B59" i="87"/>
  <c r="O58" i="87"/>
  <c r="M58" i="87"/>
  <c r="B58" i="87"/>
  <c r="O57" i="87"/>
  <c r="M57" i="87"/>
  <c r="B57" i="87"/>
  <c r="O56" i="87"/>
  <c r="M56" i="87"/>
  <c r="B56" i="87"/>
  <c r="O55" i="87"/>
  <c r="N55" i="87"/>
  <c r="M55" i="87"/>
  <c r="J55" i="87"/>
  <c r="B55" i="87"/>
  <c r="O54" i="87"/>
  <c r="M54" i="87"/>
  <c r="B54" i="87"/>
  <c r="O53" i="87"/>
  <c r="M53" i="87"/>
  <c r="B53" i="87"/>
  <c r="O52" i="87"/>
  <c r="M52" i="87"/>
  <c r="B52" i="87"/>
  <c r="O51" i="87"/>
  <c r="N51" i="87"/>
  <c r="M51" i="87"/>
  <c r="J51" i="87"/>
  <c r="B51" i="87"/>
  <c r="O50" i="87"/>
  <c r="M50" i="87"/>
  <c r="B50" i="87"/>
  <c r="O49" i="87"/>
  <c r="M49" i="87"/>
  <c r="B49" i="87"/>
  <c r="O48" i="87"/>
  <c r="N48" i="87"/>
  <c r="M48" i="87"/>
  <c r="B48" i="87"/>
  <c r="O47" i="87"/>
  <c r="M47" i="87"/>
  <c r="B47" i="87"/>
  <c r="O46" i="87"/>
  <c r="M46" i="87"/>
  <c r="B46" i="87"/>
  <c r="O45" i="87"/>
  <c r="M45" i="87"/>
  <c r="B45" i="87"/>
  <c r="O44" i="87"/>
  <c r="N44" i="87"/>
  <c r="M44" i="87"/>
  <c r="B44" i="87"/>
  <c r="O43" i="87"/>
  <c r="M43" i="87"/>
  <c r="B43" i="87"/>
  <c r="O42" i="87"/>
  <c r="M42" i="87"/>
  <c r="B42" i="87"/>
  <c r="O41" i="87"/>
  <c r="M41" i="87"/>
  <c r="B41" i="87"/>
  <c r="O40" i="87"/>
  <c r="N40" i="87"/>
  <c r="M40" i="87"/>
  <c r="B40" i="87"/>
  <c r="O39" i="87"/>
  <c r="M39" i="87"/>
  <c r="B39" i="87"/>
  <c r="O38" i="87"/>
  <c r="M38" i="87"/>
  <c r="O37" i="87"/>
  <c r="M37" i="87"/>
  <c r="B37" i="87"/>
  <c r="O36" i="87"/>
  <c r="M36" i="87"/>
  <c r="O35" i="87"/>
  <c r="M35" i="87"/>
  <c r="B35" i="87"/>
  <c r="O34" i="87"/>
  <c r="M34" i="87"/>
  <c r="B34" i="87"/>
  <c r="O33" i="87"/>
  <c r="M33" i="87"/>
  <c r="B33" i="87"/>
  <c r="O32" i="87"/>
  <c r="M32" i="87"/>
  <c r="O31" i="87"/>
  <c r="M31" i="87"/>
  <c r="B31" i="87"/>
  <c r="O30" i="87"/>
  <c r="N30" i="87"/>
  <c r="M30" i="87"/>
  <c r="B30" i="87"/>
  <c r="O29" i="87"/>
  <c r="M29" i="87"/>
  <c r="G27" i="87"/>
  <c r="L29" i="87" s="1"/>
  <c r="B29" i="87"/>
  <c r="K28" i="87"/>
  <c r="J28" i="87"/>
  <c r="K27" i="87"/>
  <c r="D27" i="87"/>
  <c r="J26" i="87"/>
  <c r="J3" i="87"/>
  <c r="J2" i="87"/>
  <c r="J1" i="87"/>
  <c r="K2" i="88"/>
  <c r="A87" i="88"/>
  <c r="A86" i="88"/>
  <c r="A85" i="88"/>
  <c r="A84" i="88"/>
  <c r="A83" i="88"/>
  <c r="A82" i="88"/>
  <c r="A81" i="88"/>
  <c r="A80" i="88"/>
  <c r="A79" i="88"/>
  <c r="A78" i="88"/>
  <c r="A77" i="88"/>
  <c r="A76" i="88"/>
  <c r="G74" i="88"/>
  <c r="D74" i="88"/>
  <c r="O70" i="88"/>
  <c r="A29" i="88"/>
  <c r="A31" i="88"/>
  <c r="A32" i="88"/>
  <c r="A33" i="88"/>
  <c r="A34" i="88"/>
  <c r="A35" i="88"/>
  <c r="A36" i="88"/>
  <c r="A37" i="88"/>
  <c r="A38" i="88"/>
  <c r="A39" i="88"/>
  <c r="A41" i="88"/>
  <c r="A42" i="88"/>
  <c r="A43" i="88"/>
  <c r="A45" i="88"/>
  <c r="A46" i="88"/>
  <c r="A47" i="88"/>
  <c r="A49" i="88"/>
  <c r="A50" i="88"/>
  <c r="A52" i="88"/>
  <c r="A53" i="88"/>
  <c r="A54" i="88"/>
  <c r="A56" i="88"/>
  <c r="A57" i="88"/>
  <c r="A58" i="88"/>
  <c r="A59" i="88"/>
  <c r="A60" i="88"/>
  <c r="A61" i="88"/>
  <c r="A62" i="88"/>
  <c r="A63" i="88"/>
  <c r="A64" i="88"/>
  <c r="A65" i="88"/>
  <c r="A67" i="88"/>
  <c r="A68" i="88"/>
  <c r="A69" i="88"/>
  <c r="O69" i="88"/>
  <c r="M69" i="88"/>
  <c r="B69" i="88"/>
  <c r="O68" i="88"/>
  <c r="M68" i="88"/>
  <c r="B68" i="88"/>
  <c r="O67" i="88"/>
  <c r="M67" i="88"/>
  <c r="O66" i="88"/>
  <c r="N66" i="88"/>
  <c r="M66" i="88"/>
  <c r="J66" i="88"/>
  <c r="B66" i="88"/>
  <c r="O65" i="88"/>
  <c r="M65" i="88"/>
  <c r="B65" i="88"/>
  <c r="O64" i="88"/>
  <c r="M64" i="88"/>
  <c r="B64" i="88"/>
  <c r="O63" i="88"/>
  <c r="M63" i="88"/>
  <c r="B63" i="88"/>
  <c r="O62" i="88"/>
  <c r="M62" i="88"/>
  <c r="B62" i="88"/>
  <c r="O61" i="88"/>
  <c r="M61" i="88"/>
  <c r="B61" i="88"/>
  <c r="O60" i="88"/>
  <c r="M60" i="88"/>
  <c r="B60" i="88"/>
  <c r="O59" i="88"/>
  <c r="M59" i="88"/>
  <c r="B59" i="88"/>
  <c r="O58" i="88"/>
  <c r="M58" i="88"/>
  <c r="B58" i="88"/>
  <c r="O57" i="88"/>
  <c r="M57" i="88"/>
  <c r="B57" i="88"/>
  <c r="O56" i="88"/>
  <c r="M56" i="88"/>
  <c r="B56" i="88"/>
  <c r="O55" i="88"/>
  <c r="N55" i="88"/>
  <c r="M55" i="88"/>
  <c r="J55" i="88"/>
  <c r="B55" i="88"/>
  <c r="O54" i="88"/>
  <c r="M54" i="88"/>
  <c r="B54" i="88"/>
  <c r="O53" i="88"/>
  <c r="M53" i="88"/>
  <c r="B53" i="88"/>
  <c r="O52" i="88"/>
  <c r="M52" i="88"/>
  <c r="B52" i="88"/>
  <c r="O51" i="88"/>
  <c r="N51" i="88"/>
  <c r="M51" i="88"/>
  <c r="J51" i="88"/>
  <c r="B51" i="88"/>
  <c r="O50" i="88"/>
  <c r="D50" i="88"/>
  <c r="E50" i="88" s="1"/>
  <c r="M50" i="88"/>
  <c r="B50" i="88"/>
  <c r="O49" i="88"/>
  <c r="M49" i="88"/>
  <c r="B49" i="88"/>
  <c r="O48" i="88"/>
  <c r="N48" i="88"/>
  <c r="M48" i="88"/>
  <c r="B48" i="88"/>
  <c r="O47" i="88"/>
  <c r="M47" i="88"/>
  <c r="B47" i="88"/>
  <c r="O46" i="88"/>
  <c r="M46" i="88"/>
  <c r="B46" i="88"/>
  <c r="O45" i="88"/>
  <c r="M45" i="88"/>
  <c r="B45" i="88"/>
  <c r="O44" i="88"/>
  <c r="N44" i="88"/>
  <c r="M44" i="88"/>
  <c r="B44" i="88"/>
  <c r="O43" i="88"/>
  <c r="M43" i="88"/>
  <c r="B43" i="88"/>
  <c r="O42" i="88"/>
  <c r="M42" i="88"/>
  <c r="B42" i="88"/>
  <c r="O41" i="88"/>
  <c r="M41" i="88"/>
  <c r="B41" i="88"/>
  <c r="O40" i="88"/>
  <c r="N40" i="88"/>
  <c r="M40" i="88"/>
  <c r="B40" i="88"/>
  <c r="O39" i="88"/>
  <c r="M39" i="88"/>
  <c r="B39" i="88"/>
  <c r="O38" i="88"/>
  <c r="M38" i="88"/>
  <c r="O37" i="88"/>
  <c r="M37" i="88"/>
  <c r="B37" i="88"/>
  <c r="O36" i="88"/>
  <c r="M36" i="88"/>
  <c r="O35" i="88"/>
  <c r="M35" i="88"/>
  <c r="B35" i="88"/>
  <c r="O34" i="88"/>
  <c r="M34" i="88"/>
  <c r="B34" i="88"/>
  <c r="O33" i="88"/>
  <c r="M33" i="88"/>
  <c r="B33" i="88"/>
  <c r="O32" i="88"/>
  <c r="M32" i="88"/>
  <c r="O31" i="88"/>
  <c r="M31" i="88"/>
  <c r="B31" i="88"/>
  <c r="O30" i="88"/>
  <c r="N30" i="88"/>
  <c r="M30" i="88"/>
  <c r="B30" i="88"/>
  <c r="O29" i="88"/>
  <c r="M29" i="88"/>
  <c r="G27" i="88"/>
  <c r="L29" i="88"/>
  <c r="B29" i="88"/>
  <c r="K28" i="88"/>
  <c r="J28" i="88"/>
  <c r="K27" i="88"/>
  <c r="D27" i="88"/>
  <c r="J26" i="88"/>
  <c r="J3" i="88"/>
  <c r="J2" i="88"/>
  <c r="J1" i="88"/>
  <c r="K2" i="89"/>
  <c r="I29" i="89" s="1"/>
  <c r="A87" i="89"/>
  <c r="A86" i="89"/>
  <c r="A85" i="89"/>
  <c r="A84" i="89"/>
  <c r="A83" i="89"/>
  <c r="A82" i="89"/>
  <c r="A81" i="89"/>
  <c r="A80" i="89"/>
  <c r="A79" i="89"/>
  <c r="A78" i="89"/>
  <c r="A77" i="89"/>
  <c r="A76" i="89"/>
  <c r="G74" i="89"/>
  <c r="D74" i="89"/>
  <c r="O70" i="89"/>
  <c r="A29" i="89"/>
  <c r="A31" i="89"/>
  <c r="A32" i="89"/>
  <c r="A33" i="89"/>
  <c r="A34" i="89"/>
  <c r="A35" i="89"/>
  <c r="A36" i="89"/>
  <c r="A37" i="89"/>
  <c r="A38" i="89"/>
  <c r="A39" i="89"/>
  <c r="A41" i="89"/>
  <c r="A42" i="89"/>
  <c r="A43" i="89"/>
  <c r="A45" i="89"/>
  <c r="A46" i="89"/>
  <c r="A47" i="89"/>
  <c r="A49" i="89"/>
  <c r="A50" i="89"/>
  <c r="A52" i="89"/>
  <c r="A53" i="89"/>
  <c r="A54" i="89"/>
  <c r="A56" i="89"/>
  <c r="A57" i="89"/>
  <c r="A58" i="89"/>
  <c r="A59" i="89"/>
  <c r="A60" i="89"/>
  <c r="A61" i="89"/>
  <c r="A62" i="89"/>
  <c r="A63" i="89"/>
  <c r="A64" i="89"/>
  <c r="A65" i="89"/>
  <c r="A67" i="89"/>
  <c r="A68" i="89"/>
  <c r="A69" i="89"/>
  <c r="O69" i="89"/>
  <c r="M69" i="89"/>
  <c r="B69" i="89"/>
  <c r="O68" i="89"/>
  <c r="M68" i="89"/>
  <c r="B68" i="89"/>
  <c r="O67" i="89"/>
  <c r="M67" i="89"/>
  <c r="O66" i="89"/>
  <c r="N66" i="89"/>
  <c r="M66" i="89"/>
  <c r="J66" i="89"/>
  <c r="B66" i="89"/>
  <c r="O65" i="89"/>
  <c r="M65" i="89"/>
  <c r="B65" i="89"/>
  <c r="O64" i="89"/>
  <c r="M64" i="89"/>
  <c r="B64" i="89"/>
  <c r="O63" i="89"/>
  <c r="M63" i="89"/>
  <c r="B63" i="89"/>
  <c r="O62" i="89"/>
  <c r="M62" i="89"/>
  <c r="B62" i="89"/>
  <c r="O61" i="89"/>
  <c r="M61" i="89"/>
  <c r="B61" i="89"/>
  <c r="O60" i="89"/>
  <c r="M60" i="89"/>
  <c r="B60" i="89"/>
  <c r="O59" i="89"/>
  <c r="M59" i="89"/>
  <c r="B59" i="89"/>
  <c r="O58" i="89"/>
  <c r="M58" i="89"/>
  <c r="B58" i="89"/>
  <c r="O57" i="89"/>
  <c r="M57" i="89"/>
  <c r="B57" i="89"/>
  <c r="O56" i="89"/>
  <c r="M56" i="89"/>
  <c r="B56" i="89"/>
  <c r="O55" i="89"/>
  <c r="N55" i="89"/>
  <c r="M55" i="89"/>
  <c r="J55" i="89"/>
  <c r="B55" i="89"/>
  <c r="O54" i="89"/>
  <c r="M54" i="89"/>
  <c r="B54" i="89"/>
  <c r="O53" i="89"/>
  <c r="M53" i="89"/>
  <c r="B53" i="89"/>
  <c r="O52" i="89"/>
  <c r="M52" i="89"/>
  <c r="B52" i="89"/>
  <c r="O51" i="89"/>
  <c r="N51" i="89"/>
  <c r="M51" i="89"/>
  <c r="J51" i="89"/>
  <c r="B51" i="89"/>
  <c r="O50" i="89"/>
  <c r="M50" i="89"/>
  <c r="B50" i="89"/>
  <c r="O49" i="89"/>
  <c r="M49" i="89"/>
  <c r="B49" i="89"/>
  <c r="O48" i="89"/>
  <c r="N48" i="89"/>
  <c r="M48" i="89"/>
  <c r="B48" i="89"/>
  <c r="O47" i="89"/>
  <c r="M47" i="89"/>
  <c r="B47" i="89"/>
  <c r="O46" i="89"/>
  <c r="M46" i="89"/>
  <c r="B46" i="89"/>
  <c r="O45" i="89"/>
  <c r="M45" i="89"/>
  <c r="B45" i="89"/>
  <c r="O44" i="89"/>
  <c r="N44" i="89"/>
  <c r="M44" i="89"/>
  <c r="B44" i="89"/>
  <c r="O43" i="89"/>
  <c r="M43" i="89"/>
  <c r="B43" i="89"/>
  <c r="O42" i="89"/>
  <c r="M42" i="89"/>
  <c r="B42" i="89"/>
  <c r="O41" i="89"/>
  <c r="M41" i="89"/>
  <c r="B41" i="89"/>
  <c r="O40" i="89"/>
  <c r="N40" i="89"/>
  <c r="M40" i="89"/>
  <c r="B40" i="89"/>
  <c r="O39" i="89"/>
  <c r="M39" i="89"/>
  <c r="B39" i="89"/>
  <c r="O38" i="89"/>
  <c r="M38" i="89"/>
  <c r="O37" i="89"/>
  <c r="M37" i="89"/>
  <c r="B37" i="89"/>
  <c r="O36" i="89"/>
  <c r="M36" i="89"/>
  <c r="O35" i="89"/>
  <c r="M35" i="89"/>
  <c r="B35" i="89"/>
  <c r="O34" i="89"/>
  <c r="M34" i="89"/>
  <c r="B34" i="89"/>
  <c r="O33" i="89"/>
  <c r="M33" i="89"/>
  <c r="B33" i="89"/>
  <c r="O32" i="89"/>
  <c r="M32" i="89"/>
  <c r="O31" i="89"/>
  <c r="M31" i="89"/>
  <c r="B31" i="89"/>
  <c r="O30" i="89"/>
  <c r="N30" i="89"/>
  <c r="M30" i="89"/>
  <c r="B30" i="89"/>
  <c r="O29" i="89"/>
  <c r="M29" i="89"/>
  <c r="G27" i="89"/>
  <c r="L29" i="89"/>
  <c r="B29" i="89"/>
  <c r="K28" i="89"/>
  <c r="J28" i="89"/>
  <c r="K27" i="89"/>
  <c r="D27" i="89"/>
  <c r="J26" i="89"/>
  <c r="J3" i="89"/>
  <c r="J2" i="89"/>
  <c r="J1" i="89"/>
  <c r="K2" i="90"/>
  <c r="A87" i="90"/>
  <c r="A86" i="90"/>
  <c r="A85" i="90"/>
  <c r="A84" i="90"/>
  <c r="A83" i="90"/>
  <c r="A82" i="90"/>
  <c r="A81" i="90"/>
  <c r="A80" i="90"/>
  <c r="A79" i="90"/>
  <c r="A78" i="90"/>
  <c r="A77" i="90"/>
  <c r="A76" i="90"/>
  <c r="G74" i="90"/>
  <c r="D74" i="90"/>
  <c r="O70" i="90"/>
  <c r="A29" i="90"/>
  <c r="A31" i="90"/>
  <c r="A32" i="90"/>
  <c r="A33" i="90"/>
  <c r="A34" i="90"/>
  <c r="A35" i="90"/>
  <c r="A36" i="90"/>
  <c r="A37" i="90"/>
  <c r="A38" i="90"/>
  <c r="A39" i="90"/>
  <c r="A41" i="90"/>
  <c r="A42" i="90"/>
  <c r="A43" i="90"/>
  <c r="A45" i="90"/>
  <c r="A46" i="90"/>
  <c r="A47" i="90"/>
  <c r="A49" i="90"/>
  <c r="A50" i="90"/>
  <c r="A52" i="90"/>
  <c r="A53" i="90"/>
  <c r="A54" i="90"/>
  <c r="A56" i="90"/>
  <c r="A57" i="90"/>
  <c r="A58" i="90"/>
  <c r="A59" i="90"/>
  <c r="A60" i="90"/>
  <c r="A61" i="90"/>
  <c r="A62" i="90"/>
  <c r="A63" i="90"/>
  <c r="A64" i="90"/>
  <c r="A65" i="90"/>
  <c r="A67" i="90"/>
  <c r="A68" i="90"/>
  <c r="A69" i="90"/>
  <c r="O69" i="90"/>
  <c r="M69" i="90"/>
  <c r="B69" i="90"/>
  <c r="O68" i="90"/>
  <c r="M68" i="90"/>
  <c r="B68" i="90"/>
  <c r="O67" i="90"/>
  <c r="M67" i="90"/>
  <c r="O66" i="90"/>
  <c r="N66" i="90"/>
  <c r="M66" i="90"/>
  <c r="J66" i="90"/>
  <c r="B66" i="90"/>
  <c r="O65" i="90"/>
  <c r="M65" i="90"/>
  <c r="B65" i="90"/>
  <c r="O64" i="90"/>
  <c r="M64" i="90"/>
  <c r="B64" i="90"/>
  <c r="O63" i="90"/>
  <c r="M63" i="90"/>
  <c r="B63" i="90"/>
  <c r="O62" i="90"/>
  <c r="M62" i="90"/>
  <c r="B62" i="90"/>
  <c r="O61" i="90"/>
  <c r="M61" i="90"/>
  <c r="B61" i="90"/>
  <c r="O60" i="90"/>
  <c r="M60" i="90"/>
  <c r="B60" i="90"/>
  <c r="O59" i="90"/>
  <c r="M59" i="90"/>
  <c r="B59" i="90"/>
  <c r="O58" i="90"/>
  <c r="M58" i="90"/>
  <c r="B58" i="90"/>
  <c r="O57" i="90"/>
  <c r="M57" i="90"/>
  <c r="B57" i="90"/>
  <c r="O56" i="90"/>
  <c r="M56" i="90"/>
  <c r="B56" i="90"/>
  <c r="O55" i="90"/>
  <c r="N55" i="90"/>
  <c r="M55" i="90"/>
  <c r="J55" i="90"/>
  <c r="B55" i="90"/>
  <c r="O54" i="90"/>
  <c r="M54" i="90"/>
  <c r="B54" i="90"/>
  <c r="O53" i="90"/>
  <c r="M53" i="90"/>
  <c r="B53" i="90"/>
  <c r="O52" i="90"/>
  <c r="M52" i="90"/>
  <c r="B52" i="90"/>
  <c r="O51" i="90"/>
  <c r="N51" i="90"/>
  <c r="M51" i="90"/>
  <c r="J51" i="90"/>
  <c r="B51" i="90"/>
  <c r="O50" i="90"/>
  <c r="M50" i="90"/>
  <c r="B50" i="90"/>
  <c r="O49" i="90"/>
  <c r="M49" i="90"/>
  <c r="B49" i="90"/>
  <c r="O48" i="90"/>
  <c r="N48" i="90"/>
  <c r="M48" i="90"/>
  <c r="B48" i="90"/>
  <c r="O47" i="90"/>
  <c r="M47" i="90"/>
  <c r="B47" i="90"/>
  <c r="O46" i="90"/>
  <c r="M46" i="90"/>
  <c r="B46" i="90"/>
  <c r="O45" i="90"/>
  <c r="M45" i="90"/>
  <c r="B45" i="90"/>
  <c r="O44" i="90"/>
  <c r="N44" i="90"/>
  <c r="M44" i="90"/>
  <c r="B44" i="90"/>
  <c r="O43" i="90"/>
  <c r="M43" i="90"/>
  <c r="B43" i="90"/>
  <c r="O42" i="90"/>
  <c r="M42" i="90"/>
  <c r="B42" i="90"/>
  <c r="O41" i="90"/>
  <c r="M41" i="90"/>
  <c r="B41" i="90"/>
  <c r="O40" i="90"/>
  <c r="N40" i="90"/>
  <c r="M40" i="90"/>
  <c r="B40" i="90"/>
  <c r="O39" i="90"/>
  <c r="M39" i="90"/>
  <c r="B39" i="90"/>
  <c r="O38" i="90"/>
  <c r="M38" i="90"/>
  <c r="O37" i="90"/>
  <c r="M37" i="90"/>
  <c r="B37" i="90"/>
  <c r="O36" i="90"/>
  <c r="M36" i="90"/>
  <c r="O35" i="90"/>
  <c r="M35" i="90"/>
  <c r="B35" i="90"/>
  <c r="O34" i="90"/>
  <c r="M34" i="90"/>
  <c r="B34" i="90"/>
  <c r="O33" i="90"/>
  <c r="M33" i="90"/>
  <c r="B33" i="90"/>
  <c r="O32" i="90"/>
  <c r="M32" i="90"/>
  <c r="O31" i="90"/>
  <c r="M31" i="90"/>
  <c r="B31" i="90"/>
  <c r="O30" i="90"/>
  <c r="N30" i="90"/>
  <c r="M30" i="90"/>
  <c r="B30" i="90"/>
  <c r="O29" i="90"/>
  <c r="M29" i="90"/>
  <c r="G27" i="90"/>
  <c r="L29" i="90"/>
  <c r="B29" i="90"/>
  <c r="K28" i="90"/>
  <c r="J28" i="90"/>
  <c r="K27" i="90"/>
  <c r="D27" i="90"/>
  <c r="J26" i="90"/>
  <c r="J3" i="90"/>
  <c r="J2" i="90"/>
  <c r="J1" i="90"/>
  <c r="K2" i="86"/>
  <c r="I29" i="86" s="1"/>
  <c r="A87" i="86"/>
  <c r="A86" i="86"/>
  <c r="A85" i="86"/>
  <c r="A84" i="86"/>
  <c r="A83" i="86"/>
  <c r="A82" i="86"/>
  <c r="A81" i="86"/>
  <c r="A80" i="86"/>
  <c r="A79" i="86"/>
  <c r="A78" i="86"/>
  <c r="A77" i="86"/>
  <c r="A76" i="86"/>
  <c r="G74" i="86"/>
  <c r="D74" i="86"/>
  <c r="O70" i="86"/>
  <c r="A29" i="86"/>
  <c r="A31" i="86"/>
  <c r="A32" i="86"/>
  <c r="A33" i="86"/>
  <c r="A34" i="86"/>
  <c r="A35" i="86"/>
  <c r="A36" i="86"/>
  <c r="A37" i="86"/>
  <c r="A38" i="86"/>
  <c r="A39" i="86"/>
  <c r="A41" i="86"/>
  <c r="A42" i="86"/>
  <c r="A43" i="86"/>
  <c r="A45" i="86"/>
  <c r="A46" i="86"/>
  <c r="A47" i="86"/>
  <c r="A49" i="86"/>
  <c r="A50" i="86"/>
  <c r="A52" i="86"/>
  <c r="A53" i="86"/>
  <c r="A54" i="86"/>
  <c r="A56" i="86"/>
  <c r="A57" i="86"/>
  <c r="A58" i="86"/>
  <c r="A59" i="86"/>
  <c r="A60" i="86"/>
  <c r="A61" i="86"/>
  <c r="A62" i="86"/>
  <c r="A63" i="86"/>
  <c r="A64" i="86"/>
  <c r="A65" i="86"/>
  <c r="A67" i="86"/>
  <c r="A68" i="86"/>
  <c r="A69" i="86"/>
  <c r="O69" i="86"/>
  <c r="M69" i="86"/>
  <c r="B69" i="86"/>
  <c r="O68" i="86"/>
  <c r="M68" i="86"/>
  <c r="B68" i="86"/>
  <c r="O67" i="86"/>
  <c r="M67" i="86"/>
  <c r="O66" i="86"/>
  <c r="N66" i="86"/>
  <c r="M66" i="86"/>
  <c r="J66" i="86"/>
  <c r="B66" i="86"/>
  <c r="O65" i="86"/>
  <c r="M65" i="86"/>
  <c r="B65" i="86"/>
  <c r="O64" i="86"/>
  <c r="M64" i="86"/>
  <c r="B64" i="86"/>
  <c r="O63" i="86"/>
  <c r="M63" i="86"/>
  <c r="B63" i="86"/>
  <c r="O62" i="86"/>
  <c r="M62" i="86"/>
  <c r="B62" i="86"/>
  <c r="O61" i="86"/>
  <c r="M61" i="86"/>
  <c r="B61" i="86"/>
  <c r="O60" i="86"/>
  <c r="M60" i="86"/>
  <c r="B60" i="86"/>
  <c r="O59" i="86"/>
  <c r="M59" i="86"/>
  <c r="B59" i="86"/>
  <c r="O58" i="86"/>
  <c r="M58" i="86"/>
  <c r="B58" i="86"/>
  <c r="O57" i="86"/>
  <c r="M57" i="86"/>
  <c r="B57" i="86"/>
  <c r="O56" i="86"/>
  <c r="M56" i="86"/>
  <c r="B56" i="86"/>
  <c r="O55" i="86"/>
  <c r="N55" i="86"/>
  <c r="M55" i="86"/>
  <c r="J55" i="86"/>
  <c r="B55" i="86"/>
  <c r="O54" i="86"/>
  <c r="M54" i="86"/>
  <c r="B54" i="86"/>
  <c r="O53" i="86"/>
  <c r="M53" i="86"/>
  <c r="B53" i="86"/>
  <c r="O52" i="86"/>
  <c r="M52" i="86"/>
  <c r="B52" i="86"/>
  <c r="O51" i="86"/>
  <c r="N51" i="86"/>
  <c r="M51" i="86"/>
  <c r="J51" i="86"/>
  <c r="B51" i="86"/>
  <c r="O50" i="86"/>
  <c r="M50" i="86"/>
  <c r="B50" i="86"/>
  <c r="O49" i="86"/>
  <c r="M49" i="86"/>
  <c r="B49" i="86"/>
  <c r="O48" i="86"/>
  <c r="N48" i="86"/>
  <c r="M48" i="86"/>
  <c r="B48" i="86"/>
  <c r="O47" i="86"/>
  <c r="M47" i="86"/>
  <c r="B47" i="86"/>
  <c r="O46" i="86"/>
  <c r="M46" i="86"/>
  <c r="B46" i="86"/>
  <c r="O45" i="86"/>
  <c r="M45" i="86"/>
  <c r="B45" i="86"/>
  <c r="O44" i="86"/>
  <c r="N44" i="86"/>
  <c r="M44" i="86"/>
  <c r="B44" i="86"/>
  <c r="O43" i="86"/>
  <c r="M43" i="86"/>
  <c r="B43" i="86"/>
  <c r="O42" i="86"/>
  <c r="M42" i="86"/>
  <c r="B42" i="86"/>
  <c r="O41" i="86"/>
  <c r="M41" i="86"/>
  <c r="B41" i="86"/>
  <c r="O40" i="86"/>
  <c r="N40" i="86"/>
  <c r="M40" i="86"/>
  <c r="B40" i="86"/>
  <c r="O39" i="86"/>
  <c r="M39" i="86"/>
  <c r="B39" i="86"/>
  <c r="O38" i="86"/>
  <c r="M38" i="86"/>
  <c r="O37" i="86"/>
  <c r="M37" i="86"/>
  <c r="B37" i="86"/>
  <c r="O36" i="86"/>
  <c r="M36" i="86"/>
  <c r="O35" i="86"/>
  <c r="M35" i="86"/>
  <c r="B35" i="86"/>
  <c r="O34" i="86"/>
  <c r="M34" i="86"/>
  <c r="B34" i="86"/>
  <c r="O33" i="86"/>
  <c r="M33" i="86"/>
  <c r="B33" i="86"/>
  <c r="O32" i="86"/>
  <c r="M32" i="86"/>
  <c r="O31" i="86"/>
  <c r="M31" i="86"/>
  <c r="B31" i="86"/>
  <c r="O30" i="86"/>
  <c r="N30" i="86"/>
  <c r="M30" i="86"/>
  <c r="B30" i="86"/>
  <c r="O29" i="86"/>
  <c r="M29" i="86"/>
  <c r="G27" i="86"/>
  <c r="L29" i="86"/>
  <c r="B29" i="86"/>
  <c r="K28" i="86"/>
  <c r="J28" i="86"/>
  <c r="K27" i="86"/>
  <c r="D27" i="86"/>
  <c r="J26" i="86"/>
  <c r="J3" i="86"/>
  <c r="J2" i="86"/>
  <c r="J1" i="86"/>
  <c r="K2" i="84"/>
  <c r="A87" i="84"/>
  <c r="A86" i="84"/>
  <c r="A85" i="84"/>
  <c r="A84" i="84"/>
  <c r="A83" i="84"/>
  <c r="A82" i="84"/>
  <c r="A81" i="84"/>
  <c r="A80" i="84"/>
  <c r="A79" i="84"/>
  <c r="A78" i="84"/>
  <c r="A77" i="84"/>
  <c r="A76" i="84"/>
  <c r="G74" i="84"/>
  <c r="D74" i="84"/>
  <c r="O70" i="84"/>
  <c r="A29" i="84"/>
  <c r="A31" i="84"/>
  <c r="A32" i="84"/>
  <c r="A33" i="84"/>
  <c r="A34" i="84"/>
  <c r="A35" i="84"/>
  <c r="A36" i="84"/>
  <c r="A37" i="84"/>
  <c r="A38" i="84"/>
  <c r="A39" i="84"/>
  <c r="A41" i="84"/>
  <c r="A42" i="84"/>
  <c r="A43" i="84"/>
  <c r="A45" i="84"/>
  <c r="A46" i="84"/>
  <c r="A47" i="84"/>
  <c r="A49" i="84"/>
  <c r="A50" i="84"/>
  <c r="A52" i="84"/>
  <c r="A53" i="84"/>
  <c r="A54" i="84"/>
  <c r="A56" i="84"/>
  <c r="A57" i="84"/>
  <c r="A58" i="84"/>
  <c r="A59" i="84"/>
  <c r="A60" i="84"/>
  <c r="A61" i="84"/>
  <c r="A62" i="84"/>
  <c r="A63" i="84"/>
  <c r="A64" i="84"/>
  <c r="A65" i="84"/>
  <c r="A67" i="84"/>
  <c r="A68" i="84"/>
  <c r="A69" i="84"/>
  <c r="O69" i="84"/>
  <c r="M69" i="84"/>
  <c r="B69" i="84"/>
  <c r="O68" i="84"/>
  <c r="M68" i="84"/>
  <c r="B68" i="84"/>
  <c r="O67" i="84"/>
  <c r="M67" i="84"/>
  <c r="O66" i="84"/>
  <c r="N66" i="84"/>
  <c r="M66" i="84"/>
  <c r="J66" i="84"/>
  <c r="B66" i="84"/>
  <c r="O65" i="84"/>
  <c r="M65" i="84"/>
  <c r="B65" i="84"/>
  <c r="O64" i="84"/>
  <c r="M64" i="84"/>
  <c r="B64" i="84"/>
  <c r="O63" i="84"/>
  <c r="M63" i="84"/>
  <c r="B63" i="84"/>
  <c r="O62" i="84"/>
  <c r="M62" i="84"/>
  <c r="B62" i="84"/>
  <c r="O61" i="84"/>
  <c r="M61" i="84"/>
  <c r="B61" i="84"/>
  <c r="O60" i="84"/>
  <c r="M60" i="84"/>
  <c r="B60" i="84"/>
  <c r="O59" i="84"/>
  <c r="M59" i="84"/>
  <c r="B59" i="84"/>
  <c r="O58" i="84"/>
  <c r="M58" i="84"/>
  <c r="B58" i="84"/>
  <c r="O57" i="84"/>
  <c r="M57" i="84"/>
  <c r="B57" i="84"/>
  <c r="O56" i="84"/>
  <c r="M56" i="84"/>
  <c r="B56" i="84"/>
  <c r="O55" i="84"/>
  <c r="N55" i="84"/>
  <c r="M55" i="84"/>
  <c r="J55" i="84"/>
  <c r="B55" i="84"/>
  <c r="O54" i="84"/>
  <c r="M54" i="84"/>
  <c r="B54" i="84"/>
  <c r="O53" i="84"/>
  <c r="M53" i="84"/>
  <c r="B53" i="84"/>
  <c r="O52" i="84"/>
  <c r="M52" i="84"/>
  <c r="B52" i="84"/>
  <c r="O51" i="84"/>
  <c r="N51" i="84"/>
  <c r="M51" i="84"/>
  <c r="J51" i="84"/>
  <c r="B51" i="84"/>
  <c r="O50" i="84"/>
  <c r="M50" i="84"/>
  <c r="B50" i="84"/>
  <c r="O49" i="84"/>
  <c r="M49" i="84"/>
  <c r="B49" i="84"/>
  <c r="O48" i="84"/>
  <c r="N48" i="84"/>
  <c r="M48" i="84"/>
  <c r="B48" i="84"/>
  <c r="O47" i="84"/>
  <c r="M47" i="84"/>
  <c r="B47" i="84"/>
  <c r="O46" i="84"/>
  <c r="M46" i="84"/>
  <c r="B46" i="84"/>
  <c r="O45" i="84"/>
  <c r="M45" i="84"/>
  <c r="B45" i="84"/>
  <c r="O44" i="84"/>
  <c r="N44" i="84"/>
  <c r="M44" i="84"/>
  <c r="B44" i="84"/>
  <c r="O43" i="84"/>
  <c r="M43" i="84"/>
  <c r="B43" i="84"/>
  <c r="O42" i="84"/>
  <c r="M42" i="84"/>
  <c r="B42" i="84"/>
  <c r="O41" i="84"/>
  <c r="M41" i="84"/>
  <c r="B41" i="84"/>
  <c r="O40" i="84"/>
  <c r="N40" i="84"/>
  <c r="M40" i="84"/>
  <c r="B40" i="84"/>
  <c r="O39" i="84"/>
  <c r="M39" i="84"/>
  <c r="B39" i="84"/>
  <c r="O38" i="84"/>
  <c r="M38" i="84"/>
  <c r="O37" i="84"/>
  <c r="M37" i="84"/>
  <c r="B37" i="84"/>
  <c r="O36" i="84"/>
  <c r="M36" i="84"/>
  <c r="O35" i="84"/>
  <c r="M35" i="84"/>
  <c r="B35" i="84"/>
  <c r="O34" i="84"/>
  <c r="M34" i="84"/>
  <c r="B34" i="84"/>
  <c r="O33" i="84"/>
  <c r="M33" i="84"/>
  <c r="B33" i="84"/>
  <c r="O32" i="84"/>
  <c r="M32" i="84"/>
  <c r="O31" i="84"/>
  <c r="M31" i="84"/>
  <c r="B31" i="84"/>
  <c r="O30" i="84"/>
  <c r="N30" i="84"/>
  <c r="M30" i="84"/>
  <c r="B30" i="84"/>
  <c r="O29" i="84"/>
  <c r="M29" i="84"/>
  <c r="G27" i="84"/>
  <c r="L29" i="84"/>
  <c r="B29" i="84"/>
  <c r="K28" i="84"/>
  <c r="J28" i="84"/>
  <c r="K27" i="84"/>
  <c r="D27" i="84"/>
  <c r="J26" i="84"/>
  <c r="J3" i="84"/>
  <c r="J2" i="84"/>
  <c r="J1" i="84"/>
  <c r="K2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G74" i="82"/>
  <c r="D74" i="82"/>
  <c r="O70" i="82"/>
  <c r="A29" i="82"/>
  <c r="A31" i="82"/>
  <c r="A32" i="82"/>
  <c r="A33" i="82"/>
  <c r="A34" i="82"/>
  <c r="A35" i="82"/>
  <c r="A36" i="82"/>
  <c r="A37" i="82"/>
  <c r="A38" i="82"/>
  <c r="A39" i="82"/>
  <c r="A41" i="82"/>
  <c r="A42" i="82"/>
  <c r="A43" i="82"/>
  <c r="A45" i="82"/>
  <c r="A46" i="82"/>
  <c r="A47" i="82"/>
  <c r="A49" i="82"/>
  <c r="A50" i="82"/>
  <c r="A52" i="82"/>
  <c r="A53" i="82"/>
  <c r="A54" i="82"/>
  <c r="A56" i="82"/>
  <c r="A57" i="82"/>
  <c r="A58" i="82"/>
  <c r="A59" i="82"/>
  <c r="A60" i="82"/>
  <c r="A61" i="82"/>
  <c r="A62" i="82"/>
  <c r="A63" i="82"/>
  <c r="A64" i="82"/>
  <c r="A65" i="82"/>
  <c r="A67" i="82"/>
  <c r="A68" i="82"/>
  <c r="A69" i="82"/>
  <c r="O69" i="82"/>
  <c r="M69" i="82"/>
  <c r="B69" i="82"/>
  <c r="O68" i="82"/>
  <c r="M68" i="82"/>
  <c r="B68" i="82"/>
  <c r="O67" i="82"/>
  <c r="M67" i="82"/>
  <c r="O66" i="82"/>
  <c r="N66" i="82"/>
  <c r="M66" i="82"/>
  <c r="J66" i="82"/>
  <c r="B66" i="82"/>
  <c r="O65" i="82"/>
  <c r="M65" i="82"/>
  <c r="B65" i="82"/>
  <c r="O64" i="82"/>
  <c r="M64" i="82"/>
  <c r="B64" i="82"/>
  <c r="O63" i="82"/>
  <c r="M63" i="82"/>
  <c r="B63" i="82"/>
  <c r="O62" i="82"/>
  <c r="M62" i="82"/>
  <c r="B62" i="82"/>
  <c r="O61" i="82"/>
  <c r="M61" i="82"/>
  <c r="B61" i="82"/>
  <c r="O60" i="82"/>
  <c r="M60" i="82"/>
  <c r="B60" i="82"/>
  <c r="O59" i="82"/>
  <c r="M59" i="82"/>
  <c r="B59" i="82"/>
  <c r="O58" i="82"/>
  <c r="M58" i="82"/>
  <c r="B58" i="82"/>
  <c r="O57" i="82"/>
  <c r="M57" i="82"/>
  <c r="B57" i="82"/>
  <c r="O56" i="82"/>
  <c r="M56" i="82"/>
  <c r="B56" i="82"/>
  <c r="O55" i="82"/>
  <c r="N55" i="82"/>
  <c r="M55" i="82"/>
  <c r="J55" i="82"/>
  <c r="B55" i="82"/>
  <c r="O54" i="82"/>
  <c r="M54" i="82"/>
  <c r="B54" i="82"/>
  <c r="O53" i="82"/>
  <c r="M53" i="82"/>
  <c r="B53" i="82"/>
  <c r="O52" i="82"/>
  <c r="M52" i="82"/>
  <c r="B52" i="82"/>
  <c r="O51" i="82"/>
  <c r="N51" i="82"/>
  <c r="M51" i="82"/>
  <c r="J51" i="82"/>
  <c r="B51" i="82"/>
  <c r="O50" i="82"/>
  <c r="M50" i="82"/>
  <c r="B50" i="82"/>
  <c r="O49" i="82"/>
  <c r="M49" i="82"/>
  <c r="B49" i="82"/>
  <c r="O48" i="82"/>
  <c r="N48" i="82"/>
  <c r="M48" i="82"/>
  <c r="B48" i="82"/>
  <c r="O47" i="82"/>
  <c r="M47" i="82"/>
  <c r="B47" i="82"/>
  <c r="O46" i="82"/>
  <c r="M46" i="82"/>
  <c r="B46" i="82"/>
  <c r="O45" i="82"/>
  <c r="M45" i="82"/>
  <c r="B45" i="82"/>
  <c r="O44" i="82"/>
  <c r="N44" i="82"/>
  <c r="M44" i="82"/>
  <c r="B44" i="82"/>
  <c r="O43" i="82"/>
  <c r="M43" i="82"/>
  <c r="B43" i="82"/>
  <c r="O42" i="82"/>
  <c r="M42" i="82"/>
  <c r="B42" i="82"/>
  <c r="O41" i="82"/>
  <c r="M41" i="82"/>
  <c r="B41" i="82"/>
  <c r="O40" i="82"/>
  <c r="N40" i="82"/>
  <c r="M40" i="82"/>
  <c r="B40" i="82"/>
  <c r="O39" i="82"/>
  <c r="M39" i="82"/>
  <c r="B39" i="82"/>
  <c r="O38" i="82"/>
  <c r="M38" i="82"/>
  <c r="O37" i="82"/>
  <c r="M37" i="82"/>
  <c r="B37" i="82"/>
  <c r="O36" i="82"/>
  <c r="M36" i="82"/>
  <c r="O35" i="82"/>
  <c r="M35" i="82"/>
  <c r="B35" i="82"/>
  <c r="O34" i="82"/>
  <c r="M34" i="82"/>
  <c r="B34" i="82"/>
  <c r="O33" i="82"/>
  <c r="M33" i="82"/>
  <c r="B33" i="82"/>
  <c r="O32" i="82"/>
  <c r="M32" i="82"/>
  <c r="O31" i="82"/>
  <c r="M31" i="82"/>
  <c r="B31" i="82"/>
  <c r="O30" i="82"/>
  <c r="N30" i="82"/>
  <c r="M30" i="82"/>
  <c r="B30" i="82"/>
  <c r="O29" i="82"/>
  <c r="M29" i="82"/>
  <c r="G27" i="82"/>
  <c r="L29" i="82"/>
  <c r="B29" i="82"/>
  <c r="K28" i="82"/>
  <c r="J28" i="82"/>
  <c r="K27" i="82"/>
  <c r="D27" i="82"/>
  <c r="J26" i="82"/>
  <c r="J3" i="82"/>
  <c r="J2" i="82"/>
  <c r="J1" i="82"/>
  <c r="K2" i="81"/>
  <c r="A87" i="81"/>
  <c r="A86" i="81"/>
  <c r="A85" i="81"/>
  <c r="A84" i="81"/>
  <c r="A83" i="81"/>
  <c r="A82" i="81"/>
  <c r="A81" i="81"/>
  <c r="A80" i="81"/>
  <c r="A79" i="81"/>
  <c r="A78" i="81"/>
  <c r="A77" i="81"/>
  <c r="A76" i="81"/>
  <c r="G74" i="81"/>
  <c r="D74" i="81"/>
  <c r="O70" i="81"/>
  <c r="A29" i="81"/>
  <c r="A31" i="81"/>
  <c r="A32" i="81"/>
  <c r="A33" i="81"/>
  <c r="A34" i="81"/>
  <c r="A35" i="81"/>
  <c r="A36" i="81"/>
  <c r="A37" i="81"/>
  <c r="A38" i="81"/>
  <c r="A39" i="81"/>
  <c r="A41" i="81"/>
  <c r="A42" i="81"/>
  <c r="A43" i="81"/>
  <c r="A45" i="81"/>
  <c r="A46" i="81"/>
  <c r="A47" i="81"/>
  <c r="A49" i="81"/>
  <c r="A50" i="81"/>
  <c r="H50" i="81"/>
  <c r="A52" i="81"/>
  <c r="A53" i="81"/>
  <c r="A54" i="81"/>
  <c r="A56" i="81"/>
  <c r="A57" i="81"/>
  <c r="A58" i="81"/>
  <c r="A59" i="81"/>
  <c r="A60" i="81"/>
  <c r="A61" i="81"/>
  <c r="A62" i="81"/>
  <c r="A63" i="81"/>
  <c r="A64" i="81"/>
  <c r="A65" i="81"/>
  <c r="A67" i="81"/>
  <c r="A68" i="81"/>
  <c r="A69" i="81"/>
  <c r="O69" i="81"/>
  <c r="M69" i="81"/>
  <c r="B69" i="81"/>
  <c r="O68" i="81"/>
  <c r="M68" i="81"/>
  <c r="B68" i="81"/>
  <c r="O67" i="81"/>
  <c r="M67" i="81"/>
  <c r="O66" i="81"/>
  <c r="N66" i="81"/>
  <c r="M66" i="81"/>
  <c r="J66" i="81"/>
  <c r="B66" i="81"/>
  <c r="O65" i="81"/>
  <c r="M65" i="81"/>
  <c r="B65" i="81"/>
  <c r="O64" i="81"/>
  <c r="M64" i="81"/>
  <c r="B64" i="81"/>
  <c r="O63" i="81"/>
  <c r="M63" i="81"/>
  <c r="B63" i="81"/>
  <c r="O62" i="81"/>
  <c r="M62" i="81"/>
  <c r="B62" i="81"/>
  <c r="O61" i="81"/>
  <c r="M61" i="81"/>
  <c r="B61" i="81"/>
  <c r="O60" i="81"/>
  <c r="M60" i="81"/>
  <c r="B60" i="81"/>
  <c r="O59" i="81"/>
  <c r="M59" i="81"/>
  <c r="B59" i="81"/>
  <c r="O58" i="81"/>
  <c r="M58" i="81"/>
  <c r="B58" i="81"/>
  <c r="O57" i="81"/>
  <c r="M57" i="81"/>
  <c r="B57" i="81"/>
  <c r="O56" i="81"/>
  <c r="M56" i="81"/>
  <c r="B56" i="81"/>
  <c r="O55" i="81"/>
  <c r="N55" i="81"/>
  <c r="M55" i="81"/>
  <c r="J55" i="81"/>
  <c r="B55" i="81"/>
  <c r="O54" i="81"/>
  <c r="M54" i="81"/>
  <c r="B54" i="81"/>
  <c r="O53" i="81"/>
  <c r="M53" i="81"/>
  <c r="B53" i="81"/>
  <c r="O52" i="81"/>
  <c r="M52" i="81"/>
  <c r="B52" i="81"/>
  <c r="O51" i="81"/>
  <c r="N51" i="81"/>
  <c r="M51" i="81"/>
  <c r="J51" i="81"/>
  <c r="B51" i="81"/>
  <c r="O50" i="81"/>
  <c r="M50" i="81"/>
  <c r="B50" i="81"/>
  <c r="O49" i="81"/>
  <c r="M49" i="81"/>
  <c r="B49" i="81"/>
  <c r="O48" i="81"/>
  <c r="N48" i="81"/>
  <c r="M48" i="81"/>
  <c r="B48" i="81"/>
  <c r="O47" i="81"/>
  <c r="M47" i="81"/>
  <c r="B47" i="81"/>
  <c r="O46" i="81"/>
  <c r="M46" i="81"/>
  <c r="B46" i="81"/>
  <c r="O45" i="81"/>
  <c r="M45" i="81"/>
  <c r="B45" i="81"/>
  <c r="O44" i="81"/>
  <c r="N44" i="81"/>
  <c r="M44" i="81"/>
  <c r="B44" i="81"/>
  <c r="O43" i="81"/>
  <c r="M43" i="81"/>
  <c r="B43" i="81"/>
  <c r="O42" i="81"/>
  <c r="M42" i="81"/>
  <c r="B42" i="81"/>
  <c r="O41" i="81"/>
  <c r="M41" i="81"/>
  <c r="B41" i="81"/>
  <c r="O40" i="81"/>
  <c r="N40" i="81"/>
  <c r="M40" i="81"/>
  <c r="B40" i="81"/>
  <c r="O39" i="81"/>
  <c r="M39" i="81"/>
  <c r="B39" i="81"/>
  <c r="O38" i="81"/>
  <c r="M38" i="81"/>
  <c r="O37" i="81"/>
  <c r="M37" i="81"/>
  <c r="B37" i="81"/>
  <c r="O36" i="81"/>
  <c r="M36" i="81"/>
  <c r="O35" i="81"/>
  <c r="M35" i="81"/>
  <c r="B35" i="81"/>
  <c r="O34" i="81"/>
  <c r="M34" i="81"/>
  <c r="B34" i="81"/>
  <c r="O33" i="81"/>
  <c r="M33" i="81"/>
  <c r="B33" i="81"/>
  <c r="O32" i="81"/>
  <c r="M32" i="81"/>
  <c r="O31" i="81"/>
  <c r="M31" i="81"/>
  <c r="B31" i="81"/>
  <c r="O30" i="81"/>
  <c r="N30" i="81"/>
  <c r="M30" i="81"/>
  <c r="B30" i="81"/>
  <c r="O29" i="81"/>
  <c r="M29" i="81"/>
  <c r="G27" i="81"/>
  <c r="L29" i="81" s="1"/>
  <c r="B29" i="81"/>
  <c r="K28" i="81"/>
  <c r="J28" i="81"/>
  <c r="K27" i="81"/>
  <c r="D27" i="81"/>
  <c r="J26" i="81"/>
  <c r="J3" i="81"/>
  <c r="J2" i="81"/>
  <c r="J1" i="81"/>
  <c r="G29" i="80"/>
  <c r="D43" i="80"/>
  <c r="DR5" i="79"/>
  <c r="G6" i="114"/>
  <c r="G31" i="80"/>
  <c r="G32" i="80"/>
  <c r="A32" i="80"/>
  <c r="DT5" i="79"/>
  <c r="G34" i="80"/>
  <c r="DW5" i="79"/>
  <c r="L6" i="114"/>
  <c r="G37" i="80"/>
  <c r="A37" i="80"/>
  <c r="DY5" i="79"/>
  <c r="N6" i="114" s="1"/>
  <c r="G39" i="80"/>
  <c r="EA5" i="79"/>
  <c r="G42" i="80"/>
  <c r="A42" i="80"/>
  <c r="E42" i="80" s="1"/>
  <c r="G45" i="80"/>
  <c r="EE5" i="79"/>
  <c r="T6" i="114"/>
  <c r="G46" i="80"/>
  <c r="G47" i="80"/>
  <c r="A47" i="80"/>
  <c r="H47" i="80" s="1"/>
  <c r="EG5" i="79"/>
  <c r="V6" i="114"/>
  <c r="G50" i="80"/>
  <c r="A50" i="80"/>
  <c r="E50" i="80"/>
  <c r="G52" i="80"/>
  <c r="EJ5" i="79"/>
  <c r="Y6" i="114"/>
  <c r="G54" i="80"/>
  <c r="H54" i="80" s="1"/>
  <c r="A54" i="80"/>
  <c r="G56" i="80"/>
  <c r="EM5" i="79"/>
  <c r="AB6" i="114"/>
  <c r="EN5" i="79"/>
  <c r="AC6" i="114" s="1"/>
  <c r="A58" i="80"/>
  <c r="G59" i="80"/>
  <c r="EP5" i="79"/>
  <c r="AE6" i="114"/>
  <c r="G61" i="80"/>
  <c r="H61" i="80" s="1"/>
  <c r="A61" i="80"/>
  <c r="ER5" i="79"/>
  <c r="AG6" i="114" s="1"/>
  <c r="G63" i="80"/>
  <c r="G64" i="80"/>
  <c r="A64" i="80"/>
  <c r="EU5" i="79"/>
  <c r="AJ6" i="114" s="1"/>
  <c r="EV5" i="79"/>
  <c r="G67" i="80"/>
  <c r="G68" i="80"/>
  <c r="A68" i="80"/>
  <c r="DR5" i="4"/>
  <c r="A31" i="80"/>
  <c r="D32" i="80"/>
  <c r="DT5" i="4"/>
  <c r="H6" i="74"/>
  <c r="D33" i="80"/>
  <c r="D34" i="80"/>
  <c r="D35" i="80"/>
  <c r="DW5" i="4"/>
  <c r="K6" i="74"/>
  <c r="D37" i="80"/>
  <c r="DY5" i="4"/>
  <c r="A38" i="80"/>
  <c r="D39" i="80"/>
  <c r="D41" i="80"/>
  <c r="D42" i="80"/>
  <c r="D46" i="80"/>
  <c r="D47" i="80"/>
  <c r="EG5" i="4"/>
  <c r="U6" i="74"/>
  <c r="D50" i="80"/>
  <c r="D52" i="80"/>
  <c r="D53" i="80"/>
  <c r="E53" i="80" s="1"/>
  <c r="A53" i="80"/>
  <c r="D54" i="80"/>
  <c r="A56" i="80"/>
  <c r="E56" i="80" s="1"/>
  <c r="EM5" i="4"/>
  <c r="AA6" i="74"/>
  <c r="EN5" i="4"/>
  <c r="D59" i="80"/>
  <c r="EP5" i="4"/>
  <c r="AD6" i="74" s="1"/>
  <c r="D61" i="80"/>
  <c r="ER5" i="4"/>
  <c r="AF6" i="74"/>
  <c r="D62" i="80"/>
  <c r="D63" i="80"/>
  <c r="D64" i="80"/>
  <c r="EU5" i="4"/>
  <c r="AI6" i="74" s="1"/>
  <c r="EV5" i="4"/>
  <c r="D67" i="80"/>
  <c r="AJ6" i="74"/>
  <c r="A67" i="80"/>
  <c r="D68" i="80"/>
  <c r="K28" i="80"/>
  <c r="J28" i="80"/>
  <c r="J26" i="80"/>
  <c r="P35" i="4"/>
  <c r="D76" i="105"/>
  <c r="AC35" i="4"/>
  <c r="D77" i="105" s="1"/>
  <c r="AM35" i="4"/>
  <c r="D78" i="105"/>
  <c r="AU35" i="4"/>
  <c r="D79" i="105"/>
  <c r="BD35" i="4"/>
  <c r="D80" i="105" s="1"/>
  <c r="BM35" i="4"/>
  <c r="D81" i="105"/>
  <c r="BT35" i="4"/>
  <c r="D82" i="105" s="1"/>
  <c r="CA35" i="4"/>
  <c r="D83" i="105" s="1"/>
  <c r="CK35" i="4"/>
  <c r="D84" i="105"/>
  <c r="E84" i="105"/>
  <c r="N36" i="73"/>
  <c r="CQ35" i="4"/>
  <c r="D85" i="105" s="1"/>
  <c r="E85" i="105" s="1"/>
  <c r="O36" i="73"/>
  <c r="DD35" i="4"/>
  <c r="D86" i="105" s="1"/>
  <c r="DM35" i="4"/>
  <c r="D87" i="105" s="1"/>
  <c r="P34" i="4"/>
  <c r="D76" i="106"/>
  <c r="AC34" i="4"/>
  <c r="D77" i="106"/>
  <c r="AM34" i="4"/>
  <c r="D78" i="106" s="1"/>
  <c r="AU34" i="4"/>
  <c r="D79" i="106"/>
  <c r="BD34" i="4"/>
  <c r="BM34" i="4"/>
  <c r="D81" i="106"/>
  <c r="BT34" i="4"/>
  <c r="D82" i="106"/>
  <c r="CA34" i="4"/>
  <c r="D83" i="106" s="1"/>
  <c r="CK34" i="4"/>
  <c r="D84" i="106"/>
  <c r="E84" i="106" s="1"/>
  <c r="N35" i="73" s="1"/>
  <c r="CQ34" i="4"/>
  <c r="D85" i="106"/>
  <c r="E85" i="106"/>
  <c r="O35" i="73" s="1"/>
  <c r="DD34" i="4"/>
  <c r="D86" i="106"/>
  <c r="DM34" i="4"/>
  <c r="D87" i="106"/>
  <c r="P33" i="4"/>
  <c r="AC33" i="4"/>
  <c r="D77" i="107"/>
  <c r="AM33" i="4"/>
  <c r="D78" i="107"/>
  <c r="AU33" i="4"/>
  <c r="D79" i="107" s="1"/>
  <c r="BD33" i="4"/>
  <c r="D80" i="107"/>
  <c r="BM33" i="4"/>
  <c r="D81" i="107"/>
  <c r="BT33" i="4"/>
  <c r="D82" i="107" s="1"/>
  <c r="CA33" i="4"/>
  <c r="D83" i="107"/>
  <c r="CK33" i="4"/>
  <c r="D84" i="107"/>
  <c r="E84" i="107"/>
  <c r="N34" i="73" s="1"/>
  <c r="CQ33" i="4"/>
  <c r="D85" i="107"/>
  <c r="E85" i="107"/>
  <c r="O34" i="73"/>
  <c r="DD33" i="4"/>
  <c r="D86" i="107" s="1"/>
  <c r="DM33" i="4"/>
  <c r="D87" i="107"/>
  <c r="P32" i="4"/>
  <c r="D76" i="108"/>
  <c r="AC32" i="4"/>
  <c r="D77" i="108" s="1"/>
  <c r="AM32" i="4"/>
  <c r="D78" i="108"/>
  <c r="AU32" i="4"/>
  <c r="D79" i="108"/>
  <c r="BD32" i="4"/>
  <c r="BM32" i="4"/>
  <c r="D81" i="108"/>
  <c r="BT32" i="4"/>
  <c r="D82" i="108"/>
  <c r="CA32" i="4"/>
  <c r="D83" i="108" s="1"/>
  <c r="CK32" i="4"/>
  <c r="D84" i="108"/>
  <c r="E84" i="108"/>
  <c r="N33" i="73"/>
  <c r="CQ32" i="4"/>
  <c r="D85" i="108" s="1"/>
  <c r="E85" i="108" s="1"/>
  <c r="O33" i="73" s="1"/>
  <c r="DD32" i="4"/>
  <c r="D86" i="108"/>
  <c r="DM32" i="4"/>
  <c r="D87" i="108"/>
  <c r="P31" i="4"/>
  <c r="D76" i="109"/>
  <c r="AC31" i="4"/>
  <c r="D77" i="109"/>
  <c r="AM31" i="4"/>
  <c r="D78" i="109"/>
  <c r="AU31" i="4"/>
  <c r="D79" i="109"/>
  <c r="BD31" i="4"/>
  <c r="D80" i="109"/>
  <c r="E80" i="109" s="1"/>
  <c r="J32" i="73" s="1"/>
  <c r="BM31" i="4"/>
  <c r="D81" i="109"/>
  <c r="BT31" i="4"/>
  <c r="D82" i="109"/>
  <c r="CA31" i="4"/>
  <c r="D83" i="109"/>
  <c r="E83" i="109" s="1"/>
  <c r="M32" i="73" s="1"/>
  <c r="CK31" i="4"/>
  <c r="D84" i="109"/>
  <c r="E84" i="109" s="1"/>
  <c r="N32" i="73" s="1"/>
  <c r="CQ31" i="4"/>
  <c r="D85" i="109" s="1"/>
  <c r="E85" i="109" s="1"/>
  <c r="O32" i="73"/>
  <c r="DD31" i="4"/>
  <c r="D86" i="109"/>
  <c r="DM31" i="4"/>
  <c r="D87" i="109" s="1"/>
  <c r="P30" i="4"/>
  <c r="D76" i="111"/>
  <c r="AC30" i="4"/>
  <c r="D77" i="111"/>
  <c r="AM30" i="4"/>
  <c r="AU30" i="4"/>
  <c r="D79" i="111"/>
  <c r="BD30" i="4"/>
  <c r="D80" i="111"/>
  <c r="BM30" i="4"/>
  <c r="D81" i="111" s="1"/>
  <c r="BT30" i="4"/>
  <c r="D82" i="111"/>
  <c r="CA30" i="4"/>
  <c r="D83" i="111"/>
  <c r="CK30" i="4"/>
  <c r="D84" i="111" s="1"/>
  <c r="E84" i="111" s="1"/>
  <c r="N31" i="73" s="1"/>
  <c r="CQ30" i="4"/>
  <c r="D85" i="111"/>
  <c r="E85" i="111"/>
  <c r="O31" i="73" s="1"/>
  <c r="DD30" i="4"/>
  <c r="D86" i="111"/>
  <c r="DM30" i="4"/>
  <c r="P29" i="4"/>
  <c r="D76" i="112"/>
  <c r="AC29" i="4"/>
  <c r="D77" i="112"/>
  <c r="AM29" i="4"/>
  <c r="D78" i="112" s="1"/>
  <c r="AU29" i="4"/>
  <c r="D79" i="112"/>
  <c r="BD29" i="4"/>
  <c r="D80" i="112" s="1"/>
  <c r="BM29" i="4"/>
  <c r="D81" i="112" s="1"/>
  <c r="BT29" i="4"/>
  <c r="D82" i="112" s="1"/>
  <c r="CA29" i="4"/>
  <c r="D83" i="112"/>
  <c r="CK29" i="4"/>
  <c r="D84" i="112" s="1"/>
  <c r="E84" i="112"/>
  <c r="N30" i="73"/>
  <c r="CQ29" i="4"/>
  <c r="D85" i="112"/>
  <c r="E85" i="112"/>
  <c r="O30" i="73" s="1"/>
  <c r="DD29" i="4"/>
  <c r="D86" i="112"/>
  <c r="DM29" i="4"/>
  <c r="D87" i="112" s="1"/>
  <c r="P28" i="4"/>
  <c r="D76" i="110" s="1"/>
  <c r="AC28" i="4"/>
  <c r="D77" i="110" s="1"/>
  <c r="AM28" i="4"/>
  <c r="D78" i="110"/>
  <c r="AU28" i="4"/>
  <c r="D79" i="110" s="1"/>
  <c r="BD28" i="4"/>
  <c r="D80" i="110"/>
  <c r="BM28" i="4"/>
  <c r="D81" i="110"/>
  <c r="BT28" i="4"/>
  <c r="D82" i="110" s="1"/>
  <c r="CA28" i="4"/>
  <c r="D83" i="110"/>
  <c r="CK28" i="4"/>
  <c r="D84" i="110" s="1"/>
  <c r="E84" i="110" s="1"/>
  <c r="N29" i="73" s="1"/>
  <c r="CQ28" i="4"/>
  <c r="D85" i="110" s="1"/>
  <c r="E85" i="110" s="1"/>
  <c r="O29" i="73" s="1"/>
  <c r="DD28" i="4"/>
  <c r="D86" i="110" s="1"/>
  <c r="DM28" i="4"/>
  <c r="D87" i="110"/>
  <c r="P27" i="4"/>
  <c r="D76" i="83"/>
  <c r="AC27" i="4"/>
  <c r="D77" i="83" s="1"/>
  <c r="AM27" i="4"/>
  <c r="D78" i="83"/>
  <c r="AU27" i="4"/>
  <c r="D79" i="83" s="1"/>
  <c r="BD27" i="4"/>
  <c r="D80" i="83" s="1"/>
  <c r="BM27" i="4"/>
  <c r="D81" i="83" s="1"/>
  <c r="BT27" i="4"/>
  <c r="D82" i="83"/>
  <c r="CA27" i="4"/>
  <c r="D83" i="83" s="1"/>
  <c r="CK27" i="4"/>
  <c r="D84" i="83"/>
  <c r="E84" i="83" s="1"/>
  <c r="N28" i="73" s="1"/>
  <c r="CQ27" i="4"/>
  <c r="D85" i="83" s="1"/>
  <c r="E85" i="83" s="1"/>
  <c r="O28" i="73" s="1"/>
  <c r="DD27" i="4"/>
  <c r="D86" i="83" s="1"/>
  <c r="DM27" i="4"/>
  <c r="D87" i="83" s="1"/>
  <c r="P26" i="4"/>
  <c r="D76" i="91" s="1"/>
  <c r="AC26" i="4"/>
  <c r="D77" i="91"/>
  <c r="AM26" i="4"/>
  <c r="D78" i="91" s="1"/>
  <c r="AU26" i="4"/>
  <c r="D79" i="91"/>
  <c r="BD26" i="4"/>
  <c r="BM26" i="4"/>
  <c r="D81" i="91"/>
  <c r="BT26" i="4"/>
  <c r="D82" i="91"/>
  <c r="CA26" i="4"/>
  <c r="D83" i="91" s="1"/>
  <c r="CK26" i="4"/>
  <c r="D84" i="91"/>
  <c r="E84" i="91" s="1"/>
  <c r="N27" i="73" s="1"/>
  <c r="CQ26" i="4"/>
  <c r="D85" i="91"/>
  <c r="E85" i="91" s="1"/>
  <c r="O27" i="73" s="1"/>
  <c r="DD26" i="4"/>
  <c r="D86" i="91"/>
  <c r="DM26" i="4"/>
  <c r="D87" i="91"/>
  <c r="P25" i="4"/>
  <c r="D76" i="92"/>
  <c r="AC25" i="4"/>
  <c r="D77" i="92"/>
  <c r="AM25" i="4"/>
  <c r="D78" i="92"/>
  <c r="AU25" i="4"/>
  <c r="D79" i="92"/>
  <c r="BD25" i="4"/>
  <c r="D80" i="92"/>
  <c r="BM25" i="4"/>
  <c r="D81" i="92"/>
  <c r="BT25" i="4"/>
  <c r="D82" i="92"/>
  <c r="CA25" i="4"/>
  <c r="D83" i="92"/>
  <c r="CK25" i="4"/>
  <c r="D84" i="92"/>
  <c r="E84" i="92" s="1"/>
  <c r="N26" i="73" s="1"/>
  <c r="CQ25" i="4"/>
  <c r="D85" i="92"/>
  <c r="E85" i="92"/>
  <c r="O26" i="73"/>
  <c r="DD25" i="4"/>
  <c r="D86" i="92"/>
  <c r="DM25" i="4"/>
  <c r="D87" i="92"/>
  <c r="P24" i="4"/>
  <c r="D76" i="93"/>
  <c r="AC24" i="4"/>
  <c r="D77" i="93"/>
  <c r="AM24" i="4"/>
  <c r="D78" i="93"/>
  <c r="AU24" i="4"/>
  <c r="D79" i="93"/>
  <c r="BD24" i="4"/>
  <c r="D80" i="93"/>
  <c r="BM24" i="4"/>
  <c r="D81" i="93"/>
  <c r="BT24" i="4"/>
  <c r="D82" i="93"/>
  <c r="CA24" i="4"/>
  <c r="D83" i="93"/>
  <c r="CK24" i="4"/>
  <c r="D84" i="93"/>
  <c r="E84" i="93"/>
  <c r="N25" i="73"/>
  <c r="CQ24" i="4"/>
  <c r="D85" i="93"/>
  <c r="E85" i="93" s="1"/>
  <c r="O25" i="73"/>
  <c r="DD24" i="4"/>
  <c r="D86" i="93"/>
  <c r="DM24" i="4"/>
  <c r="D87" i="93" s="1"/>
  <c r="P23" i="4"/>
  <c r="D76" i="95"/>
  <c r="AC23" i="4"/>
  <c r="D77" i="95"/>
  <c r="AM23" i="4"/>
  <c r="D78" i="95" s="1"/>
  <c r="AU23" i="4"/>
  <c r="D79" i="95"/>
  <c r="BD23" i="4"/>
  <c r="D80" i="95"/>
  <c r="BM23" i="4"/>
  <c r="D81" i="95" s="1"/>
  <c r="BT23" i="4"/>
  <c r="D82" i="95"/>
  <c r="CA23" i="4"/>
  <c r="D83" i="95"/>
  <c r="CK23" i="4"/>
  <c r="D84" i="95" s="1"/>
  <c r="E84" i="95" s="1"/>
  <c r="N24" i="73" s="1"/>
  <c r="CQ23" i="4"/>
  <c r="D85" i="95" s="1"/>
  <c r="E85" i="95" s="1"/>
  <c r="O24" i="73" s="1"/>
  <c r="DD23" i="4"/>
  <c r="D86" i="95"/>
  <c r="DM23" i="4"/>
  <c r="D87" i="95" s="1"/>
  <c r="P22" i="4"/>
  <c r="D76" i="96"/>
  <c r="AC22" i="4"/>
  <c r="D77" i="96"/>
  <c r="AM22" i="4"/>
  <c r="D78" i="96" s="1"/>
  <c r="AU22" i="4"/>
  <c r="D79" i="96"/>
  <c r="BD22" i="4"/>
  <c r="D80" i="96"/>
  <c r="BM22" i="4"/>
  <c r="D81" i="96" s="1"/>
  <c r="BT22" i="4"/>
  <c r="D82" i="96"/>
  <c r="CA22" i="4"/>
  <c r="D83" i="96"/>
  <c r="CK22" i="4"/>
  <c r="D84" i="96" s="1"/>
  <c r="E84" i="96" s="1"/>
  <c r="N23" i="73"/>
  <c r="CQ22" i="4"/>
  <c r="D85" i="96"/>
  <c r="E85" i="96"/>
  <c r="O23" i="73" s="1"/>
  <c r="DD22" i="4"/>
  <c r="D86" i="96"/>
  <c r="DM22" i="4"/>
  <c r="D87" i="96"/>
  <c r="P21" i="4"/>
  <c r="AC21" i="4"/>
  <c r="D77" i="97"/>
  <c r="AM21" i="4"/>
  <c r="D78" i="97" s="1"/>
  <c r="AU21" i="4"/>
  <c r="D79" i="97"/>
  <c r="BD21" i="4"/>
  <c r="D80" i="97" s="1"/>
  <c r="BM21" i="4"/>
  <c r="D81" i="97" s="1"/>
  <c r="BT21" i="4"/>
  <c r="D82" i="97" s="1"/>
  <c r="CA21" i="4"/>
  <c r="D83" i="97"/>
  <c r="CK21" i="4"/>
  <c r="D84" i="97" s="1"/>
  <c r="E84" i="97"/>
  <c r="N22" i="73"/>
  <c r="CQ21" i="4"/>
  <c r="D85" i="97"/>
  <c r="E85" i="97"/>
  <c r="O22" i="73" s="1"/>
  <c r="DD21" i="4"/>
  <c r="D86" i="97"/>
  <c r="DM21" i="4"/>
  <c r="D87" i="97" s="1"/>
  <c r="P20" i="4"/>
  <c r="D76" i="98" s="1"/>
  <c r="AC20" i="4"/>
  <c r="D77" i="98" s="1"/>
  <c r="AM20" i="4"/>
  <c r="D78" i="98"/>
  <c r="AU20" i="4"/>
  <c r="D79" i="98" s="1"/>
  <c r="BD20" i="4"/>
  <c r="D80" i="98"/>
  <c r="BM20" i="4"/>
  <c r="D81" i="98"/>
  <c r="BT20" i="4"/>
  <c r="D82" i="98" s="1"/>
  <c r="CA20" i="4"/>
  <c r="D83" i="98"/>
  <c r="CK20" i="4"/>
  <c r="D84" i="98" s="1"/>
  <c r="E84" i="98" s="1"/>
  <c r="N21" i="73" s="1"/>
  <c r="CQ20" i="4"/>
  <c r="D85" i="98" s="1"/>
  <c r="E85" i="98" s="1"/>
  <c r="O21" i="73"/>
  <c r="DD20" i="4"/>
  <c r="D86" i="98" s="1"/>
  <c r="DM20" i="4"/>
  <c r="D87" i="98"/>
  <c r="P19" i="4"/>
  <c r="D76" i="99"/>
  <c r="AC19" i="4"/>
  <c r="D77" i="99" s="1"/>
  <c r="AM19" i="4"/>
  <c r="D78" i="99"/>
  <c r="AU19" i="4"/>
  <c r="D79" i="99" s="1"/>
  <c r="BD19" i="4"/>
  <c r="D80" i="99" s="1"/>
  <c r="BM19" i="4"/>
  <c r="D81" i="99" s="1"/>
  <c r="BT19" i="4"/>
  <c r="D82" i="99"/>
  <c r="CA19" i="4"/>
  <c r="D83" i="99" s="1"/>
  <c r="CK19" i="4"/>
  <c r="D84" i="99"/>
  <c r="E84" i="99" s="1"/>
  <c r="N20" i="73" s="1"/>
  <c r="CQ19" i="4"/>
  <c r="D85" i="99" s="1"/>
  <c r="E85" i="99" s="1"/>
  <c r="O20" i="73" s="1"/>
  <c r="DD19" i="4"/>
  <c r="D86" i="99" s="1"/>
  <c r="DM19" i="4"/>
  <c r="D87" i="99" s="1"/>
  <c r="P18" i="4"/>
  <c r="D76" i="100" s="1"/>
  <c r="AC18" i="4"/>
  <c r="D77" i="100"/>
  <c r="AM18" i="4"/>
  <c r="D78" i="100" s="1"/>
  <c r="AU18" i="4"/>
  <c r="D79" i="100"/>
  <c r="BD18" i="4"/>
  <c r="D80" i="100"/>
  <c r="BM18" i="4"/>
  <c r="D81" i="100" s="1"/>
  <c r="BT18" i="4"/>
  <c r="D82" i="100"/>
  <c r="CA18" i="4"/>
  <c r="D83" i="100" s="1"/>
  <c r="CK18" i="4"/>
  <c r="D84" i="100" s="1"/>
  <c r="E84" i="100"/>
  <c r="N19" i="73" s="1"/>
  <c r="CQ18" i="4"/>
  <c r="D85" i="100"/>
  <c r="E85" i="100" s="1"/>
  <c r="O19" i="73" s="1"/>
  <c r="DD18" i="4"/>
  <c r="D86" i="100"/>
  <c r="DM18" i="4"/>
  <c r="D87" i="100"/>
  <c r="BT7" i="4"/>
  <c r="D82" i="82" s="1"/>
  <c r="CK7" i="4"/>
  <c r="D84" i="82"/>
  <c r="E84" i="82"/>
  <c r="N8" i="73" s="1"/>
  <c r="O30" i="80"/>
  <c r="O31" i="80"/>
  <c r="O32" i="80"/>
  <c r="O33" i="80"/>
  <c r="O34" i="80"/>
  <c r="O35" i="80"/>
  <c r="O36" i="80"/>
  <c r="O37" i="80"/>
  <c r="O38" i="80"/>
  <c r="O39" i="80"/>
  <c r="O40" i="80"/>
  <c r="O41" i="80"/>
  <c r="O42" i="80"/>
  <c r="O43" i="80"/>
  <c r="O44" i="80"/>
  <c r="O45" i="80"/>
  <c r="O46" i="80"/>
  <c r="O47" i="80"/>
  <c r="O48" i="80"/>
  <c r="O49" i="80"/>
  <c r="O50" i="80"/>
  <c r="O51" i="80"/>
  <c r="O52" i="80"/>
  <c r="O53" i="80"/>
  <c r="O54" i="80"/>
  <c r="O55" i="80"/>
  <c r="O56" i="80"/>
  <c r="O57" i="80"/>
  <c r="O58" i="80"/>
  <c r="O59" i="80"/>
  <c r="O60" i="80"/>
  <c r="O61" i="80"/>
  <c r="O62" i="80"/>
  <c r="O63" i="80"/>
  <c r="O64" i="80"/>
  <c r="O65" i="80"/>
  <c r="O66" i="80"/>
  <c r="O67" i="80"/>
  <c r="O68" i="80"/>
  <c r="O69" i="80"/>
  <c r="O70" i="80"/>
  <c r="O29" i="80"/>
  <c r="M30" i="80"/>
  <c r="M31" i="80"/>
  <c r="M32" i="80"/>
  <c r="M33" i="80"/>
  <c r="M34" i="80"/>
  <c r="M35" i="80"/>
  <c r="M36" i="80"/>
  <c r="M37" i="80"/>
  <c r="M38" i="80"/>
  <c r="M39" i="80"/>
  <c r="M40" i="80"/>
  <c r="M41" i="80"/>
  <c r="M42" i="80"/>
  <c r="M43" i="80"/>
  <c r="M44" i="80"/>
  <c r="M45" i="80"/>
  <c r="M46" i="80"/>
  <c r="M47" i="80"/>
  <c r="M48" i="80"/>
  <c r="M49" i="80"/>
  <c r="M50" i="80"/>
  <c r="M51" i="80"/>
  <c r="M52" i="80"/>
  <c r="M53" i="80"/>
  <c r="M54" i="80"/>
  <c r="M55" i="80"/>
  <c r="M56" i="80"/>
  <c r="M57" i="80"/>
  <c r="M58" i="80"/>
  <c r="M59" i="80"/>
  <c r="M60" i="80"/>
  <c r="M61" i="80"/>
  <c r="M62" i="80"/>
  <c r="M63" i="80"/>
  <c r="M64" i="80"/>
  <c r="M65" i="80"/>
  <c r="M66" i="80"/>
  <c r="M67" i="80"/>
  <c r="M68" i="80"/>
  <c r="M69" i="80"/>
  <c r="M29" i="80"/>
  <c r="K27" i="80"/>
  <c r="C2" i="80"/>
  <c r="K2" i="80"/>
  <c r="A87" i="80"/>
  <c r="A86" i="80"/>
  <c r="A85" i="80"/>
  <c r="A84" i="80"/>
  <c r="A83" i="80"/>
  <c r="A82" i="80"/>
  <c r="A81" i="80"/>
  <c r="A80" i="80"/>
  <c r="A79" i="80"/>
  <c r="A78" i="80"/>
  <c r="A77" i="80"/>
  <c r="A76" i="80"/>
  <c r="G74" i="80"/>
  <c r="D74" i="80"/>
  <c r="A29" i="80"/>
  <c r="A33" i="80"/>
  <c r="A34" i="80"/>
  <c r="A35" i="80"/>
  <c r="A36" i="80"/>
  <c r="A39" i="80"/>
  <c r="A41" i="80"/>
  <c r="A43" i="80"/>
  <c r="A45" i="80"/>
  <c r="A46" i="80"/>
  <c r="A49" i="80"/>
  <c r="A52" i="80"/>
  <c r="A57" i="80"/>
  <c r="A59" i="80"/>
  <c r="A60" i="80"/>
  <c r="A62" i="80"/>
  <c r="A63" i="80"/>
  <c r="A65" i="80"/>
  <c r="A69" i="80"/>
  <c r="B69" i="80"/>
  <c r="B68" i="80"/>
  <c r="N66" i="80"/>
  <c r="J66" i="80"/>
  <c r="B66" i="80"/>
  <c r="B65" i="80"/>
  <c r="B64" i="80"/>
  <c r="B63" i="80"/>
  <c r="B62" i="80"/>
  <c r="B61" i="80"/>
  <c r="B60" i="80"/>
  <c r="B59" i="80"/>
  <c r="B58" i="80"/>
  <c r="B57" i="80"/>
  <c r="B56" i="80"/>
  <c r="N55" i="80"/>
  <c r="J55" i="80"/>
  <c r="B55" i="80"/>
  <c r="B54" i="80"/>
  <c r="B53" i="80"/>
  <c r="B52" i="80"/>
  <c r="N51" i="80"/>
  <c r="J51" i="80"/>
  <c r="B51" i="80"/>
  <c r="B50" i="80"/>
  <c r="B49" i="80"/>
  <c r="N48" i="80"/>
  <c r="B48" i="80"/>
  <c r="B47" i="80"/>
  <c r="B46" i="80"/>
  <c r="B45" i="80"/>
  <c r="N44" i="80"/>
  <c r="B44" i="80"/>
  <c r="B43" i="80"/>
  <c r="B42" i="80"/>
  <c r="B41" i="80"/>
  <c r="N40" i="80"/>
  <c r="B40" i="80"/>
  <c r="B39" i="80"/>
  <c r="B37" i="80"/>
  <c r="B35" i="80"/>
  <c r="B34" i="80"/>
  <c r="B33" i="80"/>
  <c r="B31" i="80"/>
  <c r="N30" i="80"/>
  <c r="B30" i="80"/>
  <c r="G27" i="80"/>
  <c r="L29" i="80" s="1"/>
  <c r="B29" i="80"/>
  <c r="D27" i="80"/>
  <c r="J3" i="80"/>
  <c r="J2" i="80"/>
  <c r="J1" i="80"/>
  <c r="D36" i="85"/>
  <c r="E36" i="85"/>
  <c r="D37" i="85"/>
  <c r="D41" i="85"/>
  <c r="D49" i="85"/>
  <c r="E49" i="85" s="1"/>
  <c r="D52" i="85"/>
  <c r="E52" i="85" s="1"/>
  <c r="D54" i="85"/>
  <c r="E54" i="85"/>
  <c r="D56" i="85"/>
  <c r="E56" i="85" s="1"/>
  <c r="D59" i="85"/>
  <c r="E59" i="85"/>
  <c r="D67" i="85"/>
  <c r="D29" i="85"/>
  <c r="AH1" i="114"/>
  <c r="AB1" i="114"/>
  <c r="AI1" i="74"/>
  <c r="AD1" i="74"/>
  <c r="U3" i="74"/>
  <c r="CB36" i="79"/>
  <c r="A29" i="6"/>
  <c r="A31" i="6"/>
  <c r="A32" i="6"/>
  <c r="K2" i="6"/>
  <c r="I38" i="6" s="1"/>
  <c r="A34" i="6"/>
  <c r="E36" i="4"/>
  <c r="F36" i="4"/>
  <c r="G36" i="4"/>
  <c r="H36" i="4"/>
  <c r="I36" i="4"/>
  <c r="J36" i="4"/>
  <c r="K36" i="4"/>
  <c r="L36" i="4"/>
  <c r="M36" i="4"/>
  <c r="N36" i="4"/>
  <c r="O36" i="4"/>
  <c r="A33" i="6"/>
  <c r="A35" i="6"/>
  <c r="A36" i="6"/>
  <c r="A37" i="6"/>
  <c r="A38" i="6"/>
  <c r="A39" i="6"/>
  <c r="N40" i="6"/>
  <c r="A41" i="6"/>
  <c r="A42" i="6"/>
  <c r="A43" i="6"/>
  <c r="N44" i="6"/>
  <c r="A45" i="6"/>
  <c r="A46" i="6"/>
  <c r="A47" i="6"/>
  <c r="N48" i="6"/>
  <c r="A49" i="6"/>
  <c r="A50" i="6"/>
  <c r="N51" i="6"/>
  <c r="EI4" i="4"/>
  <c r="A52" i="6"/>
  <c r="A53" i="6"/>
  <c r="A54" i="6"/>
  <c r="N55" i="6"/>
  <c r="A56" i="6"/>
  <c r="A57" i="6"/>
  <c r="A58" i="6"/>
  <c r="A59" i="6"/>
  <c r="A60" i="6"/>
  <c r="A61" i="6"/>
  <c r="A62" i="6"/>
  <c r="A63" i="6"/>
  <c r="A64" i="6"/>
  <c r="A65" i="6"/>
  <c r="N66" i="6"/>
  <c r="A67" i="6"/>
  <c r="A68" i="6"/>
  <c r="A69" i="6"/>
  <c r="N30" i="6"/>
  <c r="B2" i="73"/>
  <c r="F2" i="73" s="1"/>
  <c r="J1" i="6"/>
  <c r="J2" i="6"/>
  <c r="J3" i="6"/>
  <c r="J51" i="6"/>
  <c r="J55" i="6"/>
  <c r="J66" i="6"/>
  <c r="CW36" i="4"/>
  <c r="CX36" i="4"/>
  <c r="CY36" i="4"/>
  <c r="CZ36" i="4"/>
  <c r="CW36" i="79"/>
  <c r="CX36" i="79"/>
  <c r="CY36" i="79"/>
  <c r="CZ36" i="79"/>
  <c r="G68" i="81"/>
  <c r="H68" i="81"/>
  <c r="G68" i="82"/>
  <c r="H68" i="82" s="1"/>
  <c r="G68" i="84"/>
  <c r="H68" i="84" s="1"/>
  <c r="G68" i="86"/>
  <c r="H68" i="86" s="1"/>
  <c r="G68" i="90"/>
  <c r="H68" i="90"/>
  <c r="G68" i="89"/>
  <c r="H68" i="89" s="1"/>
  <c r="G68" i="88"/>
  <c r="H68" i="88" s="1"/>
  <c r="G68" i="87"/>
  <c r="H68" i="87"/>
  <c r="G68" i="85"/>
  <c r="H68" i="85" s="1"/>
  <c r="G68" i="94"/>
  <c r="H68" i="94"/>
  <c r="G68" i="102"/>
  <c r="H68" i="102" s="1"/>
  <c r="G68" i="101"/>
  <c r="H68" i="101" s="1"/>
  <c r="G68" i="100"/>
  <c r="H68" i="100" s="1"/>
  <c r="G68" i="99"/>
  <c r="H68" i="99" s="1"/>
  <c r="EW20" i="79"/>
  <c r="EW21" i="79"/>
  <c r="G68" i="97"/>
  <c r="H68" i="97" s="1"/>
  <c r="EW22" i="79"/>
  <c r="AL23" i="114"/>
  <c r="EW23" i="79"/>
  <c r="EW24" i="79"/>
  <c r="AL25" i="114"/>
  <c r="G68" i="93"/>
  <c r="H68" i="93"/>
  <c r="EW25" i="79"/>
  <c r="AL26" i="114" s="1"/>
  <c r="EW26" i="79"/>
  <c r="AL27" i="114"/>
  <c r="G68" i="91"/>
  <c r="H68" i="91"/>
  <c r="EW27" i="79"/>
  <c r="EW28" i="79"/>
  <c r="EW29" i="79"/>
  <c r="AL30" i="114" s="1"/>
  <c r="G68" i="112"/>
  <c r="H68" i="112"/>
  <c r="EW30" i="79"/>
  <c r="AL31" i="114"/>
  <c r="G68" i="111"/>
  <c r="H68" i="111" s="1"/>
  <c r="EW31" i="79"/>
  <c r="EW32" i="79"/>
  <c r="AL33" i="114"/>
  <c r="EW33" i="79"/>
  <c r="EW34" i="79"/>
  <c r="AL35" i="114" s="1"/>
  <c r="EW35" i="79"/>
  <c r="DD20" i="79"/>
  <c r="G86" i="98"/>
  <c r="DD21" i="79"/>
  <c r="G86" i="97" s="1"/>
  <c r="DD22" i="79"/>
  <c r="G86" i="96"/>
  <c r="DD23" i="79"/>
  <c r="G86" i="95"/>
  <c r="DD24" i="79"/>
  <c r="G86" i="93" s="1"/>
  <c r="DD25" i="79"/>
  <c r="G86" i="92"/>
  <c r="DD26" i="79"/>
  <c r="G86" i="91"/>
  <c r="DD27" i="79"/>
  <c r="G86" i="83" s="1"/>
  <c r="DD28" i="79"/>
  <c r="G86" i="110"/>
  <c r="DD29" i="79"/>
  <c r="G86" i="112"/>
  <c r="DD30" i="79"/>
  <c r="G86" i="111" s="1"/>
  <c r="DD31" i="79"/>
  <c r="G86" i="109"/>
  <c r="DD32" i="79"/>
  <c r="G86" i="108"/>
  <c r="DD33" i="79"/>
  <c r="G86" i="107" s="1"/>
  <c r="DD34" i="79"/>
  <c r="G86" i="106"/>
  <c r="D68" i="81"/>
  <c r="E68" i="81"/>
  <c r="D68" i="82"/>
  <c r="E68" i="82" s="1"/>
  <c r="D68" i="84"/>
  <c r="D68" i="86"/>
  <c r="E68" i="86" s="1"/>
  <c r="D68" i="90"/>
  <c r="E68" i="90" s="1"/>
  <c r="D68" i="89"/>
  <c r="E68" i="89"/>
  <c r="D68" i="88"/>
  <c r="E68" i="88" s="1"/>
  <c r="D68" i="87"/>
  <c r="E68" i="87" s="1"/>
  <c r="D68" i="85"/>
  <c r="D68" i="94"/>
  <c r="E68" i="94"/>
  <c r="D68" i="102"/>
  <c r="E68" i="102"/>
  <c r="EW17" i="4"/>
  <c r="D68" i="101" s="1"/>
  <c r="E68" i="101"/>
  <c r="EW18" i="4"/>
  <c r="D68" i="100" s="1"/>
  <c r="E68" i="100" s="1"/>
  <c r="EW19" i="4"/>
  <c r="D68" i="99" s="1"/>
  <c r="E68" i="99" s="1"/>
  <c r="EW20" i="4"/>
  <c r="D68" i="98" s="1"/>
  <c r="E68" i="98" s="1"/>
  <c r="EW21" i="4"/>
  <c r="D68" i="97"/>
  <c r="E68" i="97"/>
  <c r="EW22" i="4"/>
  <c r="D68" i="96" s="1"/>
  <c r="E68" i="96"/>
  <c r="EW23" i="4"/>
  <c r="D68" i="95" s="1"/>
  <c r="E68" i="95"/>
  <c r="EW24" i="4"/>
  <c r="D68" i="93" s="1"/>
  <c r="E68" i="93" s="1"/>
  <c r="EW25" i="4"/>
  <c r="D68" i="92" s="1"/>
  <c r="E68" i="92" s="1"/>
  <c r="EW26" i="4"/>
  <c r="D68" i="91" s="1"/>
  <c r="E68" i="91" s="1"/>
  <c r="EW27" i="4"/>
  <c r="D68" i="83"/>
  <c r="E68" i="83"/>
  <c r="EW28" i="4"/>
  <c r="D68" i="110" s="1"/>
  <c r="E68" i="110"/>
  <c r="EW29" i="4"/>
  <c r="D68" i="112" s="1"/>
  <c r="E68" i="112"/>
  <c r="EW30" i="4"/>
  <c r="D68" i="111" s="1"/>
  <c r="E68" i="111" s="1"/>
  <c r="EW31" i="4"/>
  <c r="D68" i="109" s="1"/>
  <c r="E68" i="109" s="1"/>
  <c r="EW32" i="4"/>
  <c r="D68" i="108" s="1"/>
  <c r="E68" i="108" s="1"/>
  <c r="EW33" i="4"/>
  <c r="D68" i="107"/>
  <c r="E68" i="107"/>
  <c r="EW34" i="4"/>
  <c r="D68" i="106" s="1"/>
  <c r="E68" i="106"/>
  <c r="EW35" i="4"/>
  <c r="D68" i="105" s="1"/>
  <c r="E68" i="105"/>
  <c r="G56" i="81"/>
  <c r="EL7" i="79"/>
  <c r="AA8" i="114"/>
  <c r="EL8" i="79"/>
  <c r="G56" i="86"/>
  <c r="H56" i="86"/>
  <c r="G56" i="90"/>
  <c r="H56" i="90" s="1"/>
  <c r="G56" i="89"/>
  <c r="H56" i="89"/>
  <c r="G56" i="88"/>
  <c r="H56" i="88" s="1"/>
  <c r="G56" i="87"/>
  <c r="H56" i="87" s="1"/>
  <c r="EL14" i="79"/>
  <c r="AA15" i="114" s="1"/>
  <c r="EL15" i="79"/>
  <c r="AA16" i="114" s="1"/>
  <c r="G56" i="94"/>
  <c r="H56" i="94" s="1"/>
  <c r="G56" i="102"/>
  <c r="H56" i="102"/>
  <c r="G56" i="101"/>
  <c r="H56" i="101"/>
  <c r="G56" i="100"/>
  <c r="H56" i="100" s="1"/>
  <c r="G56" i="99"/>
  <c r="H56" i="99"/>
  <c r="EL20" i="79"/>
  <c r="AA21" i="114" s="1"/>
  <c r="EL21" i="79"/>
  <c r="EL22" i="79"/>
  <c r="AA23" i="114"/>
  <c r="EL23" i="79"/>
  <c r="G56" i="95" s="1"/>
  <c r="H56" i="95"/>
  <c r="EL24" i="79"/>
  <c r="AA25" i="114"/>
  <c r="EL25" i="79"/>
  <c r="AA26" i="114" s="1"/>
  <c r="G56" i="92"/>
  <c r="H56" i="92" s="1"/>
  <c r="EL26" i="79"/>
  <c r="AA27" i="114"/>
  <c r="EL27" i="79"/>
  <c r="G56" i="83" s="1"/>
  <c r="H56" i="83" s="1"/>
  <c r="EL28" i="79"/>
  <c r="AA29" i="114"/>
  <c r="EL29" i="79"/>
  <c r="G56" i="112" s="1"/>
  <c r="AA30" i="114"/>
  <c r="H56" i="112"/>
  <c r="EL30" i="79"/>
  <c r="AA31" i="114"/>
  <c r="EL31" i="79"/>
  <c r="AA32" i="114" s="1"/>
  <c r="EL32" i="79"/>
  <c r="AA33" i="114"/>
  <c r="EL33" i="79"/>
  <c r="AA34" i="114"/>
  <c r="G56" i="107"/>
  <c r="H56" i="107" s="1"/>
  <c r="EL34" i="79"/>
  <c r="G56" i="106"/>
  <c r="H56" i="106" s="1"/>
  <c r="AA35" i="114"/>
  <c r="G56" i="105"/>
  <c r="H56" i="105"/>
  <c r="CI36" i="79"/>
  <c r="B23" i="114"/>
  <c r="CK20" i="79"/>
  <c r="G84" i="98"/>
  <c r="H84" i="98" s="1"/>
  <c r="Q21" i="113" s="1"/>
  <c r="CK21" i="79"/>
  <c r="G84" i="97" s="1"/>
  <c r="H84" i="97" s="1"/>
  <c r="Q22" i="113" s="1"/>
  <c r="CK22" i="79"/>
  <c r="G84" i="96" s="1"/>
  <c r="H84" i="96" s="1"/>
  <c r="Q23" i="113" s="1"/>
  <c r="CK23" i="79"/>
  <c r="G84" i="95"/>
  <c r="H84" i="95" s="1"/>
  <c r="Q24" i="113" s="1"/>
  <c r="CK24" i="79"/>
  <c r="G84" i="93" s="1"/>
  <c r="H84" i="93" s="1"/>
  <c r="Q25" i="113" s="1"/>
  <c r="CK25" i="79"/>
  <c r="G84" i="92" s="1"/>
  <c r="H84" i="92" s="1"/>
  <c r="Q26" i="113" s="1"/>
  <c r="CK26" i="79"/>
  <c r="G84" i="91"/>
  <c r="H84" i="91"/>
  <c r="Q27" i="113"/>
  <c r="CK27" i="79"/>
  <c r="G84" i="83"/>
  <c r="H84" i="83" s="1"/>
  <c r="Q28" i="113" s="1"/>
  <c r="CK28" i="79"/>
  <c r="G84" i="110"/>
  <c r="H84" i="110"/>
  <c r="Q29" i="113" s="1"/>
  <c r="CK29" i="79"/>
  <c r="G84" i="112"/>
  <c r="H84" i="112" s="1"/>
  <c r="Q30" i="113" s="1"/>
  <c r="CK30" i="79"/>
  <c r="G84" i="111" s="1"/>
  <c r="H84" i="111" s="1"/>
  <c r="Q31" i="113" s="1"/>
  <c r="CK31" i="79"/>
  <c r="G84" i="109" s="1"/>
  <c r="H84" i="109" s="1"/>
  <c r="Q32" i="113" s="1"/>
  <c r="CK32" i="79"/>
  <c r="G84" i="108"/>
  <c r="H84" i="108" s="1"/>
  <c r="Q33" i="113" s="1"/>
  <c r="CK33" i="79"/>
  <c r="G84" i="107" s="1"/>
  <c r="H84" i="107" s="1"/>
  <c r="Q34" i="113" s="1"/>
  <c r="CK34" i="79"/>
  <c r="G84" i="106" s="1"/>
  <c r="H84" i="106" s="1"/>
  <c r="Q35" i="113" s="1"/>
  <c r="CB36" i="4"/>
  <c r="D56" i="81"/>
  <c r="E56" i="81"/>
  <c r="EL7" i="4"/>
  <c r="EL8" i="4"/>
  <c r="D56" i="84"/>
  <c r="E56" i="84" s="1"/>
  <c r="Z9" i="74"/>
  <c r="D56" i="86"/>
  <c r="E56" i="86"/>
  <c r="EL34" i="4"/>
  <c r="D56" i="90"/>
  <c r="E56" i="90" s="1"/>
  <c r="D56" i="89"/>
  <c r="D56" i="88"/>
  <c r="E56" i="88" s="1"/>
  <c r="D56" i="87"/>
  <c r="E56" i="87"/>
  <c r="D56" i="94"/>
  <c r="E56" i="94" s="1"/>
  <c r="D56" i="102"/>
  <c r="E56" i="102" s="1"/>
  <c r="EL17" i="4"/>
  <c r="D56" i="101" s="1"/>
  <c r="E56" i="101"/>
  <c r="EL18" i="4"/>
  <c r="D56" i="100" s="1"/>
  <c r="E56" i="100" s="1"/>
  <c r="EL19" i="4"/>
  <c r="D56" i="99" s="1"/>
  <c r="E56" i="99" s="1"/>
  <c r="EL20" i="4"/>
  <c r="D56" i="98" s="1"/>
  <c r="E56" i="98" s="1"/>
  <c r="EL21" i="4"/>
  <c r="D56" i="97"/>
  <c r="E56" i="97"/>
  <c r="EL22" i="4"/>
  <c r="D56" i="96"/>
  <c r="E56" i="96" s="1"/>
  <c r="EL23" i="4"/>
  <c r="D56" i="95" s="1"/>
  <c r="E56" i="95"/>
  <c r="EL24" i="4"/>
  <c r="D56" i="93" s="1"/>
  <c r="E56" i="93" s="1"/>
  <c r="EL25" i="4"/>
  <c r="D56" i="92" s="1"/>
  <c r="E56" i="92" s="1"/>
  <c r="EL26" i="4"/>
  <c r="D56" i="91" s="1"/>
  <c r="E56" i="91" s="1"/>
  <c r="EL27" i="4"/>
  <c r="D56" i="83"/>
  <c r="E56" i="83"/>
  <c r="EL28" i="4"/>
  <c r="D56" i="110"/>
  <c r="E56" i="110" s="1"/>
  <c r="EL29" i="4"/>
  <c r="D56" i="112" s="1"/>
  <c r="E56" i="112"/>
  <c r="EL30" i="4"/>
  <c r="D56" i="111" s="1"/>
  <c r="E56" i="111" s="1"/>
  <c r="EL31" i="4"/>
  <c r="D56" i="109" s="1"/>
  <c r="E56" i="109" s="1"/>
  <c r="EL32" i="4"/>
  <c r="D56" i="108" s="1"/>
  <c r="E56" i="108" s="1"/>
  <c r="EL33" i="4"/>
  <c r="D56" i="107"/>
  <c r="E56" i="107"/>
  <c r="EL35" i="4"/>
  <c r="D56" i="105"/>
  <c r="E56" i="105" s="1"/>
  <c r="EL4" i="4"/>
  <c r="Z5" i="74" s="1"/>
  <c r="DR4" i="4"/>
  <c r="F5" i="74" s="1"/>
  <c r="D31" i="81"/>
  <c r="DR7" i="4"/>
  <c r="DR8" i="4"/>
  <c r="F9" i="74" s="1"/>
  <c r="DR10" i="4"/>
  <c r="DS4" i="4"/>
  <c r="G5" i="74" s="1"/>
  <c r="DS6" i="4"/>
  <c r="D32" i="84"/>
  <c r="E32" i="84" s="1"/>
  <c r="DT4" i="4"/>
  <c r="H5" i="74"/>
  <c r="DV7" i="4"/>
  <c r="D35" i="84"/>
  <c r="E35" i="84"/>
  <c r="DW4" i="4"/>
  <c r="K5" i="74"/>
  <c r="DW7" i="4"/>
  <c r="K8" i="74" s="1"/>
  <c r="D37" i="82"/>
  <c r="E37" i="82"/>
  <c r="DY6" i="4"/>
  <c r="M7" i="74"/>
  <c r="DY7" i="4"/>
  <c r="D38" i="84"/>
  <c r="E38" i="84" s="1"/>
  <c r="D38" i="86"/>
  <c r="E38" i="86"/>
  <c r="DZ4" i="4"/>
  <c r="N5" i="74"/>
  <c r="DZ7" i="4"/>
  <c r="D39" i="84"/>
  <c r="E39" i="84" s="1"/>
  <c r="D39" i="90"/>
  <c r="E39" i="90" s="1"/>
  <c r="EA4" i="4"/>
  <c r="O5" i="74" s="1"/>
  <c r="EA6" i="4"/>
  <c r="EA7" i="4"/>
  <c r="O8" i="74" s="1"/>
  <c r="D41" i="86"/>
  <c r="E41" i="86"/>
  <c r="D42" i="81"/>
  <c r="E42" i="81"/>
  <c r="D42" i="84"/>
  <c r="E42" i="84" s="1"/>
  <c r="D42" i="86"/>
  <c r="E42" i="86"/>
  <c r="D43" i="81"/>
  <c r="E43" i="81"/>
  <c r="ED4" i="4"/>
  <c r="ED6" i="4"/>
  <c r="ED7" i="4"/>
  <c r="D45" i="82"/>
  <c r="E45" i="82"/>
  <c r="ED8" i="4"/>
  <c r="D45" i="86"/>
  <c r="EE4" i="4"/>
  <c r="S5" i="74" s="1"/>
  <c r="D46" i="82"/>
  <c r="E46" i="82" s="1"/>
  <c r="D46" i="84"/>
  <c r="E46" i="84"/>
  <c r="D46" i="86"/>
  <c r="E46" i="86"/>
  <c r="D47" i="82"/>
  <c r="E47" i="82" s="1"/>
  <c r="D47" i="84"/>
  <c r="E47" i="84"/>
  <c r="D49" i="81"/>
  <c r="E49" i="81" s="1"/>
  <c r="EG7" i="4"/>
  <c r="U8" i="74" s="1"/>
  <c r="D49" i="84"/>
  <c r="E49" i="84" s="1"/>
  <c r="EG9" i="4"/>
  <c r="D50" i="81"/>
  <c r="E50" i="81" s="1"/>
  <c r="EH7" i="4"/>
  <c r="D50" i="86"/>
  <c r="E50" i="86" s="1"/>
  <c r="D52" i="81"/>
  <c r="EI7" i="4"/>
  <c r="EI9" i="4"/>
  <c r="W10" i="74" s="1"/>
  <c r="EJ7" i="4"/>
  <c r="D53" i="86"/>
  <c r="E53" i="86" s="1"/>
  <c r="D54" i="82"/>
  <c r="E54" i="82" s="1"/>
  <c r="E54" i="86"/>
  <c r="EM8" i="4"/>
  <c r="AA9" i="74"/>
  <c r="EM7" i="4"/>
  <c r="EM9" i="4"/>
  <c r="AA10" i="74" s="1"/>
  <c r="EN4" i="4"/>
  <c r="AB5" i="74" s="1"/>
  <c r="EN8" i="4"/>
  <c r="AB9" i="74" s="1"/>
  <c r="D58" i="86"/>
  <c r="E58" i="86" s="1"/>
  <c r="EO6" i="4"/>
  <c r="EO7" i="4"/>
  <c r="AC8" i="74" s="1"/>
  <c r="EO8" i="4"/>
  <c r="EP7" i="4"/>
  <c r="AD8" i="74" s="1"/>
  <c r="EP8" i="4"/>
  <c r="EP9" i="4"/>
  <c r="AD10" i="74" s="1"/>
  <c r="D61" i="86"/>
  <c r="E61" i="86"/>
  <c r="ER9" i="4"/>
  <c r="AF10" i="74"/>
  <c r="ER8" i="4"/>
  <c r="AF9" i="74" s="1"/>
  <c r="ES4" i="4"/>
  <c r="AG5" i="74"/>
  <c r="E63" i="81"/>
  <c r="D63" i="82"/>
  <c r="E63" i="82"/>
  <c r="ES19" i="4"/>
  <c r="EU4" i="4"/>
  <c r="D65" i="81"/>
  <c r="EU7" i="4"/>
  <c r="D65" i="82" s="1"/>
  <c r="E65" i="82" s="1"/>
  <c r="EU8" i="4"/>
  <c r="D65" i="86"/>
  <c r="E65" i="86" s="1"/>
  <c r="EV4" i="4"/>
  <c r="AJ5" i="74"/>
  <c r="D67" i="81"/>
  <c r="E67" i="81"/>
  <c r="EV7" i="4"/>
  <c r="EV8" i="4"/>
  <c r="AJ9" i="74"/>
  <c r="D69" i="81"/>
  <c r="E69" i="81" s="1"/>
  <c r="D69" i="84"/>
  <c r="E69" i="84" s="1"/>
  <c r="ER4" i="4"/>
  <c r="AF5" i="74" s="1"/>
  <c r="D60" i="6"/>
  <c r="E60" i="6" s="1"/>
  <c r="EO4" i="4"/>
  <c r="AC5" i="74"/>
  <c r="D54" i="6"/>
  <c r="E54" i="6" s="1"/>
  <c r="EJ4" i="4"/>
  <c r="D47" i="6"/>
  <c r="DV4" i="4"/>
  <c r="J5" i="74"/>
  <c r="P34" i="79"/>
  <c r="G76" i="106" s="1"/>
  <c r="AC34" i="79"/>
  <c r="G77" i="106"/>
  <c r="AM34" i="79"/>
  <c r="G78" i="106" s="1"/>
  <c r="AU34" i="79"/>
  <c r="G79" i="106" s="1"/>
  <c r="BD34" i="79"/>
  <c r="G80" i="106" s="1"/>
  <c r="BM34" i="79"/>
  <c r="G81" i="106" s="1"/>
  <c r="BT34" i="79"/>
  <c r="G82" i="106" s="1"/>
  <c r="CA34" i="79"/>
  <c r="G83" i="106"/>
  <c r="CQ34" i="79"/>
  <c r="G85" i="106"/>
  <c r="H85" i="106" s="1"/>
  <c r="R35" i="113" s="1"/>
  <c r="DM34" i="79"/>
  <c r="G87" i="106"/>
  <c r="AU33" i="79"/>
  <c r="G79" i="107" s="1"/>
  <c r="BD33" i="79"/>
  <c r="BM33" i="79"/>
  <c r="G81" i="107"/>
  <c r="BT33" i="79"/>
  <c r="G82" i="107" s="1"/>
  <c r="CA33" i="79"/>
  <c r="G83" i="107"/>
  <c r="CQ33" i="79"/>
  <c r="G85" i="107"/>
  <c r="H85" i="107"/>
  <c r="R34" i="113" s="1"/>
  <c r="DM33" i="79"/>
  <c r="G87" i="107"/>
  <c r="P33" i="79"/>
  <c r="G76" i="107"/>
  <c r="AC33" i="79"/>
  <c r="G77" i="107" s="1"/>
  <c r="AM33" i="79"/>
  <c r="G78" i="107"/>
  <c r="BT7" i="79"/>
  <c r="G82" i="82"/>
  <c r="P20" i="79"/>
  <c r="G76" i="98" s="1"/>
  <c r="AC20" i="79"/>
  <c r="G77" i="98"/>
  <c r="AM20" i="79"/>
  <c r="G78" i="98" s="1"/>
  <c r="AU20" i="79"/>
  <c r="G79" i="98" s="1"/>
  <c r="BD20" i="79"/>
  <c r="BM20" i="79"/>
  <c r="G81" i="98" s="1"/>
  <c r="BT20" i="79"/>
  <c r="G82" i="98" s="1"/>
  <c r="CA20" i="79"/>
  <c r="G83" i="98" s="1"/>
  <c r="CQ20" i="79"/>
  <c r="G85" i="98"/>
  <c r="H85" i="98" s="1"/>
  <c r="R21" i="113"/>
  <c r="DM20" i="79"/>
  <c r="G87" i="98" s="1"/>
  <c r="P21" i="79"/>
  <c r="G76" i="97"/>
  <c r="AC21" i="79"/>
  <c r="G77" i="97" s="1"/>
  <c r="AM21" i="79"/>
  <c r="G78" i="97" s="1"/>
  <c r="AU21" i="79"/>
  <c r="G79" i="97" s="1"/>
  <c r="BD21" i="79"/>
  <c r="G80" i="97" s="1"/>
  <c r="BM21" i="79"/>
  <c r="G81" i="97" s="1"/>
  <c r="BT21" i="79"/>
  <c r="G82" i="97"/>
  <c r="CA21" i="79"/>
  <c r="G83" i="97"/>
  <c r="CQ21" i="79"/>
  <c r="G85" i="97" s="1"/>
  <c r="H85" i="97"/>
  <c r="R22" i="113" s="1"/>
  <c r="DM21" i="79"/>
  <c r="G87" i="97" s="1"/>
  <c r="P22" i="79"/>
  <c r="G76" i="96" s="1"/>
  <c r="AC22" i="79"/>
  <c r="G77" i="96" s="1"/>
  <c r="AM22" i="79"/>
  <c r="G78" i="96" s="1"/>
  <c r="AU22" i="79"/>
  <c r="G79" i="96" s="1"/>
  <c r="BD22" i="79"/>
  <c r="G80" i="96"/>
  <c r="BM22" i="79"/>
  <c r="G81" i="96"/>
  <c r="BT22" i="79"/>
  <c r="G82" i="96" s="1"/>
  <c r="CA22" i="79"/>
  <c r="G83" i="96"/>
  <c r="CQ22" i="79"/>
  <c r="G85" i="96" s="1"/>
  <c r="H85" i="96" s="1"/>
  <c r="R23" i="113" s="1"/>
  <c r="DM22" i="79"/>
  <c r="G87" i="96" s="1"/>
  <c r="P23" i="79"/>
  <c r="G76" i="95" s="1"/>
  <c r="AC23" i="79"/>
  <c r="G77" i="95" s="1"/>
  <c r="AM23" i="79"/>
  <c r="G78" i="95"/>
  <c r="AU23" i="79"/>
  <c r="G79" i="95"/>
  <c r="BD23" i="79"/>
  <c r="G80" i="95" s="1"/>
  <c r="BM23" i="79"/>
  <c r="G81" i="95" s="1"/>
  <c r="BT23" i="79"/>
  <c r="G82" i="95" s="1"/>
  <c r="CA23" i="79"/>
  <c r="G83" i="95" s="1"/>
  <c r="CQ23" i="79"/>
  <c r="G85" i="95" s="1"/>
  <c r="H85" i="95" s="1"/>
  <c r="R24" i="113" s="1"/>
  <c r="DM23" i="79"/>
  <c r="G87" i="95" s="1"/>
  <c r="P24" i="79"/>
  <c r="G76" i="93"/>
  <c r="AC24" i="79"/>
  <c r="G77" i="93"/>
  <c r="AM24" i="79"/>
  <c r="G78" i="93" s="1"/>
  <c r="AU24" i="79"/>
  <c r="G79" i="93"/>
  <c r="BD24" i="79"/>
  <c r="G80" i="93" s="1"/>
  <c r="BM24" i="79"/>
  <c r="G81" i="93" s="1"/>
  <c r="BT24" i="79"/>
  <c r="G82" i="93" s="1"/>
  <c r="CA24" i="79"/>
  <c r="G83" i="93" s="1"/>
  <c r="CQ24" i="79"/>
  <c r="G85" i="93" s="1"/>
  <c r="H85" i="93" s="1"/>
  <c r="R25" i="113" s="1"/>
  <c r="DM24" i="79"/>
  <c r="G87" i="93"/>
  <c r="P25" i="79"/>
  <c r="G76" i="92" s="1"/>
  <c r="AC25" i="79"/>
  <c r="G77" i="92" s="1"/>
  <c r="AM25" i="79"/>
  <c r="G78" i="92" s="1"/>
  <c r="AU25" i="79"/>
  <c r="G79" i="92" s="1"/>
  <c r="BD25" i="79"/>
  <c r="G80" i="92" s="1"/>
  <c r="BM25" i="79"/>
  <c r="G81" i="92" s="1"/>
  <c r="BT25" i="79"/>
  <c r="G82" i="92" s="1"/>
  <c r="CA25" i="79"/>
  <c r="G83" i="92"/>
  <c r="CQ25" i="79"/>
  <c r="G85" i="92"/>
  <c r="H85" i="92" s="1"/>
  <c r="R26" i="113" s="1"/>
  <c r="DM25" i="79"/>
  <c r="G87" i="92"/>
  <c r="P26" i="79"/>
  <c r="G76" i="91" s="1"/>
  <c r="AC26" i="79"/>
  <c r="G77" i="91" s="1"/>
  <c r="AM26" i="79"/>
  <c r="G78" i="91" s="1"/>
  <c r="AU26" i="79"/>
  <c r="G79" i="91" s="1"/>
  <c r="BD26" i="79"/>
  <c r="G80" i="91" s="1"/>
  <c r="BM26" i="79"/>
  <c r="G81" i="91"/>
  <c r="BT26" i="79"/>
  <c r="G82" i="91"/>
  <c r="CA26" i="79"/>
  <c r="G83" i="91"/>
  <c r="CQ26" i="79"/>
  <c r="G85" i="91"/>
  <c r="H85" i="91" s="1"/>
  <c r="R27" i="113" s="1"/>
  <c r="DM26" i="79"/>
  <c r="G87" i="91" s="1"/>
  <c r="P27" i="79"/>
  <c r="G76" i="83" s="1"/>
  <c r="AC27" i="79"/>
  <c r="G77" i="83"/>
  <c r="AM27" i="79"/>
  <c r="G78" i="83" s="1"/>
  <c r="AU27" i="79"/>
  <c r="G79" i="83" s="1"/>
  <c r="BD27" i="79"/>
  <c r="G80" i="83"/>
  <c r="BM27" i="79"/>
  <c r="G81" i="83" s="1"/>
  <c r="BT27" i="79"/>
  <c r="G82" i="83" s="1"/>
  <c r="CA27" i="79"/>
  <c r="G83" i="83"/>
  <c r="CQ27" i="79"/>
  <c r="G85" i="83" s="1"/>
  <c r="H85" i="83" s="1"/>
  <c r="R28" i="113" s="1"/>
  <c r="DM27" i="79"/>
  <c r="G87" i="83"/>
  <c r="P28" i="79"/>
  <c r="G76" i="110" s="1"/>
  <c r="AC28" i="79"/>
  <c r="G77" i="110" s="1"/>
  <c r="AM28" i="79"/>
  <c r="G78" i="110"/>
  <c r="AU28" i="79"/>
  <c r="G79" i="110" s="1"/>
  <c r="BD28" i="79"/>
  <c r="BM28" i="79"/>
  <c r="G81" i="110" s="1"/>
  <c r="BT28" i="79"/>
  <c r="G82" i="110" s="1"/>
  <c r="CA28" i="79"/>
  <c r="G83" i="110" s="1"/>
  <c r="CQ28" i="79"/>
  <c r="G85" i="110" s="1"/>
  <c r="H85" i="110" s="1"/>
  <c r="R29" i="113"/>
  <c r="DM28" i="79"/>
  <c r="G87" i="110"/>
  <c r="P29" i="79"/>
  <c r="G76" i="112" s="1"/>
  <c r="AC29" i="79"/>
  <c r="G77" i="112" s="1"/>
  <c r="AM29" i="79"/>
  <c r="G78" i="112" s="1"/>
  <c r="AU29" i="79"/>
  <c r="G79" i="112" s="1"/>
  <c r="BD29" i="79"/>
  <c r="G80" i="112"/>
  <c r="BM29" i="79"/>
  <c r="G81" i="112"/>
  <c r="BT29" i="79"/>
  <c r="G82" i="112"/>
  <c r="CA29" i="79"/>
  <c r="G83" i="112"/>
  <c r="CQ29" i="79"/>
  <c r="G85" i="112"/>
  <c r="H85" i="112" s="1"/>
  <c r="R30" i="113" s="1"/>
  <c r="DM29" i="79"/>
  <c r="G87" i="112"/>
  <c r="P30" i="79"/>
  <c r="G76" i="111"/>
  <c r="AC30" i="79"/>
  <c r="G77" i="111"/>
  <c r="AM30" i="79"/>
  <c r="G78" i="111"/>
  <c r="AU30" i="79"/>
  <c r="G79" i="111"/>
  <c r="BD30" i="79"/>
  <c r="EC30" i="79" s="1"/>
  <c r="R31" i="114" s="1"/>
  <c r="G80" i="111"/>
  <c r="BM30" i="79"/>
  <c r="G81" i="111" s="1"/>
  <c r="BT30" i="79"/>
  <c r="G82" i="111" s="1"/>
  <c r="CA30" i="79"/>
  <c r="G83" i="111" s="1"/>
  <c r="CQ30" i="79"/>
  <c r="G85" i="111" s="1"/>
  <c r="H85" i="111"/>
  <c r="R31" i="113" s="1"/>
  <c r="DM30" i="79"/>
  <c r="G87" i="111" s="1"/>
  <c r="P31" i="79"/>
  <c r="DQ31" i="79" s="1"/>
  <c r="AC31" i="79"/>
  <c r="G77" i="109" s="1"/>
  <c r="AM31" i="79"/>
  <c r="G78" i="109" s="1"/>
  <c r="AU31" i="79"/>
  <c r="G79" i="109" s="1"/>
  <c r="BD31" i="79"/>
  <c r="G80" i="109" s="1"/>
  <c r="BM31" i="79"/>
  <c r="G81" i="109" s="1"/>
  <c r="BT31" i="79"/>
  <c r="G82" i="109" s="1"/>
  <c r="CA31" i="79"/>
  <c r="G83" i="109" s="1"/>
  <c r="CQ31" i="79"/>
  <c r="G85" i="109" s="1"/>
  <c r="H85" i="109"/>
  <c r="R32" i="113" s="1"/>
  <c r="DM31" i="79"/>
  <c r="G87" i="109" s="1"/>
  <c r="P32" i="79"/>
  <c r="G76" i="108" s="1"/>
  <c r="AC32" i="79"/>
  <c r="G77" i="108" s="1"/>
  <c r="AM32" i="79"/>
  <c r="G78" i="108" s="1"/>
  <c r="AU32" i="79"/>
  <c r="G79" i="108" s="1"/>
  <c r="BD32" i="79"/>
  <c r="G80" i="108" s="1"/>
  <c r="BM32" i="79"/>
  <c r="G81" i="108" s="1"/>
  <c r="BT32" i="79"/>
  <c r="G82" i="108" s="1"/>
  <c r="CA32" i="79"/>
  <c r="G83" i="108" s="1"/>
  <c r="CQ32" i="79"/>
  <c r="G85" i="108" s="1"/>
  <c r="H85" i="108" s="1"/>
  <c r="R33" i="113" s="1"/>
  <c r="DM32" i="79"/>
  <c r="G87" i="108" s="1"/>
  <c r="M1" i="114"/>
  <c r="G67" i="105"/>
  <c r="H67" i="105"/>
  <c r="EV28" i="79"/>
  <c r="AK29" i="114"/>
  <c r="EU35" i="79"/>
  <c r="AJ36" i="114"/>
  <c r="EU29" i="79"/>
  <c r="AJ30" i="114"/>
  <c r="ET35" i="79"/>
  <c r="AI36" i="114"/>
  <c r="ET33" i="79"/>
  <c r="AI34" i="114"/>
  <c r="ET28" i="79"/>
  <c r="AI29" i="114"/>
  <c r="ET32" i="79"/>
  <c r="ES35" i="79"/>
  <c r="AH36" i="114" s="1"/>
  <c r="ES31" i="79"/>
  <c r="AH32" i="114" s="1"/>
  <c r="ES33" i="79"/>
  <c r="AH34" i="114" s="1"/>
  <c r="ER35" i="79"/>
  <c r="ER23" i="79"/>
  <c r="AG24" i="114" s="1"/>
  <c r="EQ35" i="79"/>
  <c r="EQ31" i="79"/>
  <c r="AF32" i="114"/>
  <c r="EQ33" i="79"/>
  <c r="AF34" i="114"/>
  <c r="EQ34" i="79"/>
  <c r="G61" i="106" s="1"/>
  <c r="AF35" i="114"/>
  <c r="H61" i="106"/>
  <c r="G60" i="105"/>
  <c r="H60" i="105"/>
  <c r="G59" i="105"/>
  <c r="H59" i="105"/>
  <c r="EN35" i="79"/>
  <c r="AC36" i="114"/>
  <c r="EN31" i="79"/>
  <c r="AC32" i="114"/>
  <c r="EM35" i="79"/>
  <c r="G57" i="105" s="1"/>
  <c r="AB36" i="114"/>
  <c r="H57" i="105"/>
  <c r="EM30" i="79"/>
  <c r="AB31" i="114"/>
  <c r="EM32" i="79"/>
  <c r="AB33" i="114"/>
  <c r="EK35" i="79"/>
  <c r="Z36" i="114"/>
  <c r="EK6" i="79"/>
  <c r="G54" i="82"/>
  <c r="H54" i="82" s="1"/>
  <c r="EK8" i="79"/>
  <c r="Z9" i="114" s="1"/>
  <c r="G54" i="90"/>
  <c r="H54" i="90" s="1"/>
  <c r="G54" i="89"/>
  <c r="H54" i="89" s="1"/>
  <c r="G54" i="88"/>
  <c r="H54" i="88" s="1"/>
  <c r="G54" i="87"/>
  <c r="H54" i="87" s="1"/>
  <c r="G54" i="85"/>
  <c r="H54" i="85" s="1"/>
  <c r="G54" i="94"/>
  <c r="H54" i="94" s="1"/>
  <c r="G54" i="102"/>
  <c r="H54" i="102" s="1"/>
  <c r="G54" i="101"/>
  <c r="H54" i="101" s="1"/>
  <c r="G54" i="100"/>
  <c r="H54" i="100" s="1"/>
  <c r="G54" i="99"/>
  <c r="H54" i="99" s="1"/>
  <c r="EK20" i="79"/>
  <c r="Z21" i="114" s="1"/>
  <c r="EK21" i="79"/>
  <c r="EK22" i="79"/>
  <c r="Z23" i="114"/>
  <c r="G54" i="96"/>
  <c r="H54" i="96"/>
  <c r="EK23" i="79"/>
  <c r="EK24" i="79"/>
  <c r="EK25" i="79"/>
  <c r="EK26" i="79"/>
  <c r="G54" i="91"/>
  <c r="H54" i="91" s="1"/>
  <c r="EK27" i="79"/>
  <c r="EK28" i="79"/>
  <c r="G54" i="110"/>
  <c r="H54" i="110" s="1"/>
  <c r="Z29" i="114"/>
  <c r="EK29" i="79"/>
  <c r="EK30" i="79"/>
  <c r="G54" i="111" s="1"/>
  <c r="H54" i="111"/>
  <c r="EK31" i="79"/>
  <c r="EK32" i="79"/>
  <c r="Z33" i="114" s="1"/>
  <c r="EK33" i="79"/>
  <c r="EK34" i="79"/>
  <c r="Z35" i="114"/>
  <c r="G53" i="105"/>
  <c r="H53" i="105"/>
  <c r="G52" i="105"/>
  <c r="H52" i="105"/>
  <c r="EI28" i="79"/>
  <c r="EI31" i="79"/>
  <c r="X32" i="114" s="1"/>
  <c r="G50" i="105"/>
  <c r="H50" i="105" s="1"/>
  <c r="EG24" i="79"/>
  <c r="V25" i="114" s="1"/>
  <c r="EF35" i="79"/>
  <c r="EF24" i="79"/>
  <c r="EE35" i="79"/>
  <c r="G46" i="105"/>
  <c r="H46" i="105" s="1"/>
  <c r="EE24" i="79"/>
  <c r="T25" i="114" s="1"/>
  <c r="G46" i="6"/>
  <c r="H46" i="6" s="1"/>
  <c r="G46" i="81"/>
  <c r="H46" i="81" s="1"/>
  <c r="G46" i="82"/>
  <c r="H46" i="82" s="1"/>
  <c r="G46" i="84"/>
  <c r="G46" i="86"/>
  <c r="H46" i="86"/>
  <c r="G46" i="89"/>
  <c r="H46" i="89"/>
  <c r="EE12" i="79"/>
  <c r="G46" i="88"/>
  <c r="H46" i="88" s="1"/>
  <c r="T13" i="114"/>
  <c r="G46" i="87"/>
  <c r="H46" i="87"/>
  <c r="G46" i="85"/>
  <c r="H46" i="85"/>
  <c r="G46" i="94"/>
  <c r="H46" i="94"/>
  <c r="G46" i="102"/>
  <c r="H46" i="102"/>
  <c r="G46" i="101"/>
  <c r="H46" i="101"/>
  <c r="G46" i="100"/>
  <c r="H46" i="100"/>
  <c r="G46" i="99"/>
  <c r="H46" i="99"/>
  <c r="EE20" i="79"/>
  <c r="EE21" i="79"/>
  <c r="T22" i="114" s="1"/>
  <c r="EE22" i="79"/>
  <c r="T23" i="114" s="1"/>
  <c r="EE23" i="79"/>
  <c r="T24" i="114" s="1"/>
  <c r="EE25" i="79"/>
  <c r="T26" i="114" s="1"/>
  <c r="EE26" i="79"/>
  <c r="T27" i="114" s="1"/>
  <c r="EE27" i="79"/>
  <c r="T28" i="114" s="1"/>
  <c r="EE28" i="79"/>
  <c r="G46" i="110" s="1"/>
  <c r="H46" i="110"/>
  <c r="EE29" i="79"/>
  <c r="EE30" i="79"/>
  <c r="G46" i="111" s="1"/>
  <c r="H46" i="111" s="1"/>
  <c r="EE31" i="79"/>
  <c r="T32" i="114"/>
  <c r="EE32" i="79"/>
  <c r="G46" i="108"/>
  <c r="H46" i="108" s="1"/>
  <c r="EE33" i="79"/>
  <c r="T34" i="114" s="1"/>
  <c r="EE34" i="79"/>
  <c r="G46" i="106" s="1"/>
  <c r="H46" i="106" s="1"/>
  <c r="G45" i="105"/>
  <c r="H45" i="105"/>
  <c r="ED30" i="79"/>
  <c r="S31" i="114"/>
  <c r="ED21" i="79"/>
  <c r="G45" i="97"/>
  <c r="H45" i="97" s="1"/>
  <c r="EC34" i="79"/>
  <c r="EB35" i="79"/>
  <c r="G42" i="105"/>
  <c r="H42" i="105" s="1"/>
  <c r="G41" i="105"/>
  <c r="H41" i="105" s="1"/>
  <c r="EA23" i="79"/>
  <c r="P24" i="114" s="1"/>
  <c r="DZ35" i="79"/>
  <c r="O36" i="114" s="1"/>
  <c r="DZ20" i="79"/>
  <c r="O21" i="114" s="1"/>
  <c r="DY35" i="79"/>
  <c r="G38" i="105" s="1"/>
  <c r="H38" i="105" s="1"/>
  <c r="DY26" i="79"/>
  <c r="DY6" i="79"/>
  <c r="DY7" i="79"/>
  <c r="DY8" i="79"/>
  <c r="N9" i="114"/>
  <c r="DY9" i="79"/>
  <c r="N10" i="114"/>
  <c r="G38" i="90"/>
  <c r="H38" i="90"/>
  <c r="G38" i="89"/>
  <c r="H38" i="89"/>
  <c r="G38" i="88"/>
  <c r="H38" i="88"/>
  <c r="G38" i="87"/>
  <c r="H38" i="87"/>
  <c r="G38" i="85"/>
  <c r="H38" i="85"/>
  <c r="G38" i="94"/>
  <c r="H38" i="94"/>
  <c r="G38" i="101"/>
  <c r="H38" i="101"/>
  <c r="G38" i="100"/>
  <c r="H38" i="100"/>
  <c r="G38" i="99"/>
  <c r="H38" i="99"/>
  <c r="DY20" i="79"/>
  <c r="N21" i="114"/>
  <c r="DY21" i="79"/>
  <c r="G38" i="97" s="1"/>
  <c r="N22" i="114"/>
  <c r="H38" i="97"/>
  <c r="DY22" i="79"/>
  <c r="G38" i="96" s="1"/>
  <c r="N23" i="114"/>
  <c r="H38" i="96"/>
  <c r="DY23" i="79"/>
  <c r="N24" i="114"/>
  <c r="DY24" i="79"/>
  <c r="G38" i="93" s="1"/>
  <c r="H38" i="93" s="1"/>
  <c r="N25" i="114"/>
  <c r="DY25" i="79"/>
  <c r="N26" i="114"/>
  <c r="DY27" i="79"/>
  <c r="G38" i="83"/>
  <c r="H38" i="83" s="1"/>
  <c r="DY28" i="79"/>
  <c r="N29" i="114" s="1"/>
  <c r="DY29" i="79"/>
  <c r="N30" i="114" s="1"/>
  <c r="DY30" i="79"/>
  <c r="N31" i="114" s="1"/>
  <c r="DY31" i="79"/>
  <c r="DY32" i="79"/>
  <c r="N33" i="114" s="1"/>
  <c r="DY33" i="79"/>
  <c r="N34" i="114" s="1"/>
  <c r="DY34" i="79"/>
  <c r="N35" i="114" s="1"/>
  <c r="G37" i="105"/>
  <c r="H37" i="105" s="1"/>
  <c r="DX21" i="79"/>
  <c r="DV35" i="79"/>
  <c r="K36" i="114" s="1"/>
  <c r="DV33" i="79"/>
  <c r="DU35" i="79"/>
  <c r="J36" i="114" s="1"/>
  <c r="DU34" i="79"/>
  <c r="G34" i="106" s="1"/>
  <c r="H34" i="106" s="1"/>
  <c r="DT35" i="79"/>
  <c r="I36" i="114"/>
  <c r="DS35" i="79"/>
  <c r="G32" i="105"/>
  <c r="H32" i="105" s="1"/>
  <c r="H36" i="114"/>
  <c r="DS31" i="79"/>
  <c r="H32" i="114"/>
  <c r="G31" i="105"/>
  <c r="H31" i="105"/>
  <c r="G31" i="99"/>
  <c r="H31" i="99"/>
  <c r="EV34" i="79"/>
  <c r="AK35" i="114"/>
  <c r="EU34" i="79"/>
  <c r="AJ35" i="114"/>
  <c r="ET34" i="79"/>
  <c r="AI35" i="114"/>
  <c r="ES34" i="79"/>
  <c r="AH35" i="114"/>
  <c r="ER34" i="79"/>
  <c r="G62" i="106"/>
  <c r="H62" i="106" s="1"/>
  <c r="EP34" i="79"/>
  <c r="AE35" i="114" s="1"/>
  <c r="EO34" i="79"/>
  <c r="AD35" i="114" s="1"/>
  <c r="EN34" i="79"/>
  <c r="AC35" i="114" s="1"/>
  <c r="EM34" i="79"/>
  <c r="AB35" i="114" s="1"/>
  <c r="EJ34" i="79"/>
  <c r="Y35" i="114" s="1"/>
  <c r="EI34" i="79"/>
  <c r="EH34" i="79"/>
  <c r="W35" i="114" s="1"/>
  <c r="EG34" i="79"/>
  <c r="V35" i="114" s="1"/>
  <c r="EF34" i="79"/>
  <c r="U35" i="114" s="1"/>
  <c r="ED34" i="79"/>
  <c r="S35" i="114" s="1"/>
  <c r="EB34" i="79"/>
  <c r="EA34" i="79"/>
  <c r="P35" i="114"/>
  <c r="DZ34" i="79"/>
  <c r="DX34" i="79"/>
  <c r="M35" i="114" s="1"/>
  <c r="DW34" i="79"/>
  <c r="DV34" i="79"/>
  <c r="K35" i="114"/>
  <c r="DT34" i="79"/>
  <c r="I35" i="114"/>
  <c r="DS34" i="79"/>
  <c r="H35" i="114"/>
  <c r="DR34" i="79"/>
  <c r="EV33" i="79"/>
  <c r="AK34" i="114" s="1"/>
  <c r="EU33" i="79"/>
  <c r="ER33" i="79"/>
  <c r="AG34" i="114"/>
  <c r="EP33" i="79"/>
  <c r="G60" i="107"/>
  <c r="H60" i="107" s="1"/>
  <c r="EO33" i="79"/>
  <c r="G59" i="107" s="1"/>
  <c r="H59" i="107" s="1"/>
  <c r="AD34" i="114"/>
  <c r="EN33" i="79"/>
  <c r="AC34" i="114" s="1"/>
  <c r="EM33" i="79"/>
  <c r="G57" i="107" s="1"/>
  <c r="H57" i="107"/>
  <c r="AB34" i="114"/>
  <c r="EJ33" i="79"/>
  <c r="Y34" i="114" s="1"/>
  <c r="EI33" i="79"/>
  <c r="EH33" i="79"/>
  <c r="W34" i="114" s="1"/>
  <c r="EG33" i="79"/>
  <c r="G49" i="107" s="1"/>
  <c r="H49" i="107" s="1"/>
  <c r="EF33" i="79"/>
  <c r="U34" i="114" s="1"/>
  <c r="ED33" i="79"/>
  <c r="S34" i="114"/>
  <c r="EB33" i="79"/>
  <c r="EA33" i="79"/>
  <c r="P34" i="114"/>
  <c r="DZ33" i="79"/>
  <c r="O34" i="114" s="1"/>
  <c r="DX33" i="79"/>
  <c r="M34" i="114" s="1"/>
  <c r="DW33" i="79"/>
  <c r="DU33" i="79"/>
  <c r="G34" i="107"/>
  <c r="H34" i="107" s="1"/>
  <c r="DT33" i="79"/>
  <c r="DS33" i="79"/>
  <c r="G32" i="107"/>
  <c r="H32" i="107" s="1"/>
  <c r="H34" i="114"/>
  <c r="DR33" i="79"/>
  <c r="EV32" i="79"/>
  <c r="AK33" i="114" s="1"/>
  <c r="EU32" i="79"/>
  <c r="AJ33" i="114" s="1"/>
  <c r="ES32" i="79"/>
  <c r="AH33" i="114"/>
  <c r="G63" i="108"/>
  <c r="H63" i="108" s="1"/>
  <c r="ER32" i="79"/>
  <c r="AG33" i="114"/>
  <c r="EQ32" i="79"/>
  <c r="AF33" i="114" s="1"/>
  <c r="EP32" i="79"/>
  <c r="EO32" i="79"/>
  <c r="AD33" i="114"/>
  <c r="EN32" i="79"/>
  <c r="AC33" i="114" s="1"/>
  <c r="EJ32" i="79"/>
  <c r="Y33" i="114"/>
  <c r="EI32" i="79"/>
  <c r="EH32" i="79"/>
  <c r="W33" i="114" s="1"/>
  <c r="G50" i="108"/>
  <c r="H50" i="108" s="1"/>
  <c r="EG32" i="79"/>
  <c r="EF32" i="79"/>
  <c r="U33" i="114"/>
  <c r="ED32" i="79"/>
  <c r="S33" i="114" s="1"/>
  <c r="EB32" i="79"/>
  <c r="Q33" i="114"/>
  <c r="EA32" i="79"/>
  <c r="P33" i="114"/>
  <c r="DZ32" i="79"/>
  <c r="O33" i="114" s="1"/>
  <c r="DX32" i="79"/>
  <c r="DW32" i="79"/>
  <c r="G36" i="108" s="1"/>
  <c r="H36" i="108" s="1"/>
  <c r="DV32" i="79"/>
  <c r="K33" i="114"/>
  <c r="DU32" i="79"/>
  <c r="G34" i="108" s="1"/>
  <c r="H34" i="108"/>
  <c r="DT32" i="79"/>
  <c r="I33" i="114"/>
  <c r="DS32" i="79"/>
  <c r="DR32" i="79"/>
  <c r="G33" i="114" s="1"/>
  <c r="EV31" i="79"/>
  <c r="AK32" i="114"/>
  <c r="EU31" i="79"/>
  <c r="ET31" i="79"/>
  <c r="AI32" i="114"/>
  <c r="G63" i="109"/>
  <c r="H63" i="109"/>
  <c r="ER31" i="79"/>
  <c r="AG32" i="114" s="1"/>
  <c r="EP31" i="79"/>
  <c r="AE32" i="114" s="1"/>
  <c r="EO31" i="79"/>
  <c r="AD32" i="114" s="1"/>
  <c r="EM31" i="79"/>
  <c r="G57" i="109" s="1"/>
  <c r="H57" i="109"/>
  <c r="AB32" i="114"/>
  <c r="EJ31" i="79"/>
  <c r="G53" i="109"/>
  <c r="H53" i="109" s="1"/>
  <c r="EH31" i="79"/>
  <c r="G50" i="109"/>
  <c r="H50" i="109" s="1"/>
  <c r="EG31" i="79"/>
  <c r="V32" i="114"/>
  <c r="EF31" i="79"/>
  <c r="G47" i="109" s="1"/>
  <c r="H47" i="109"/>
  <c r="U32" i="114"/>
  <c r="ED31" i="79"/>
  <c r="S32" i="114" s="1"/>
  <c r="EB31" i="79"/>
  <c r="Q32" i="114" s="1"/>
  <c r="EA31" i="79"/>
  <c r="DZ31" i="79"/>
  <c r="O32" i="114"/>
  <c r="DX31" i="79"/>
  <c r="DW31" i="79"/>
  <c r="G36" i="109" s="1"/>
  <c r="H36" i="109"/>
  <c r="DV31" i="79"/>
  <c r="DU31" i="79"/>
  <c r="J32" i="114"/>
  <c r="G34" i="109"/>
  <c r="H34" i="109" s="1"/>
  <c r="DT31" i="79"/>
  <c r="I32" i="114"/>
  <c r="DR31" i="79"/>
  <c r="G32" i="114"/>
  <c r="G31" i="109"/>
  <c r="H31" i="109" s="1"/>
  <c r="F32" i="114"/>
  <c r="EV30" i="79"/>
  <c r="EU30" i="79"/>
  <c r="ET30" i="79"/>
  <c r="AI31" i="114" s="1"/>
  <c r="ES30" i="79"/>
  <c r="AH31" i="114"/>
  <c r="G63" i="111"/>
  <c r="H63" i="111" s="1"/>
  <c r="ER30" i="79"/>
  <c r="AG31" i="114"/>
  <c r="EQ30" i="79"/>
  <c r="G61" i="111" s="1"/>
  <c r="H61" i="111" s="1"/>
  <c r="EP30" i="79"/>
  <c r="AE31" i="114"/>
  <c r="EO30" i="79"/>
  <c r="AD31" i="114" s="1"/>
  <c r="EN30" i="79"/>
  <c r="EJ30" i="79"/>
  <c r="Y31" i="114" s="1"/>
  <c r="EI30" i="79"/>
  <c r="EH30" i="79"/>
  <c r="W31" i="114"/>
  <c r="EG30" i="79"/>
  <c r="EF30" i="79"/>
  <c r="G47" i="111" s="1"/>
  <c r="H47" i="111"/>
  <c r="U31" i="114"/>
  <c r="EB30" i="79"/>
  <c r="EA30" i="79"/>
  <c r="P31" i="114" s="1"/>
  <c r="DZ30" i="79"/>
  <c r="G39" i="111" s="1"/>
  <c r="O31" i="114"/>
  <c r="H39" i="111"/>
  <c r="DX30" i="79"/>
  <c r="M31" i="114"/>
  <c r="DW30" i="79"/>
  <c r="G36" i="111" s="1"/>
  <c r="L31" i="114"/>
  <c r="H36" i="111"/>
  <c r="DV30" i="79"/>
  <c r="K31" i="114" s="1"/>
  <c r="DU30" i="79"/>
  <c r="DT30" i="79"/>
  <c r="DS30" i="79"/>
  <c r="G32" i="111"/>
  <c r="H32" i="111"/>
  <c r="DR30" i="79"/>
  <c r="G31" i="114" s="1"/>
  <c r="EV29" i="79"/>
  <c r="ET29" i="79"/>
  <c r="AI30" i="114" s="1"/>
  <c r="ES29" i="79"/>
  <c r="G63" i="112" s="1"/>
  <c r="H63" i="112"/>
  <c r="ER29" i="79"/>
  <c r="AG30" i="114"/>
  <c r="EQ29" i="79"/>
  <c r="EP29" i="79"/>
  <c r="AE30" i="114" s="1"/>
  <c r="EO29" i="79"/>
  <c r="G59" i="112"/>
  <c r="H59" i="112" s="1"/>
  <c r="EN29" i="79"/>
  <c r="EM29" i="79"/>
  <c r="G57" i="112"/>
  <c r="H57" i="112" s="1"/>
  <c r="EJ29" i="79"/>
  <c r="EI29" i="79"/>
  <c r="G52" i="112"/>
  <c r="H52" i="112" s="1"/>
  <c r="EH29" i="79"/>
  <c r="EG29" i="79"/>
  <c r="G49" i="112"/>
  <c r="H49" i="112" s="1"/>
  <c r="V30" i="114"/>
  <c r="EF29" i="79"/>
  <c r="ED29" i="79"/>
  <c r="S30" i="114"/>
  <c r="G45" i="112"/>
  <c r="H45" i="112" s="1"/>
  <c r="EB29" i="79"/>
  <c r="EA29" i="79"/>
  <c r="P30" i="114" s="1"/>
  <c r="DZ29" i="79"/>
  <c r="DX29" i="79"/>
  <c r="DW29" i="79"/>
  <c r="DV29" i="79"/>
  <c r="G35" i="112" s="1"/>
  <c r="H35" i="112"/>
  <c r="DU29" i="79"/>
  <c r="DT29" i="79"/>
  <c r="I30" i="114"/>
  <c r="DS29" i="79"/>
  <c r="DR29" i="79"/>
  <c r="G31" i="112"/>
  <c r="H31" i="112" s="1"/>
  <c r="DQ29" i="79"/>
  <c r="EU28" i="79"/>
  <c r="ES28" i="79"/>
  <c r="G63" i="110" s="1"/>
  <c r="H63" i="110" s="1"/>
  <c r="ER28" i="79"/>
  <c r="AG29" i="114" s="1"/>
  <c r="EQ28" i="79"/>
  <c r="AF29" i="114"/>
  <c r="EP28" i="79"/>
  <c r="AE29" i="114"/>
  <c r="EO28" i="79"/>
  <c r="AD29" i="114" s="1"/>
  <c r="EN28" i="79"/>
  <c r="AC29" i="114"/>
  <c r="EM28" i="79"/>
  <c r="AB29" i="114"/>
  <c r="EJ28" i="79"/>
  <c r="Y29" i="114" s="1"/>
  <c r="EH28" i="79"/>
  <c r="W29" i="114"/>
  <c r="EG28" i="79"/>
  <c r="EF28" i="79"/>
  <c r="U29" i="114"/>
  <c r="ED28" i="79"/>
  <c r="S29" i="114"/>
  <c r="EB28" i="79"/>
  <c r="G42" i="110" s="1"/>
  <c r="H42" i="110" s="1"/>
  <c r="EA28" i="79"/>
  <c r="G41" i="110"/>
  <c r="H41" i="110" s="1"/>
  <c r="P29" i="114"/>
  <c r="DZ28" i="79"/>
  <c r="O29" i="114"/>
  <c r="G39" i="110"/>
  <c r="H39" i="110"/>
  <c r="DX28" i="79"/>
  <c r="G37" i="110" s="1"/>
  <c r="M29" i="114"/>
  <c r="H37" i="110"/>
  <c r="DW28" i="79"/>
  <c r="G36" i="110" s="1"/>
  <c r="H36" i="110"/>
  <c r="DV28" i="79"/>
  <c r="G35" i="110" s="1"/>
  <c r="H35" i="110"/>
  <c r="DU28" i="79"/>
  <c r="J29" i="114" s="1"/>
  <c r="DT28" i="79"/>
  <c r="I29" i="114"/>
  <c r="DS28" i="79"/>
  <c r="H29" i="114"/>
  <c r="DR28" i="79"/>
  <c r="G31" i="110" s="1"/>
  <c r="H31" i="110" s="1"/>
  <c r="EV27" i="79"/>
  <c r="EU27" i="79"/>
  <c r="AJ28" i="114" s="1"/>
  <c r="ET27" i="79"/>
  <c r="AI28" i="114" s="1"/>
  <c r="ES27" i="79"/>
  <c r="G63" i="83" s="1"/>
  <c r="H63" i="83" s="1"/>
  <c r="AH28" i="114"/>
  <c r="ER27" i="79"/>
  <c r="AG28" i="114" s="1"/>
  <c r="EQ27" i="79"/>
  <c r="G61" i="83"/>
  <c r="H61" i="83" s="1"/>
  <c r="EP27" i="79"/>
  <c r="AE28" i="114"/>
  <c r="EO27" i="79"/>
  <c r="G59" i="83"/>
  <c r="H59" i="83"/>
  <c r="AD28" i="114"/>
  <c r="EN27" i="79"/>
  <c r="AC28" i="114"/>
  <c r="EM27" i="79"/>
  <c r="G57" i="83"/>
  <c r="H57" i="83"/>
  <c r="EJ27" i="79"/>
  <c r="Y28" i="114"/>
  <c r="EI27" i="79"/>
  <c r="EH27" i="79"/>
  <c r="W28" i="114" s="1"/>
  <c r="EG27" i="79"/>
  <c r="G49" i="83" s="1"/>
  <c r="H49" i="83"/>
  <c r="EF27" i="79"/>
  <c r="U28" i="114" s="1"/>
  <c r="ED27" i="79"/>
  <c r="S28" i="114" s="1"/>
  <c r="EB27" i="79"/>
  <c r="Q28" i="114"/>
  <c r="EA27" i="79"/>
  <c r="P28" i="114" s="1"/>
  <c r="DZ27" i="79"/>
  <c r="O28" i="114" s="1"/>
  <c r="DX27" i="79"/>
  <c r="M28" i="114"/>
  <c r="DW27" i="79"/>
  <c r="L28" i="114" s="1"/>
  <c r="DV27" i="79"/>
  <c r="DU27" i="79"/>
  <c r="J28" i="114" s="1"/>
  <c r="DT27" i="79"/>
  <c r="I28" i="114"/>
  <c r="DS27" i="79"/>
  <c r="H28" i="114"/>
  <c r="DR27" i="79"/>
  <c r="G31" i="83" s="1"/>
  <c r="H31" i="83" s="1"/>
  <c r="DQ27" i="79"/>
  <c r="F28" i="114" s="1"/>
  <c r="EV26" i="79"/>
  <c r="AK27" i="114"/>
  <c r="EU26" i="79"/>
  <c r="ET26" i="79"/>
  <c r="AI27" i="114" s="1"/>
  <c r="ES26" i="79"/>
  <c r="AH27" i="114"/>
  <c r="ER26" i="79"/>
  <c r="AG27" i="114" s="1"/>
  <c r="EQ26" i="79"/>
  <c r="AF27" i="114"/>
  <c r="EP26" i="79"/>
  <c r="AE27" i="114"/>
  <c r="G60" i="91"/>
  <c r="H60" i="91" s="1"/>
  <c r="EO26" i="79"/>
  <c r="AD27" i="114" s="1"/>
  <c r="EN26" i="79"/>
  <c r="AC27" i="114" s="1"/>
  <c r="EM26" i="79"/>
  <c r="G57" i="91" s="1"/>
  <c r="H57" i="91"/>
  <c r="EJ26" i="79"/>
  <c r="Y27" i="114" s="1"/>
  <c r="EI26" i="79"/>
  <c r="X27" i="114" s="1"/>
  <c r="EH26" i="79"/>
  <c r="EG26" i="79"/>
  <c r="V27" i="114" s="1"/>
  <c r="EF26" i="79"/>
  <c r="U27" i="114"/>
  <c r="ED26" i="79"/>
  <c r="G45" i="91" s="1"/>
  <c r="H45" i="91"/>
  <c r="EC26" i="79"/>
  <c r="R27" i="114" s="1"/>
  <c r="EB26" i="79"/>
  <c r="G42" i="91"/>
  <c r="H42" i="91" s="1"/>
  <c r="Q27" i="114"/>
  <c r="EA26" i="79"/>
  <c r="G41" i="91"/>
  <c r="H41" i="91" s="1"/>
  <c r="DZ26" i="79"/>
  <c r="O27" i="114" s="1"/>
  <c r="DX26" i="79"/>
  <c r="DW26" i="79"/>
  <c r="L27" i="114"/>
  <c r="G36" i="91"/>
  <c r="H36" i="91" s="1"/>
  <c r="DV26" i="79"/>
  <c r="DU26" i="79"/>
  <c r="J27" i="114" s="1"/>
  <c r="DT26" i="79"/>
  <c r="DS26" i="79"/>
  <c r="H27" i="114"/>
  <c r="DR26" i="79"/>
  <c r="EV25" i="79"/>
  <c r="AK26" i="114" s="1"/>
  <c r="EU25" i="79"/>
  <c r="AJ26" i="114"/>
  <c r="ET25" i="79"/>
  <c r="AI26" i="114" s="1"/>
  <c r="ES25" i="79"/>
  <c r="AH26" i="114"/>
  <c r="ER25" i="79"/>
  <c r="AG26" i="114"/>
  <c r="EQ25" i="79"/>
  <c r="EP25" i="79"/>
  <c r="AE26" i="114"/>
  <c r="EO25" i="79"/>
  <c r="EN25" i="79"/>
  <c r="AC26" i="114"/>
  <c r="EM25" i="79"/>
  <c r="AB26" i="114" s="1"/>
  <c r="EJ25" i="79"/>
  <c r="Y26" i="114" s="1"/>
  <c r="EI25" i="79"/>
  <c r="X26" i="114" s="1"/>
  <c r="EH25" i="79"/>
  <c r="W26" i="114" s="1"/>
  <c r="EG25" i="79"/>
  <c r="G49" i="92"/>
  <c r="H49" i="92" s="1"/>
  <c r="EF25" i="79"/>
  <c r="U26" i="114" s="1"/>
  <c r="ED25" i="79"/>
  <c r="EB25" i="79"/>
  <c r="Q26" i="114" s="1"/>
  <c r="EA25" i="79"/>
  <c r="P26" i="114"/>
  <c r="DZ25" i="79"/>
  <c r="O26" i="114" s="1"/>
  <c r="G39" i="92"/>
  <c r="H39" i="92"/>
  <c r="DX25" i="79"/>
  <c r="M26" i="114" s="1"/>
  <c r="DW25" i="79"/>
  <c r="DV25" i="79"/>
  <c r="K26" i="114" s="1"/>
  <c r="DU25" i="79"/>
  <c r="J26" i="114" s="1"/>
  <c r="DT25" i="79"/>
  <c r="I26" i="114"/>
  <c r="DS25" i="79"/>
  <c r="G32" i="92" s="1"/>
  <c r="H32" i="92"/>
  <c r="DR25" i="79"/>
  <c r="G26" i="114"/>
  <c r="EV24" i="79"/>
  <c r="AK25" i="114" s="1"/>
  <c r="EU24" i="79"/>
  <c r="AJ25" i="114"/>
  <c r="ET24" i="79"/>
  <c r="AI25" i="114"/>
  <c r="ES24" i="79"/>
  <c r="AH25" i="114" s="1"/>
  <c r="ER24" i="79"/>
  <c r="AG25" i="114"/>
  <c r="EQ24" i="79"/>
  <c r="AF25" i="114"/>
  <c r="G61" i="93"/>
  <c r="H61" i="93" s="1"/>
  <c r="EP24" i="79"/>
  <c r="AE25" i="114"/>
  <c r="EO24" i="79"/>
  <c r="AD25" i="114"/>
  <c r="EN24" i="79"/>
  <c r="AC25" i="114" s="1"/>
  <c r="EM24" i="79"/>
  <c r="AB25" i="114"/>
  <c r="EJ24" i="79"/>
  <c r="Y25" i="114"/>
  <c r="EI24" i="79"/>
  <c r="X25" i="114" s="1"/>
  <c r="EH24" i="79"/>
  <c r="W25" i="114"/>
  <c r="ED24" i="79"/>
  <c r="S25" i="114"/>
  <c r="EB24" i="79"/>
  <c r="Q25" i="114" s="1"/>
  <c r="EA24" i="79"/>
  <c r="P25" i="114"/>
  <c r="G41" i="93"/>
  <c r="H41" i="93"/>
  <c r="DZ24" i="79"/>
  <c r="DZ36" i="79" s="1"/>
  <c r="DX24" i="79"/>
  <c r="M25" i="114" s="1"/>
  <c r="DW24" i="79"/>
  <c r="L25" i="114" s="1"/>
  <c r="DV24" i="79"/>
  <c r="K25" i="114"/>
  <c r="DU24" i="79"/>
  <c r="J25" i="114" s="1"/>
  <c r="G34" i="93"/>
  <c r="H34" i="93" s="1"/>
  <c r="DT24" i="79"/>
  <c r="I25" i="114"/>
  <c r="DS24" i="79"/>
  <c r="DR24" i="79"/>
  <c r="G25" i="114"/>
  <c r="EV23" i="79"/>
  <c r="AK24" i="114"/>
  <c r="EU23" i="79"/>
  <c r="AJ24" i="114"/>
  <c r="ET23" i="79"/>
  <c r="AI24" i="114"/>
  <c r="ES23" i="79"/>
  <c r="AH24" i="114"/>
  <c r="G63" i="95"/>
  <c r="H63" i="95"/>
  <c r="EQ23" i="79"/>
  <c r="AF24" i="114"/>
  <c r="EP23" i="79"/>
  <c r="AE24" i="114"/>
  <c r="EO23" i="79"/>
  <c r="AD24" i="114"/>
  <c r="EN23" i="79"/>
  <c r="AC24" i="114"/>
  <c r="EM23" i="79"/>
  <c r="EJ23" i="79"/>
  <c r="Y24" i="114"/>
  <c r="EI23" i="79"/>
  <c r="X24" i="114" s="1"/>
  <c r="EH23" i="79"/>
  <c r="G50" i="95" s="1"/>
  <c r="H50" i="95" s="1"/>
  <c r="EG23" i="79"/>
  <c r="V24" i="114"/>
  <c r="EF23" i="79"/>
  <c r="U24" i="114"/>
  <c r="ED23" i="79"/>
  <c r="S24" i="114"/>
  <c r="G45" i="95"/>
  <c r="H45" i="95"/>
  <c r="EB23" i="79"/>
  <c r="Q24" i="114"/>
  <c r="DZ23" i="79"/>
  <c r="O24" i="114"/>
  <c r="DX23" i="79"/>
  <c r="M24" i="114" s="1"/>
  <c r="G37" i="95"/>
  <c r="H37" i="95" s="1"/>
  <c r="DW23" i="79"/>
  <c r="L24" i="114"/>
  <c r="DV23" i="79"/>
  <c r="K24" i="114"/>
  <c r="DU23" i="79"/>
  <c r="J24" i="114"/>
  <c r="G34" i="95"/>
  <c r="H34" i="95"/>
  <c r="DT23" i="79"/>
  <c r="I24" i="114"/>
  <c r="DS23" i="79"/>
  <c r="H24" i="114"/>
  <c r="DR23" i="79"/>
  <c r="G24" i="114"/>
  <c r="EV22" i="79"/>
  <c r="G67" i="96"/>
  <c r="H67" i="96" s="1"/>
  <c r="EU22" i="79"/>
  <c r="AJ23" i="114" s="1"/>
  <c r="ET22" i="79"/>
  <c r="ES22" i="79"/>
  <c r="G63" i="96"/>
  <c r="H63" i="96" s="1"/>
  <c r="AH23" i="114"/>
  <c r="ER22" i="79"/>
  <c r="AG23" i="114"/>
  <c r="EQ22" i="79"/>
  <c r="G61" i="96"/>
  <c r="H61" i="96" s="1"/>
  <c r="EP22" i="79"/>
  <c r="AE23" i="114" s="1"/>
  <c r="EO22" i="79"/>
  <c r="AD23" i="114"/>
  <c r="G59" i="96"/>
  <c r="H59" i="96" s="1"/>
  <c r="EN22" i="79"/>
  <c r="AC23" i="114" s="1"/>
  <c r="EM22" i="79"/>
  <c r="AB23" i="114"/>
  <c r="EJ22" i="79"/>
  <c r="EI22" i="79"/>
  <c r="X23" i="114"/>
  <c r="EH22" i="79"/>
  <c r="W23" i="114"/>
  <c r="EG22" i="79"/>
  <c r="EF22" i="79"/>
  <c r="U23" i="114" s="1"/>
  <c r="ED22" i="79"/>
  <c r="S23" i="114" s="1"/>
  <c r="EB22" i="79"/>
  <c r="EA22" i="79"/>
  <c r="P23" i="114"/>
  <c r="DZ22" i="79"/>
  <c r="DX22" i="79"/>
  <c r="G37" i="96" s="1"/>
  <c r="H37" i="96"/>
  <c r="DW22" i="79"/>
  <c r="DV22" i="79"/>
  <c r="K23" i="114" s="1"/>
  <c r="DU22" i="79"/>
  <c r="J23" i="114"/>
  <c r="DT22" i="79"/>
  <c r="I23" i="114" s="1"/>
  <c r="G33" i="96"/>
  <c r="H33" i="96" s="1"/>
  <c r="DS22" i="79"/>
  <c r="DR22" i="79"/>
  <c r="G31" i="96"/>
  <c r="H31" i="96" s="1"/>
  <c r="DQ22" i="79"/>
  <c r="F23" i="114" s="1"/>
  <c r="EV21" i="79"/>
  <c r="AK22" i="114" s="1"/>
  <c r="EU21" i="79"/>
  <c r="AJ22" i="114"/>
  <c r="ET21" i="79"/>
  <c r="AI22" i="114" s="1"/>
  <c r="ES21" i="79"/>
  <c r="ER21" i="79"/>
  <c r="AG22" i="114" s="1"/>
  <c r="EQ21" i="79"/>
  <c r="AF22" i="114"/>
  <c r="EP21" i="79"/>
  <c r="G60" i="97"/>
  <c r="H60" i="97"/>
  <c r="AE22" i="114"/>
  <c r="EO21" i="79"/>
  <c r="EN21" i="79"/>
  <c r="G58" i="97" s="1"/>
  <c r="H58" i="97" s="1"/>
  <c r="AC22" i="114"/>
  <c r="EM21" i="79"/>
  <c r="G57" i="97" s="1"/>
  <c r="H57" i="97" s="1"/>
  <c r="EJ21" i="79"/>
  <c r="Y22" i="114"/>
  <c r="G53" i="97"/>
  <c r="H53" i="97" s="1"/>
  <c r="EI21" i="79"/>
  <c r="G52" i="97"/>
  <c r="H52" i="97" s="1"/>
  <c r="EH21" i="79"/>
  <c r="G50" i="97" s="1"/>
  <c r="H50" i="97"/>
  <c r="W22" i="114"/>
  <c r="EG21" i="79"/>
  <c r="V22" i="114" s="1"/>
  <c r="G49" i="97"/>
  <c r="H49" i="97"/>
  <c r="EF21" i="79"/>
  <c r="U22" i="114"/>
  <c r="EB21" i="79"/>
  <c r="Q22" i="114" s="1"/>
  <c r="EA21" i="79"/>
  <c r="P22" i="114"/>
  <c r="DZ21" i="79"/>
  <c r="DW21" i="79"/>
  <c r="L22" i="114"/>
  <c r="DV21" i="79"/>
  <c r="DU21" i="79"/>
  <c r="J22" i="114"/>
  <c r="DT21" i="79"/>
  <c r="DS21" i="79"/>
  <c r="DR21" i="79"/>
  <c r="EV20" i="79"/>
  <c r="AK21" i="114"/>
  <c r="EU20" i="79"/>
  <c r="AJ21" i="114"/>
  <c r="G65" i="98"/>
  <c r="H65" i="98"/>
  <c r="ET20" i="79"/>
  <c r="AI21" i="114"/>
  <c r="G64" i="98"/>
  <c r="H64" i="98"/>
  <c r="ES20" i="79"/>
  <c r="AH21" i="114"/>
  <c r="ER20" i="79"/>
  <c r="AG21" i="114"/>
  <c r="EQ20" i="79"/>
  <c r="AF21" i="114"/>
  <c r="EP20" i="79"/>
  <c r="EO20" i="79"/>
  <c r="AD21" i="114" s="1"/>
  <c r="EN20" i="79"/>
  <c r="AC21" i="114" s="1"/>
  <c r="EM20" i="79"/>
  <c r="AB21" i="114"/>
  <c r="EJ20" i="79"/>
  <c r="Y21" i="114" s="1"/>
  <c r="EI20" i="79"/>
  <c r="EH20" i="79"/>
  <c r="W21" i="114" s="1"/>
  <c r="EG20" i="79"/>
  <c r="EF20" i="79"/>
  <c r="U21" i="114" s="1"/>
  <c r="ED20" i="79"/>
  <c r="S21" i="114" s="1"/>
  <c r="EB20" i="79"/>
  <c r="Q21" i="114" s="1"/>
  <c r="G42" i="98"/>
  <c r="H42" i="98" s="1"/>
  <c r="EA20" i="79"/>
  <c r="P21" i="114" s="1"/>
  <c r="DX20" i="79"/>
  <c r="M21" i="114" s="1"/>
  <c r="G37" i="98"/>
  <c r="H37" i="98"/>
  <c r="DW20" i="79"/>
  <c r="L21" i="114"/>
  <c r="DV20" i="79"/>
  <c r="K21" i="114" s="1"/>
  <c r="DU20" i="79"/>
  <c r="J21" i="114"/>
  <c r="DT20" i="79"/>
  <c r="G33" i="98" s="1"/>
  <c r="H33" i="98"/>
  <c r="DS20" i="79"/>
  <c r="H21" i="114"/>
  <c r="DR20" i="79"/>
  <c r="G64" i="99"/>
  <c r="H64" i="99" s="1"/>
  <c r="G63" i="99"/>
  <c r="H63" i="99" s="1"/>
  <c r="G62" i="99"/>
  <c r="H62" i="99" s="1"/>
  <c r="G60" i="99"/>
  <c r="H60" i="99"/>
  <c r="G59" i="99"/>
  <c r="H59" i="99" s="1"/>
  <c r="G57" i="99"/>
  <c r="H57" i="99"/>
  <c r="G52" i="99"/>
  <c r="H52" i="99"/>
  <c r="G50" i="99"/>
  <c r="H50" i="99" s="1"/>
  <c r="G49" i="99"/>
  <c r="H49" i="99"/>
  <c r="G45" i="99"/>
  <c r="H45" i="99" s="1"/>
  <c r="G42" i="99"/>
  <c r="H42" i="99" s="1"/>
  <c r="G39" i="99"/>
  <c r="H39" i="99" s="1"/>
  <c r="G37" i="99"/>
  <c r="H37" i="99"/>
  <c r="G35" i="99"/>
  <c r="H35" i="99" s="1"/>
  <c r="G34" i="99"/>
  <c r="H34" i="99"/>
  <c r="G33" i="99"/>
  <c r="H33" i="99"/>
  <c r="G67" i="100"/>
  <c r="H67" i="100"/>
  <c r="G64" i="100"/>
  <c r="H64" i="100" s="1"/>
  <c r="G63" i="100"/>
  <c r="H63" i="100" s="1"/>
  <c r="G61" i="100"/>
  <c r="H61" i="100" s="1"/>
  <c r="G60" i="100"/>
  <c r="H60" i="100"/>
  <c r="G59" i="100"/>
  <c r="H59" i="100" s="1"/>
  <c r="G57" i="100"/>
  <c r="H57" i="100" s="1"/>
  <c r="G53" i="100"/>
  <c r="H53" i="100"/>
  <c r="G50" i="100"/>
  <c r="H50" i="100" s="1"/>
  <c r="G47" i="100"/>
  <c r="H47" i="100"/>
  <c r="G42" i="100"/>
  <c r="H42" i="100" s="1"/>
  <c r="G41" i="100"/>
  <c r="H41" i="100" s="1"/>
  <c r="G37" i="100"/>
  <c r="H37" i="100" s="1"/>
  <c r="G36" i="100"/>
  <c r="H36" i="100"/>
  <c r="G32" i="100"/>
  <c r="H32" i="100" s="1"/>
  <c r="G31" i="100"/>
  <c r="H31" i="100"/>
  <c r="G29" i="100"/>
  <c r="G67" i="101"/>
  <c r="H67" i="101"/>
  <c r="G64" i="101"/>
  <c r="H64" i="101"/>
  <c r="G61" i="101"/>
  <c r="H61" i="101" s="1"/>
  <c r="G59" i="101"/>
  <c r="H59" i="101" s="1"/>
  <c r="G58" i="101"/>
  <c r="H58" i="101"/>
  <c r="G50" i="101"/>
  <c r="H50" i="101" s="1"/>
  <c r="G47" i="101"/>
  <c r="H47" i="101"/>
  <c r="G42" i="101"/>
  <c r="H42" i="101"/>
  <c r="G37" i="101"/>
  <c r="H37" i="101" s="1"/>
  <c r="G36" i="101"/>
  <c r="H36" i="101" s="1"/>
  <c r="G34" i="101"/>
  <c r="H34" i="101"/>
  <c r="G32" i="101"/>
  <c r="H32" i="101" s="1"/>
  <c r="G64" i="102"/>
  <c r="H64" i="102" s="1"/>
  <c r="G62" i="102"/>
  <c r="H62" i="102"/>
  <c r="G61" i="102"/>
  <c r="H61" i="102" s="1"/>
  <c r="G59" i="102"/>
  <c r="H59" i="102"/>
  <c r="G58" i="102"/>
  <c r="H58" i="102"/>
  <c r="G52" i="102"/>
  <c r="H52" i="102" s="1"/>
  <c r="G50" i="102"/>
  <c r="H50" i="102"/>
  <c r="G49" i="102"/>
  <c r="H49" i="102"/>
  <c r="G47" i="102"/>
  <c r="H47" i="102" s="1"/>
  <c r="G37" i="102"/>
  <c r="H37" i="102" s="1"/>
  <c r="DV16" i="79"/>
  <c r="K17" i="114"/>
  <c r="DU16" i="79"/>
  <c r="J17" i="114" s="1"/>
  <c r="G34" i="102"/>
  <c r="H34" i="102"/>
  <c r="G32" i="102"/>
  <c r="H32" i="102"/>
  <c r="G31" i="102"/>
  <c r="H31" i="102" s="1"/>
  <c r="G29" i="102"/>
  <c r="EV15" i="79"/>
  <c r="AK16" i="114" s="1"/>
  <c r="G65" i="94"/>
  <c r="H65" i="94"/>
  <c r="G64" i="94"/>
  <c r="H64" i="94" s="1"/>
  <c r="G62" i="94"/>
  <c r="H62" i="94" s="1"/>
  <c r="EQ15" i="79"/>
  <c r="AF16" i="114" s="1"/>
  <c r="G59" i="94"/>
  <c r="H59" i="94"/>
  <c r="EN15" i="79"/>
  <c r="AC16" i="114" s="1"/>
  <c r="EM15" i="79"/>
  <c r="EI15" i="79"/>
  <c r="X16" i="114" s="1"/>
  <c r="G50" i="94"/>
  <c r="H50" i="94"/>
  <c r="EG15" i="79"/>
  <c r="V16" i="114"/>
  <c r="G47" i="94"/>
  <c r="H47" i="94" s="1"/>
  <c r="G45" i="94"/>
  <c r="H45" i="94"/>
  <c r="G42" i="94"/>
  <c r="H42" i="94"/>
  <c r="EA15" i="79"/>
  <c r="P16" i="114" s="1"/>
  <c r="G37" i="94"/>
  <c r="H37" i="94"/>
  <c r="DW15" i="79"/>
  <c r="G36" i="94"/>
  <c r="H36" i="94"/>
  <c r="L16" i="114"/>
  <c r="DU15" i="79"/>
  <c r="J16" i="114"/>
  <c r="DR15" i="79"/>
  <c r="G31" i="94"/>
  <c r="H31" i="94"/>
  <c r="G67" i="85"/>
  <c r="H67" i="85"/>
  <c r="G64" i="85"/>
  <c r="H64" i="85" s="1"/>
  <c r="EQ14" i="79"/>
  <c r="AF15" i="114"/>
  <c r="EP14" i="79"/>
  <c r="AE15" i="114" s="1"/>
  <c r="EN14" i="79"/>
  <c r="G58" i="85" s="1"/>
  <c r="H58" i="85"/>
  <c r="AC15" i="114"/>
  <c r="G57" i="85"/>
  <c r="H57" i="85" s="1"/>
  <c r="EI14" i="79"/>
  <c r="G50" i="85"/>
  <c r="H50" i="85"/>
  <c r="EG14" i="79"/>
  <c r="V15" i="114"/>
  <c r="G47" i="85"/>
  <c r="H47" i="85" s="1"/>
  <c r="G43" i="85"/>
  <c r="H43" i="85"/>
  <c r="G42" i="85"/>
  <c r="H42" i="85"/>
  <c r="EA14" i="79"/>
  <c r="P15" i="114" s="1"/>
  <c r="G39" i="85"/>
  <c r="H39" i="85"/>
  <c r="DW14" i="79"/>
  <c r="L15" i="114"/>
  <c r="G35" i="85"/>
  <c r="H35" i="85" s="1"/>
  <c r="G34" i="85"/>
  <c r="H34" i="85"/>
  <c r="G32" i="85"/>
  <c r="H32" i="85"/>
  <c r="G31" i="85"/>
  <c r="H31" i="85" s="1"/>
  <c r="EV13" i="79"/>
  <c r="G65" i="87"/>
  <c r="H65" i="87" s="1"/>
  <c r="G63" i="87"/>
  <c r="H63" i="87"/>
  <c r="ER13" i="79"/>
  <c r="G62" i="87" s="1"/>
  <c r="H62" i="87"/>
  <c r="EQ13" i="79"/>
  <c r="AF14" i="114" s="1"/>
  <c r="G59" i="87"/>
  <c r="H59" i="87" s="1"/>
  <c r="EN13" i="79"/>
  <c r="AC14" i="114"/>
  <c r="EM13" i="79"/>
  <c r="AB14" i="114" s="1"/>
  <c r="G52" i="87"/>
  <c r="H52" i="87" s="1"/>
  <c r="G50" i="87"/>
  <c r="H50" i="87"/>
  <c r="EG13" i="79"/>
  <c r="V14" i="114" s="1"/>
  <c r="G49" i="87"/>
  <c r="H49" i="87"/>
  <c r="G47" i="87"/>
  <c r="H47" i="87"/>
  <c r="ED13" i="79"/>
  <c r="S14" i="114" s="1"/>
  <c r="G42" i="87"/>
  <c r="H42" i="87"/>
  <c r="G41" i="87"/>
  <c r="H41" i="87"/>
  <c r="G39" i="87"/>
  <c r="H39" i="87" s="1"/>
  <c r="G36" i="87"/>
  <c r="H36" i="87" s="1"/>
  <c r="G35" i="87"/>
  <c r="H35" i="87"/>
  <c r="G34" i="87"/>
  <c r="H34" i="87" s="1"/>
  <c r="G33" i="87"/>
  <c r="H33" i="87"/>
  <c r="DR13" i="79"/>
  <c r="G14" i="114"/>
  <c r="G67" i="88"/>
  <c r="H67" i="88" s="1"/>
  <c r="G65" i="88"/>
  <c r="H65" i="88" s="1"/>
  <c r="ET12" i="79"/>
  <c r="ES12" i="79"/>
  <c r="AH13" i="114"/>
  <c r="ER12" i="79"/>
  <c r="G61" i="88"/>
  <c r="H61" i="88" s="1"/>
  <c r="EP12" i="79"/>
  <c r="AE13" i="114"/>
  <c r="G60" i="88"/>
  <c r="H60" i="88" s="1"/>
  <c r="G59" i="88"/>
  <c r="H59" i="88" s="1"/>
  <c r="EN12" i="79"/>
  <c r="AC13" i="114"/>
  <c r="G58" i="88"/>
  <c r="H58" i="88" s="1"/>
  <c r="EM12" i="79"/>
  <c r="AB13" i="114"/>
  <c r="EI12" i="79"/>
  <c r="X13" i="114"/>
  <c r="G50" i="88"/>
  <c r="H50" i="88" s="1"/>
  <c r="G49" i="88"/>
  <c r="H49" i="88"/>
  <c r="G47" i="88"/>
  <c r="H47" i="88"/>
  <c r="G42" i="88"/>
  <c r="H42" i="88" s="1"/>
  <c r="EA12" i="79"/>
  <c r="G39" i="88"/>
  <c r="H39" i="88"/>
  <c r="G37" i="88"/>
  <c r="H37" i="88" s="1"/>
  <c r="DW12" i="79"/>
  <c r="L13" i="114"/>
  <c r="DV12" i="79"/>
  <c r="K13" i="114"/>
  <c r="G34" i="88"/>
  <c r="H34" i="88" s="1"/>
  <c r="DT12" i="79"/>
  <c r="I13" i="114" s="1"/>
  <c r="DS12" i="79"/>
  <c r="H13" i="114"/>
  <c r="DR12" i="79"/>
  <c r="G13" i="114" s="1"/>
  <c r="G67" i="89"/>
  <c r="H67" i="89" s="1"/>
  <c r="G65" i="89"/>
  <c r="H65" i="89"/>
  <c r="G64" i="89"/>
  <c r="H64" i="89" s="1"/>
  <c r="G63" i="89"/>
  <c r="H63" i="89"/>
  <c r="G62" i="89"/>
  <c r="H62" i="89"/>
  <c r="G61" i="89"/>
  <c r="H61" i="89" s="1"/>
  <c r="G59" i="89"/>
  <c r="H59" i="89"/>
  <c r="G58" i="89"/>
  <c r="H58" i="89"/>
  <c r="G53" i="89"/>
  <c r="H53" i="89" s="1"/>
  <c r="G52" i="89"/>
  <c r="H52" i="89" s="1"/>
  <c r="G50" i="89"/>
  <c r="H50" i="89"/>
  <c r="G49" i="89"/>
  <c r="H49" i="89" s="1"/>
  <c r="G47" i="89"/>
  <c r="H47" i="89"/>
  <c r="G43" i="89"/>
  <c r="H43" i="89"/>
  <c r="G42" i="89"/>
  <c r="H42" i="89" s="1"/>
  <c r="G41" i="89"/>
  <c r="H41" i="89" s="1"/>
  <c r="G39" i="89"/>
  <c r="H39" i="89"/>
  <c r="G37" i="89"/>
  <c r="H37" i="89" s="1"/>
  <c r="G36" i="89"/>
  <c r="H36" i="89" s="1"/>
  <c r="G35" i="89"/>
  <c r="H35" i="89"/>
  <c r="G33" i="89"/>
  <c r="H33" i="89" s="1"/>
  <c r="G31" i="89"/>
  <c r="H31" i="89"/>
  <c r="EV10" i="79"/>
  <c r="AK11" i="114"/>
  <c r="G67" i="90"/>
  <c r="H67" i="90" s="1"/>
  <c r="EU10" i="79"/>
  <c r="AJ11" i="114"/>
  <c r="G63" i="90"/>
  <c r="H63" i="90"/>
  <c r="G62" i="90"/>
  <c r="H62" i="90" s="1"/>
  <c r="G61" i="90"/>
  <c r="H61" i="90" s="1"/>
  <c r="EP10" i="79"/>
  <c r="G59" i="90"/>
  <c r="H59" i="90"/>
  <c r="G58" i="90"/>
  <c r="H58" i="90"/>
  <c r="G57" i="90"/>
  <c r="H57" i="90" s="1"/>
  <c r="G53" i="90"/>
  <c r="H53" i="90"/>
  <c r="G52" i="90"/>
  <c r="H52" i="90" s="1"/>
  <c r="G50" i="90"/>
  <c r="H50" i="90" s="1"/>
  <c r="G49" i="90"/>
  <c r="H49" i="90" s="1"/>
  <c r="G45" i="90"/>
  <c r="H45" i="90"/>
  <c r="G43" i="90"/>
  <c r="H43" i="90"/>
  <c r="EA10" i="79"/>
  <c r="P11" i="114" s="1"/>
  <c r="G39" i="90"/>
  <c r="H39" i="90"/>
  <c r="G36" i="90"/>
  <c r="H36" i="90"/>
  <c r="G35" i="90"/>
  <c r="H35" i="90" s="1"/>
  <c r="DT10" i="79"/>
  <c r="G33" i="90"/>
  <c r="H33" i="90" s="1"/>
  <c r="I11" i="114"/>
  <c r="G32" i="90"/>
  <c r="H32" i="90" s="1"/>
  <c r="DR10" i="79"/>
  <c r="G11" i="114"/>
  <c r="EV9" i="79"/>
  <c r="AK10" i="114"/>
  <c r="EU9" i="79"/>
  <c r="ET9" i="79"/>
  <c r="AI10" i="114"/>
  <c r="G63" i="86"/>
  <c r="H63" i="86" s="1"/>
  <c r="ER9" i="79"/>
  <c r="G61" i="86"/>
  <c r="H61" i="86" s="1"/>
  <c r="EP9" i="79"/>
  <c r="AE10" i="114"/>
  <c r="G59" i="86"/>
  <c r="H59" i="86"/>
  <c r="EN9" i="79"/>
  <c r="AC10" i="114" s="1"/>
  <c r="EM9" i="79"/>
  <c r="AB10" i="114"/>
  <c r="EI9" i="79"/>
  <c r="G50" i="86"/>
  <c r="H50" i="86" s="1"/>
  <c r="EG9" i="79"/>
  <c r="G47" i="86"/>
  <c r="H47" i="86"/>
  <c r="G45" i="86"/>
  <c r="H45" i="86"/>
  <c r="EA9" i="79"/>
  <c r="P10" i="114" s="1"/>
  <c r="G39" i="86"/>
  <c r="H39" i="86"/>
  <c r="DW9" i="79"/>
  <c r="DT9" i="79"/>
  <c r="I10" i="114"/>
  <c r="DS9" i="79"/>
  <c r="G32" i="86"/>
  <c r="H32" i="86"/>
  <c r="G29" i="86"/>
  <c r="EV8" i="79"/>
  <c r="G67" i="84"/>
  <c r="H67" i="84"/>
  <c r="EU8" i="79"/>
  <c r="AJ9" i="114"/>
  <c r="G64" i="84"/>
  <c r="H64" i="84" s="1"/>
  <c r="ES8" i="79"/>
  <c r="AH9" i="114"/>
  <c r="ER8" i="79"/>
  <c r="AG9" i="114"/>
  <c r="G61" i="84"/>
  <c r="H61" i="84" s="1"/>
  <c r="EP8" i="79"/>
  <c r="AE9" i="114"/>
  <c r="G60" i="84"/>
  <c r="H60" i="84"/>
  <c r="EO8" i="79"/>
  <c r="EN8" i="79"/>
  <c r="AC9" i="114"/>
  <c r="EM8" i="79"/>
  <c r="G53" i="84"/>
  <c r="H53" i="84"/>
  <c r="G50" i="84"/>
  <c r="H50" i="84" s="1"/>
  <c r="G47" i="84"/>
  <c r="H47" i="84"/>
  <c r="ED8" i="79"/>
  <c r="S9" i="114"/>
  <c r="G45" i="84"/>
  <c r="H45" i="84" s="1"/>
  <c r="G42" i="84"/>
  <c r="H42" i="84"/>
  <c r="EA8" i="79"/>
  <c r="P9" i="114"/>
  <c r="G39" i="84"/>
  <c r="H39" i="84" s="1"/>
  <c r="G37" i="84"/>
  <c r="H37" i="84"/>
  <c r="DW8" i="79"/>
  <c r="L9" i="114"/>
  <c r="G35" i="84"/>
  <c r="H35" i="84" s="1"/>
  <c r="G34" i="84"/>
  <c r="H34" i="84"/>
  <c r="DT8" i="79"/>
  <c r="I9" i="114"/>
  <c r="G32" i="84"/>
  <c r="H32" i="84" s="1"/>
  <c r="DR8" i="79"/>
  <c r="G9" i="114"/>
  <c r="G31" i="84"/>
  <c r="H31" i="84"/>
  <c r="EV7" i="79"/>
  <c r="AK8" i="114" s="1"/>
  <c r="EU7" i="79"/>
  <c r="AJ8" i="114"/>
  <c r="G64" i="82"/>
  <c r="H64" i="82"/>
  <c r="G63" i="82"/>
  <c r="H63" i="82" s="1"/>
  <c r="ER7" i="79"/>
  <c r="AG8" i="114"/>
  <c r="G61" i="82"/>
  <c r="H61" i="82"/>
  <c r="EP7" i="79"/>
  <c r="AE8" i="114" s="1"/>
  <c r="EO7" i="79"/>
  <c r="AD8" i="114"/>
  <c r="EN7" i="79"/>
  <c r="AC8" i="114"/>
  <c r="EM7" i="79"/>
  <c r="AB8" i="114" s="1"/>
  <c r="G53" i="82"/>
  <c r="H53" i="82"/>
  <c r="EI7" i="79"/>
  <c r="EH7" i="79"/>
  <c r="EG7" i="79"/>
  <c r="V8" i="114" s="1"/>
  <c r="G47" i="82"/>
  <c r="H47" i="82"/>
  <c r="ED7" i="79"/>
  <c r="G43" i="82"/>
  <c r="H43" i="82"/>
  <c r="EA7" i="79"/>
  <c r="G41" i="82"/>
  <c r="H41" i="82"/>
  <c r="DZ7" i="79"/>
  <c r="O8" i="114"/>
  <c r="DW7" i="79"/>
  <c r="L8" i="114" s="1"/>
  <c r="DV7" i="79"/>
  <c r="K8" i="114"/>
  <c r="G34" i="82"/>
  <c r="H34" i="82"/>
  <c r="G33" i="82"/>
  <c r="H33" i="82" s="1"/>
  <c r="DS7" i="79"/>
  <c r="H8" i="114"/>
  <c r="DR7" i="79"/>
  <c r="G8" i="114"/>
  <c r="G29" i="82"/>
  <c r="EU6" i="79"/>
  <c r="AJ7" i="114"/>
  <c r="ET6" i="79"/>
  <c r="AI7" i="114" s="1"/>
  <c r="G62" i="81"/>
  <c r="H62" i="81"/>
  <c r="G61" i="81"/>
  <c r="H61" i="81"/>
  <c r="EO6" i="79"/>
  <c r="AD7" i="114" s="1"/>
  <c r="EN6" i="79"/>
  <c r="AC7" i="114" s="1"/>
  <c r="G57" i="81"/>
  <c r="H57" i="81"/>
  <c r="G52" i="81"/>
  <c r="H52" i="81" s="1"/>
  <c r="G49" i="81"/>
  <c r="H49" i="81" s="1"/>
  <c r="G47" i="81"/>
  <c r="H47" i="81"/>
  <c r="ED6" i="79"/>
  <c r="G43" i="81"/>
  <c r="H43" i="81"/>
  <c r="G42" i="81"/>
  <c r="H42" i="81" s="1"/>
  <c r="EA6" i="79"/>
  <c r="G41" i="81"/>
  <c r="H41" i="81" s="1"/>
  <c r="P7" i="114"/>
  <c r="G39" i="81"/>
  <c r="H39" i="81" s="1"/>
  <c r="DW6" i="79"/>
  <c r="G35" i="81"/>
  <c r="H35" i="81" s="1"/>
  <c r="DT6" i="79"/>
  <c r="DS6" i="79"/>
  <c r="G49" i="6"/>
  <c r="H49" i="6" s="1"/>
  <c r="AN23" i="114"/>
  <c r="AM3" i="114"/>
  <c r="AL3" i="114"/>
  <c r="AK3" i="114"/>
  <c r="AJ3" i="114"/>
  <c r="AI3" i="114"/>
  <c r="AH3" i="114"/>
  <c r="AG3" i="114"/>
  <c r="AF3" i="114"/>
  <c r="AE3" i="114"/>
  <c r="AD3" i="114"/>
  <c r="AC3" i="114"/>
  <c r="AB3" i="114"/>
  <c r="AA3" i="114"/>
  <c r="Z3" i="114"/>
  <c r="Y3" i="114"/>
  <c r="X3" i="114"/>
  <c r="W3" i="114"/>
  <c r="V3" i="114"/>
  <c r="U3" i="114"/>
  <c r="T3" i="114"/>
  <c r="S3" i="114"/>
  <c r="R3" i="114"/>
  <c r="Q3" i="114"/>
  <c r="P3" i="114"/>
  <c r="O3" i="114"/>
  <c r="N3" i="114"/>
  <c r="M3" i="114"/>
  <c r="L3" i="114"/>
  <c r="K3" i="114"/>
  <c r="J3" i="114"/>
  <c r="I3" i="114"/>
  <c r="H3" i="114"/>
  <c r="G3" i="114"/>
  <c r="D54" i="94"/>
  <c r="E54" i="94" s="1"/>
  <c r="EJ35" i="4"/>
  <c r="D53" i="105"/>
  <c r="E53" i="105" s="1"/>
  <c r="R1" i="114"/>
  <c r="N1" i="113"/>
  <c r="G36" i="113"/>
  <c r="G35" i="113"/>
  <c r="G34" i="113"/>
  <c r="G33" i="113"/>
  <c r="G32" i="113"/>
  <c r="G31" i="113"/>
  <c r="G30" i="113"/>
  <c r="G29" i="113"/>
  <c r="G28" i="113"/>
  <c r="G27" i="113"/>
  <c r="G26" i="113"/>
  <c r="G25" i="113"/>
  <c r="G24" i="113"/>
  <c r="G23" i="113"/>
  <c r="G22" i="113"/>
  <c r="G21" i="113"/>
  <c r="G20" i="113"/>
  <c r="G19" i="113"/>
  <c r="G18" i="113"/>
  <c r="G17" i="113"/>
  <c r="G16" i="113"/>
  <c r="G15" i="113"/>
  <c r="G14" i="113"/>
  <c r="G13" i="113"/>
  <c r="G12" i="113"/>
  <c r="G11" i="113"/>
  <c r="G10" i="113"/>
  <c r="G9" i="113"/>
  <c r="G8" i="113"/>
  <c r="G7" i="113"/>
  <c r="G6" i="113"/>
  <c r="G5" i="113"/>
  <c r="S1" i="113"/>
  <c r="EX35" i="4"/>
  <c r="D69" i="105"/>
  <c r="E69" i="105"/>
  <c r="EV35" i="4"/>
  <c r="AJ36" i="74"/>
  <c r="EU35" i="4"/>
  <c r="D65" i="105" s="1"/>
  <c r="E65" i="105" s="1"/>
  <c r="ET35" i="4"/>
  <c r="D64" i="105" s="1"/>
  <c r="E64" i="105"/>
  <c r="AH36" i="74"/>
  <c r="ES35" i="4"/>
  <c r="D63" i="105"/>
  <c r="E63" i="105"/>
  <c r="ER35" i="4"/>
  <c r="D62" i="105"/>
  <c r="E62" i="105" s="1"/>
  <c r="EQ35" i="4"/>
  <c r="D61" i="105"/>
  <c r="E61" i="105"/>
  <c r="EP35" i="4"/>
  <c r="EO35" i="4"/>
  <c r="D59" i="105" s="1"/>
  <c r="E59" i="105" s="1"/>
  <c r="EN35" i="4"/>
  <c r="D58" i="105"/>
  <c r="E58" i="105" s="1"/>
  <c r="EM35" i="4"/>
  <c r="D57" i="105"/>
  <c r="E57" i="105" s="1"/>
  <c r="EK35" i="4"/>
  <c r="D54" i="105"/>
  <c r="E54" i="105" s="1"/>
  <c r="EI35" i="4"/>
  <c r="D52" i="105"/>
  <c r="E52" i="105" s="1"/>
  <c r="EH35" i="4"/>
  <c r="D50" i="105"/>
  <c r="E50" i="105" s="1"/>
  <c r="EG35" i="4"/>
  <c r="D49" i="105" s="1"/>
  <c r="E49" i="105" s="1"/>
  <c r="EF35" i="4"/>
  <c r="D47" i="105"/>
  <c r="E47" i="105" s="1"/>
  <c r="EE35" i="4"/>
  <c r="D46" i="105"/>
  <c r="E46" i="105" s="1"/>
  <c r="ED35" i="4"/>
  <c r="D45" i="105"/>
  <c r="E45" i="105" s="1"/>
  <c r="EC35" i="4"/>
  <c r="D43" i="105"/>
  <c r="E43" i="105" s="1"/>
  <c r="EB35" i="4"/>
  <c r="D42" i="105"/>
  <c r="E42" i="105" s="1"/>
  <c r="EA35" i="4"/>
  <c r="D41" i="105" s="1"/>
  <c r="E41" i="105" s="1"/>
  <c r="DZ35" i="4"/>
  <c r="D39" i="105"/>
  <c r="E39" i="105" s="1"/>
  <c r="DY35" i="4"/>
  <c r="D38" i="105"/>
  <c r="E38" i="105" s="1"/>
  <c r="DX35" i="4"/>
  <c r="D37" i="105"/>
  <c r="E37" i="105" s="1"/>
  <c r="DW35" i="4"/>
  <c r="D36" i="105"/>
  <c r="E36" i="105" s="1"/>
  <c r="DV35" i="4"/>
  <c r="D35" i="105"/>
  <c r="E35" i="105" s="1"/>
  <c r="DU35" i="4"/>
  <c r="D34" i="105" s="1"/>
  <c r="E34" i="105" s="1"/>
  <c r="DT35" i="4"/>
  <c r="D33" i="105"/>
  <c r="E33" i="105" s="1"/>
  <c r="DS35" i="4"/>
  <c r="D32" i="105"/>
  <c r="E32" i="105" s="1"/>
  <c r="DR35" i="4"/>
  <c r="D31" i="105"/>
  <c r="E31" i="105" s="1"/>
  <c r="DQ35" i="4"/>
  <c r="D29" i="105"/>
  <c r="EX34" i="4"/>
  <c r="EV34" i="4"/>
  <c r="D67" i="106"/>
  <c r="E67" i="106" s="1"/>
  <c r="EU34" i="4"/>
  <c r="AI35" i="74" s="1"/>
  <c r="ET34" i="4"/>
  <c r="D64" i="106"/>
  <c r="E64" i="106"/>
  <c r="ES34" i="4"/>
  <c r="AG35" i="74" s="1"/>
  <c r="D63" i="106"/>
  <c r="E63" i="106" s="1"/>
  <c r="ER34" i="4"/>
  <c r="D62" i="106"/>
  <c r="E62" i="106" s="1"/>
  <c r="EQ34" i="4"/>
  <c r="AE35" i="74"/>
  <c r="EP34" i="4"/>
  <c r="D60" i="106"/>
  <c r="E60" i="106"/>
  <c r="EO34" i="4"/>
  <c r="AC35" i="74"/>
  <c r="EN34" i="4"/>
  <c r="D58" i="106" s="1"/>
  <c r="E58" i="106" s="1"/>
  <c r="EM34" i="4"/>
  <c r="D57" i="106" s="1"/>
  <c r="E57" i="106" s="1"/>
  <c r="EK34" i="4"/>
  <c r="EJ34" i="4"/>
  <c r="D53" i="106" s="1"/>
  <c r="E53" i="106"/>
  <c r="EI34" i="4"/>
  <c r="D52" i="106" s="1"/>
  <c r="E52" i="106" s="1"/>
  <c r="EH34" i="4"/>
  <c r="D50" i="106" s="1"/>
  <c r="E50" i="106" s="1"/>
  <c r="EG34" i="4"/>
  <c r="D49" i="106" s="1"/>
  <c r="E49" i="106" s="1"/>
  <c r="EF34" i="4"/>
  <c r="D47" i="106" s="1"/>
  <c r="E47" i="106"/>
  <c r="EE34" i="4"/>
  <c r="D46" i="106" s="1"/>
  <c r="E46" i="106" s="1"/>
  <c r="ED34" i="4"/>
  <c r="D45" i="106" s="1"/>
  <c r="E45" i="106" s="1"/>
  <c r="EB34" i="4"/>
  <c r="EA34" i="4"/>
  <c r="D41" i="106" s="1"/>
  <c r="E41" i="106"/>
  <c r="DZ34" i="4"/>
  <c r="D39" i="106" s="1"/>
  <c r="E39" i="106" s="1"/>
  <c r="DY34" i="4"/>
  <c r="D38" i="106" s="1"/>
  <c r="E38" i="106" s="1"/>
  <c r="DX34" i="4"/>
  <c r="D37" i="106" s="1"/>
  <c r="E37" i="106" s="1"/>
  <c r="DW34" i="4"/>
  <c r="D36" i="106" s="1"/>
  <c r="E36" i="106"/>
  <c r="DV34" i="4"/>
  <c r="D35" i="106" s="1"/>
  <c r="E35" i="106" s="1"/>
  <c r="DU34" i="4"/>
  <c r="D34" i="106" s="1"/>
  <c r="E34" i="106" s="1"/>
  <c r="DT34" i="4"/>
  <c r="DS34" i="4"/>
  <c r="D32" i="106" s="1"/>
  <c r="E32" i="106"/>
  <c r="DR34" i="4"/>
  <c r="D31" i="106" s="1"/>
  <c r="E31" i="106" s="1"/>
  <c r="DQ34" i="4"/>
  <c r="D29" i="106" s="1"/>
  <c r="EX33" i="4"/>
  <c r="D69" i="107"/>
  <c r="E69" i="107" s="1"/>
  <c r="EV33" i="4"/>
  <c r="AJ34" i="74"/>
  <c r="EU33" i="4"/>
  <c r="D65" i="107"/>
  <c r="E65" i="107" s="1"/>
  <c r="ET33" i="4"/>
  <c r="D64" i="107"/>
  <c r="E64" i="107"/>
  <c r="AH34" i="74"/>
  <c r="ES33" i="4"/>
  <c r="D63" i="107" s="1"/>
  <c r="E63" i="107" s="1"/>
  <c r="ER33" i="4"/>
  <c r="EQ33" i="4"/>
  <c r="D61" i="107" s="1"/>
  <c r="E61" i="107"/>
  <c r="EP33" i="4"/>
  <c r="D60" i="107" s="1"/>
  <c r="E60" i="107" s="1"/>
  <c r="EO33" i="4"/>
  <c r="AC34" i="74" s="1"/>
  <c r="EN33" i="4"/>
  <c r="D58" i="107"/>
  <c r="E58" i="107" s="1"/>
  <c r="EM33" i="4"/>
  <c r="D57" i="107"/>
  <c r="E57" i="107" s="1"/>
  <c r="EK33" i="4"/>
  <c r="D54" i="107" s="1"/>
  <c r="E54" i="107" s="1"/>
  <c r="EJ33" i="4"/>
  <c r="D53" i="107"/>
  <c r="E53" i="107" s="1"/>
  <c r="EI33" i="4"/>
  <c r="D52" i="107"/>
  <c r="E52" i="107" s="1"/>
  <c r="EH33" i="4"/>
  <c r="D50" i="107"/>
  <c r="E50" i="107" s="1"/>
  <c r="EG33" i="4"/>
  <c r="D49" i="107"/>
  <c r="E49" i="107" s="1"/>
  <c r="EF33" i="4"/>
  <c r="D47" i="107"/>
  <c r="E47" i="107" s="1"/>
  <c r="EE33" i="4"/>
  <c r="D46" i="107" s="1"/>
  <c r="E46" i="107" s="1"/>
  <c r="ED33" i="4"/>
  <c r="D45" i="107"/>
  <c r="E45" i="107" s="1"/>
  <c r="EC33" i="4"/>
  <c r="D43" i="107"/>
  <c r="E43" i="107" s="1"/>
  <c r="EB33" i="4"/>
  <c r="D42" i="107"/>
  <c r="E42" i="107" s="1"/>
  <c r="EA33" i="4"/>
  <c r="D41" i="107"/>
  <c r="E41" i="107" s="1"/>
  <c r="DZ33" i="4"/>
  <c r="D39" i="107"/>
  <c r="E39" i="107" s="1"/>
  <c r="DY33" i="4"/>
  <c r="D38" i="107" s="1"/>
  <c r="E38" i="107" s="1"/>
  <c r="DX33" i="4"/>
  <c r="D37" i="107"/>
  <c r="E37" i="107" s="1"/>
  <c r="DW33" i="4"/>
  <c r="D36" i="107"/>
  <c r="E36" i="107" s="1"/>
  <c r="DV33" i="4"/>
  <c r="D35" i="107"/>
  <c r="E35" i="107" s="1"/>
  <c r="DU33" i="4"/>
  <c r="D34" i="107"/>
  <c r="E34" i="107" s="1"/>
  <c r="DT33" i="4"/>
  <c r="D33" i="107"/>
  <c r="E33" i="107" s="1"/>
  <c r="DS33" i="4"/>
  <c r="D32" i="107" s="1"/>
  <c r="DR33" i="4"/>
  <c r="D31" i="107"/>
  <c r="E31" i="107"/>
  <c r="EX32" i="4"/>
  <c r="D69" i="108" s="1"/>
  <c r="E69" i="108" s="1"/>
  <c r="EV32" i="4"/>
  <c r="D67" i="108" s="1"/>
  <c r="E67" i="108" s="1"/>
  <c r="EU32" i="4"/>
  <c r="D65" i="108" s="1"/>
  <c r="E65" i="108" s="1"/>
  <c r="ET32" i="4"/>
  <c r="D64" i="108" s="1"/>
  <c r="E64" i="108"/>
  <c r="ES32" i="4"/>
  <c r="D63" i="108" s="1"/>
  <c r="E63" i="108" s="1"/>
  <c r="ER32" i="4"/>
  <c r="AF33" i="74" s="1"/>
  <c r="EQ32" i="4"/>
  <c r="D61" i="108"/>
  <c r="E61" i="108" s="1"/>
  <c r="EP32" i="4"/>
  <c r="D60" i="108"/>
  <c r="E60" i="108" s="1"/>
  <c r="EO32" i="4"/>
  <c r="EN32" i="4"/>
  <c r="D58" i="108" s="1"/>
  <c r="E58" i="108" s="1"/>
  <c r="EM32" i="4"/>
  <c r="D57" i="108" s="1"/>
  <c r="E57" i="108"/>
  <c r="EK32" i="4"/>
  <c r="D54" i="108" s="1"/>
  <c r="E54" i="108" s="1"/>
  <c r="EJ32" i="4"/>
  <c r="D53" i="108" s="1"/>
  <c r="E53" i="108"/>
  <c r="EI32" i="4"/>
  <c r="D52" i="108" s="1"/>
  <c r="E52" i="108" s="1"/>
  <c r="EH32" i="4"/>
  <c r="D50" i="108" s="1"/>
  <c r="E50" i="108"/>
  <c r="EG32" i="4"/>
  <c r="D49" i="108" s="1"/>
  <c r="E49" i="108" s="1"/>
  <c r="EF32" i="4"/>
  <c r="D47" i="108" s="1"/>
  <c r="E47" i="108"/>
  <c r="EE32" i="4"/>
  <c r="D46" i="108" s="1"/>
  <c r="E46" i="108" s="1"/>
  <c r="ED32" i="4"/>
  <c r="D45" i="108" s="1"/>
  <c r="E45" i="108"/>
  <c r="EB32" i="4"/>
  <c r="D42" i="108" s="1"/>
  <c r="E42" i="108"/>
  <c r="EA32" i="4"/>
  <c r="D41" i="108" s="1"/>
  <c r="E41" i="108" s="1"/>
  <c r="DZ32" i="4"/>
  <c r="D39" i="108" s="1"/>
  <c r="E39" i="108"/>
  <c r="DY32" i="4"/>
  <c r="D38" i="108" s="1"/>
  <c r="E38" i="108" s="1"/>
  <c r="DX32" i="4"/>
  <c r="D37" i="108" s="1"/>
  <c r="E37" i="108"/>
  <c r="DW32" i="4"/>
  <c r="D36" i="108" s="1"/>
  <c r="E36" i="108" s="1"/>
  <c r="DV32" i="4"/>
  <c r="D35" i="108" s="1"/>
  <c r="E35" i="108"/>
  <c r="DU32" i="4"/>
  <c r="D34" i="108" s="1"/>
  <c r="E34" i="108" s="1"/>
  <c r="DT32" i="4"/>
  <c r="D33" i="108" s="1"/>
  <c r="E33" i="108"/>
  <c r="DS32" i="4"/>
  <c r="D32" i="108" s="1"/>
  <c r="E32" i="108" s="1"/>
  <c r="DR32" i="4"/>
  <c r="D31" i="108" s="1"/>
  <c r="E31" i="108"/>
  <c r="DQ32" i="4"/>
  <c r="D29" i="108" s="1"/>
  <c r="EX31" i="4"/>
  <c r="EV31" i="4"/>
  <c r="EU31" i="4"/>
  <c r="D65" i="109"/>
  <c r="E65" i="109"/>
  <c r="ET31" i="4"/>
  <c r="D64" i="109"/>
  <c r="E64" i="109"/>
  <c r="ES31" i="4"/>
  <c r="D63" i="109"/>
  <c r="E63" i="109"/>
  <c r="ER31" i="4"/>
  <c r="D62" i="109"/>
  <c r="E62" i="109"/>
  <c r="EQ31" i="4"/>
  <c r="D61" i="109"/>
  <c r="E61" i="109"/>
  <c r="EP31" i="4"/>
  <c r="D60" i="109"/>
  <c r="E60" i="109"/>
  <c r="EO31" i="4"/>
  <c r="D59" i="109"/>
  <c r="E59" i="109"/>
  <c r="EN31" i="4"/>
  <c r="D58" i="109"/>
  <c r="E58" i="109"/>
  <c r="EM31" i="4"/>
  <c r="D57" i="109"/>
  <c r="E57" i="109"/>
  <c r="EK31" i="4"/>
  <c r="D54" i="109"/>
  <c r="E54" i="109"/>
  <c r="EJ31" i="4"/>
  <c r="D53" i="109"/>
  <c r="E53" i="109"/>
  <c r="EI31" i="4"/>
  <c r="D52" i="109"/>
  <c r="E52" i="109"/>
  <c r="EH31" i="4"/>
  <c r="D50" i="109"/>
  <c r="E50" i="109"/>
  <c r="EG31" i="4"/>
  <c r="D49" i="109"/>
  <c r="E49" i="109"/>
  <c r="EF31" i="4"/>
  <c r="D47" i="109"/>
  <c r="E47" i="109"/>
  <c r="EE31" i="4"/>
  <c r="D46" i="109"/>
  <c r="E46" i="109"/>
  <c r="ED31" i="4"/>
  <c r="D45" i="109"/>
  <c r="E45" i="109"/>
  <c r="EC31" i="4"/>
  <c r="D43" i="109"/>
  <c r="E43" i="109"/>
  <c r="EB31" i="4"/>
  <c r="D42" i="109"/>
  <c r="E42" i="109"/>
  <c r="EA31" i="4"/>
  <c r="D41" i="109"/>
  <c r="E41" i="109"/>
  <c r="DZ31" i="4"/>
  <c r="D39" i="109"/>
  <c r="E39" i="109"/>
  <c r="DY31" i="4"/>
  <c r="D38" i="109"/>
  <c r="E38" i="109"/>
  <c r="DX31" i="4"/>
  <c r="D37" i="109"/>
  <c r="E37" i="109"/>
  <c r="DW31" i="4"/>
  <c r="D36" i="109"/>
  <c r="E36" i="109"/>
  <c r="DV31" i="4"/>
  <c r="D35" i="109"/>
  <c r="E35" i="109"/>
  <c r="DU31" i="4"/>
  <c r="D34" i="109"/>
  <c r="E34" i="109"/>
  <c r="DT31" i="4"/>
  <c r="D33" i="109"/>
  <c r="E33" i="109"/>
  <c r="DS31" i="4"/>
  <c r="D32" i="109"/>
  <c r="E32" i="109"/>
  <c r="DR31" i="4"/>
  <c r="D31" i="109"/>
  <c r="E31" i="109"/>
  <c r="DQ31" i="4"/>
  <c r="D29" i="109"/>
  <c r="EV30" i="4"/>
  <c r="D67" i="111" s="1"/>
  <c r="E67" i="111" s="1"/>
  <c r="EU30" i="4"/>
  <c r="D65" i="111" s="1"/>
  <c r="E65" i="111" s="1"/>
  <c r="ET30" i="4"/>
  <c r="ES30" i="4"/>
  <c r="D63" i="111" s="1"/>
  <c r="E63" i="111" s="1"/>
  <c r="ER30" i="4"/>
  <c r="D62" i="111" s="1"/>
  <c r="E62" i="111" s="1"/>
  <c r="EQ30" i="4"/>
  <c r="EP30" i="4"/>
  <c r="D60" i="111"/>
  <c r="E60" i="111"/>
  <c r="EO30" i="4"/>
  <c r="AC31" i="74"/>
  <c r="EN30" i="4"/>
  <c r="EM30" i="4"/>
  <c r="EK30" i="4"/>
  <c r="D54" i="111"/>
  <c r="E54" i="111"/>
  <c r="EJ30" i="4"/>
  <c r="D53" i="111"/>
  <c r="E53" i="111"/>
  <c r="EI30" i="4"/>
  <c r="D52" i="111"/>
  <c r="E52" i="111"/>
  <c r="EH30" i="4"/>
  <c r="D50" i="111"/>
  <c r="E50" i="111"/>
  <c r="EG30" i="4"/>
  <c r="D49" i="111"/>
  <c r="E49" i="111"/>
  <c r="EF30" i="4"/>
  <c r="D47" i="111"/>
  <c r="E47" i="111"/>
  <c r="EE30" i="4"/>
  <c r="D46" i="111"/>
  <c r="E46" i="111"/>
  <c r="ED30" i="4"/>
  <c r="D45" i="111"/>
  <c r="E45" i="111"/>
  <c r="EC30" i="4"/>
  <c r="D43" i="111"/>
  <c r="E43" i="111"/>
  <c r="EB30" i="4"/>
  <c r="D42" i="111"/>
  <c r="E42" i="111"/>
  <c r="EA30" i="4"/>
  <c r="D41" i="111"/>
  <c r="E41" i="111"/>
  <c r="DZ30" i="4"/>
  <c r="D39" i="111"/>
  <c r="E39" i="111"/>
  <c r="DY30" i="4"/>
  <c r="D38" i="111"/>
  <c r="E38" i="111"/>
  <c r="DX30" i="4"/>
  <c r="D37" i="111"/>
  <c r="E37" i="111"/>
  <c r="DW30" i="4"/>
  <c r="D36" i="111"/>
  <c r="E36" i="111"/>
  <c r="DV30" i="4"/>
  <c r="D35" i="111"/>
  <c r="E35" i="111"/>
  <c r="DU30" i="4"/>
  <c r="D34" i="111"/>
  <c r="E34" i="111"/>
  <c r="DT30" i="4"/>
  <c r="D33" i="111"/>
  <c r="E33" i="111"/>
  <c r="DS30" i="4"/>
  <c r="D32" i="111"/>
  <c r="E32" i="111"/>
  <c r="DR30" i="4"/>
  <c r="D31" i="111"/>
  <c r="E31" i="111"/>
  <c r="DQ30" i="4"/>
  <c r="D29" i="111"/>
  <c r="E29" i="111"/>
  <c r="EX29" i="4"/>
  <c r="D69" i="112"/>
  <c r="E69" i="112"/>
  <c r="EV29" i="4"/>
  <c r="D67" i="112"/>
  <c r="E67" i="112"/>
  <c r="EU29" i="4"/>
  <c r="ET29" i="4"/>
  <c r="D64" i="112"/>
  <c r="E64" i="112" s="1"/>
  <c r="ES29" i="4"/>
  <c r="D63" i="112"/>
  <c r="E63" i="112" s="1"/>
  <c r="ER29" i="4"/>
  <c r="AF30" i="74"/>
  <c r="EQ29" i="4"/>
  <c r="D61" i="112"/>
  <c r="E61" i="112"/>
  <c r="EP29" i="4"/>
  <c r="D60" i="112"/>
  <c r="E60" i="112"/>
  <c r="EO29" i="4"/>
  <c r="D59" i="112"/>
  <c r="E59" i="112"/>
  <c r="EN29" i="4"/>
  <c r="D58" i="112"/>
  <c r="E58" i="112"/>
  <c r="EM29" i="4"/>
  <c r="D57" i="112"/>
  <c r="E57" i="112"/>
  <c r="EK29" i="4"/>
  <c r="D54" i="112"/>
  <c r="E54" i="112"/>
  <c r="EJ29" i="4"/>
  <c r="D53" i="112"/>
  <c r="E53" i="112"/>
  <c r="EI29" i="4"/>
  <c r="D52" i="112"/>
  <c r="E52" i="112"/>
  <c r="EH29" i="4"/>
  <c r="D50" i="112"/>
  <c r="E50" i="112"/>
  <c r="EG29" i="4"/>
  <c r="D49" i="112"/>
  <c r="E49" i="112"/>
  <c r="EF29" i="4"/>
  <c r="D47" i="112"/>
  <c r="E47" i="112"/>
  <c r="EE29" i="4"/>
  <c r="D46" i="112"/>
  <c r="E46" i="112"/>
  <c r="ED29" i="4"/>
  <c r="D45" i="112"/>
  <c r="E45" i="112"/>
  <c r="EC29" i="4"/>
  <c r="D43" i="112"/>
  <c r="E43" i="112"/>
  <c r="EB29" i="4"/>
  <c r="D42" i="112"/>
  <c r="E42" i="112"/>
  <c r="EA29" i="4"/>
  <c r="D41" i="112"/>
  <c r="E41" i="112"/>
  <c r="DZ29" i="4"/>
  <c r="D39" i="112"/>
  <c r="E39" i="112"/>
  <c r="DY29" i="4"/>
  <c r="D38" i="112"/>
  <c r="E38" i="112"/>
  <c r="DX29" i="4"/>
  <c r="D37" i="112"/>
  <c r="E37" i="112"/>
  <c r="DW29" i="4"/>
  <c r="D36" i="112"/>
  <c r="E36" i="112"/>
  <c r="DV29" i="4"/>
  <c r="D35" i="112"/>
  <c r="E35" i="112"/>
  <c r="DU29" i="4"/>
  <c r="D34" i="112"/>
  <c r="E34" i="112"/>
  <c r="DT29" i="4"/>
  <c r="D33" i="112"/>
  <c r="E33" i="112"/>
  <c r="DS29" i="4"/>
  <c r="D32" i="112"/>
  <c r="E32" i="112"/>
  <c r="DR29" i="4"/>
  <c r="D31" i="112"/>
  <c r="E31" i="112"/>
  <c r="DQ29" i="4"/>
  <c r="E30" i="74"/>
  <c r="EX28" i="4"/>
  <c r="D69" i="110" s="1"/>
  <c r="E69" i="110" s="1"/>
  <c r="EV28" i="4"/>
  <c r="D67" i="110" s="1"/>
  <c r="E67" i="110"/>
  <c r="EU28" i="4"/>
  <c r="D65" i="110" s="1"/>
  <c r="E65" i="110" s="1"/>
  <c r="ET28" i="4"/>
  <c r="D64" i="110" s="1"/>
  <c r="E64" i="110" s="1"/>
  <c r="ES28" i="4"/>
  <c r="D63" i="110" s="1"/>
  <c r="E63" i="110" s="1"/>
  <c r="ER28" i="4"/>
  <c r="D62" i="110" s="1"/>
  <c r="E62" i="110"/>
  <c r="EQ28" i="4"/>
  <c r="AE29" i="74" s="1"/>
  <c r="EP28" i="4"/>
  <c r="D60" i="110"/>
  <c r="E60" i="110" s="1"/>
  <c r="EO28" i="4"/>
  <c r="D59" i="110" s="1"/>
  <c r="E59" i="110" s="1"/>
  <c r="EN28" i="4"/>
  <c r="AB29" i="74"/>
  <c r="D58" i="110"/>
  <c r="E58" i="110"/>
  <c r="EM28" i="4"/>
  <c r="D57" i="110" s="1"/>
  <c r="E57" i="110" s="1"/>
  <c r="EK28" i="4"/>
  <c r="D54" i="110" s="1"/>
  <c r="E54" i="110"/>
  <c r="EJ28" i="4"/>
  <c r="EI28" i="4"/>
  <c r="D52" i="110"/>
  <c r="E52" i="110"/>
  <c r="EH28" i="4"/>
  <c r="D50" i="110"/>
  <c r="E50" i="110"/>
  <c r="EG28" i="4"/>
  <c r="D49" i="110"/>
  <c r="E49" i="110"/>
  <c r="EF28" i="4"/>
  <c r="T29" i="74"/>
  <c r="EE28" i="4"/>
  <c r="D46" i="110" s="1"/>
  <c r="E46" i="110" s="1"/>
  <c r="ED28" i="4"/>
  <c r="D45" i="110" s="1"/>
  <c r="E45" i="110" s="1"/>
  <c r="EC28" i="4"/>
  <c r="Q29" i="74" s="1"/>
  <c r="EB28" i="4"/>
  <c r="D42" i="110"/>
  <c r="E42" i="110" s="1"/>
  <c r="EA28" i="4"/>
  <c r="O29" i="74" s="1"/>
  <c r="DZ28" i="4"/>
  <c r="D39" i="110" s="1"/>
  <c r="E39" i="110"/>
  <c r="DY28" i="4"/>
  <c r="D38" i="110"/>
  <c r="E38" i="110"/>
  <c r="DX28" i="4"/>
  <c r="L29" i="74" s="1"/>
  <c r="DW28" i="4"/>
  <c r="K29" i="74" s="1"/>
  <c r="DV28" i="4"/>
  <c r="DU28" i="4"/>
  <c r="D34" i="110"/>
  <c r="E34" i="110" s="1"/>
  <c r="DT28" i="4"/>
  <c r="D33" i="110"/>
  <c r="E33" i="110" s="1"/>
  <c r="DS28" i="4"/>
  <c r="G29" i="74"/>
  <c r="DR28" i="4"/>
  <c r="D31" i="110"/>
  <c r="E31" i="110"/>
  <c r="DQ28" i="4"/>
  <c r="D29" i="110" s="1"/>
  <c r="EX27" i="4"/>
  <c r="AL28" i="74" s="1"/>
  <c r="EV27" i="4"/>
  <c r="D67" i="83" s="1"/>
  <c r="E67" i="83" s="1"/>
  <c r="EU27" i="4"/>
  <c r="D65" i="83"/>
  <c r="E65" i="83" s="1"/>
  <c r="AI28" i="74"/>
  <c r="ET27" i="4"/>
  <c r="D64" i="83" s="1"/>
  <c r="E64" i="83" s="1"/>
  <c r="ES27" i="4"/>
  <c r="D63" i="83" s="1"/>
  <c r="E63" i="83"/>
  <c r="ER27" i="4"/>
  <c r="D62" i="83"/>
  <c r="E62" i="83" s="1"/>
  <c r="EQ27" i="4"/>
  <c r="AE28" i="74" s="1"/>
  <c r="EP27" i="4"/>
  <c r="D60" i="83" s="1"/>
  <c r="E60" i="83"/>
  <c r="EO27" i="4"/>
  <c r="D59" i="83"/>
  <c r="E59" i="83" s="1"/>
  <c r="EN27" i="4"/>
  <c r="D58" i="83" s="1"/>
  <c r="E58" i="83" s="1"/>
  <c r="EM27" i="4"/>
  <c r="D57" i="83"/>
  <c r="E57" i="83" s="1"/>
  <c r="EK27" i="4"/>
  <c r="Y28" i="74"/>
  <c r="EJ27" i="4"/>
  <c r="D53" i="83" s="1"/>
  <c r="E53" i="83" s="1"/>
  <c r="EI27" i="4"/>
  <c r="D52" i="83"/>
  <c r="E52" i="83"/>
  <c r="EH27" i="4"/>
  <c r="D50" i="83" s="1"/>
  <c r="E50" i="83" s="1"/>
  <c r="EG27" i="4"/>
  <c r="D49" i="83"/>
  <c r="E49" i="83" s="1"/>
  <c r="EF27" i="4"/>
  <c r="T28" i="74" s="1"/>
  <c r="EE27" i="4"/>
  <c r="D46" i="83" s="1"/>
  <c r="E46" i="83" s="1"/>
  <c r="ED27" i="4"/>
  <c r="D45" i="83"/>
  <c r="E45" i="83" s="1"/>
  <c r="EC27" i="4"/>
  <c r="Q28" i="74" s="1"/>
  <c r="EB27" i="4"/>
  <c r="D42" i="83"/>
  <c r="E42" i="83" s="1"/>
  <c r="EA27" i="4"/>
  <c r="D41" i="83"/>
  <c r="E41" i="83" s="1"/>
  <c r="DZ27" i="4"/>
  <c r="N28" i="74"/>
  <c r="DY27" i="4"/>
  <c r="D38" i="83" s="1"/>
  <c r="E38" i="83" s="1"/>
  <c r="DX27" i="4"/>
  <c r="DW27" i="4"/>
  <c r="D36" i="83" s="1"/>
  <c r="E36" i="83" s="1"/>
  <c r="DV27" i="4"/>
  <c r="D35" i="83"/>
  <c r="E35" i="83" s="1"/>
  <c r="DU27" i="4"/>
  <c r="D34" i="83"/>
  <c r="E34" i="83" s="1"/>
  <c r="DT27" i="4"/>
  <c r="D33" i="83"/>
  <c r="E33" i="83" s="1"/>
  <c r="DS27" i="4"/>
  <c r="D32" i="83" s="1"/>
  <c r="E32" i="83"/>
  <c r="DR27" i="4"/>
  <c r="D31" i="83"/>
  <c r="DQ27" i="4"/>
  <c r="E28" i="74"/>
  <c r="EX26" i="4"/>
  <c r="D69" i="91"/>
  <c r="E69" i="91" s="1"/>
  <c r="EV26" i="4"/>
  <c r="AJ27" i="74" s="1"/>
  <c r="EU26" i="4"/>
  <c r="D65" i="91"/>
  <c r="E65" i="91" s="1"/>
  <c r="ET26" i="4"/>
  <c r="D64" i="91"/>
  <c r="E64" i="91" s="1"/>
  <c r="ES26" i="4"/>
  <c r="D63" i="91"/>
  <c r="E63" i="91"/>
  <c r="ER26" i="4"/>
  <c r="D62" i="91"/>
  <c r="E62" i="91" s="1"/>
  <c r="EQ26" i="4"/>
  <c r="D61" i="91" s="1"/>
  <c r="E61" i="91" s="1"/>
  <c r="EP26" i="4"/>
  <c r="AD27" i="74"/>
  <c r="EO26" i="4"/>
  <c r="D59" i="91"/>
  <c r="E59" i="91" s="1"/>
  <c r="EN26" i="4"/>
  <c r="D58" i="91" s="1"/>
  <c r="E58" i="91"/>
  <c r="EM26" i="4"/>
  <c r="D57" i="91"/>
  <c r="E57" i="91"/>
  <c r="EK26" i="4"/>
  <c r="D54" i="91" s="1"/>
  <c r="E54" i="91"/>
  <c r="EJ26" i="4"/>
  <c r="D53" i="91"/>
  <c r="E53" i="91" s="1"/>
  <c r="EI26" i="4"/>
  <c r="D52" i="91" s="1"/>
  <c r="E52" i="91" s="1"/>
  <c r="EH26" i="4"/>
  <c r="D50" i="91"/>
  <c r="E50" i="91" s="1"/>
  <c r="EG26" i="4"/>
  <c r="D49" i="91" s="1"/>
  <c r="E49" i="91"/>
  <c r="EF26" i="4"/>
  <c r="D47" i="91"/>
  <c r="E47" i="91"/>
  <c r="EE26" i="4"/>
  <c r="D46" i="91" s="1"/>
  <c r="E46" i="91" s="1"/>
  <c r="ED26" i="4"/>
  <c r="D45" i="91"/>
  <c r="E45" i="91"/>
  <c r="EB26" i="4"/>
  <c r="EB12" i="4"/>
  <c r="EB17" i="4"/>
  <c r="EB18" i="4"/>
  <c r="EB19" i="4"/>
  <c r="EB20" i="4"/>
  <c r="EB21" i="4"/>
  <c r="EB22" i="4"/>
  <c r="D42" i="96" s="1"/>
  <c r="EB23" i="4"/>
  <c r="EB24" i="4"/>
  <c r="D42" i="93" s="1"/>
  <c r="E42" i="93" s="1"/>
  <c r="EB25" i="4"/>
  <c r="D42" i="92"/>
  <c r="E42" i="92" s="1"/>
  <c r="EA26" i="4"/>
  <c r="D41" i="91" s="1"/>
  <c r="E41" i="91" s="1"/>
  <c r="DZ26" i="4"/>
  <c r="N27" i="74" s="1"/>
  <c r="D39" i="91"/>
  <c r="E39" i="91" s="1"/>
  <c r="DY26" i="4"/>
  <c r="D38" i="91"/>
  <c r="E38" i="91" s="1"/>
  <c r="DX26" i="4"/>
  <c r="L27" i="74" s="1"/>
  <c r="DW26" i="4"/>
  <c r="D36" i="91" s="1"/>
  <c r="E36" i="91" s="1"/>
  <c r="DV26" i="4"/>
  <c r="D35" i="91"/>
  <c r="E35" i="91" s="1"/>
  <c r="DU26" i="4"/>
  <c r="I27" i="74" s="1"/>
  <c r="DT26" i="4"/>
  <c r="D33" i="91"/>
  <c r="E33" i="91" s="1"/>
  <c r="DS26" i="4"/>
  <c r="D32" i="91"/>
  <c r="E32" i="91" s="1"/>
  <c r="DR26" i="4"/>
  <c r="D31" i="91" s="1"/>
  <c r="E31" i="91" s="1"/>
  <c r="DQ26" i="4"/>
  <c r="D29" i="91"/>
  <c r="E29" i="91" s="1"/>
  <c r="EX25" i="4"/>
  <c r="D69" i="92" s="1"/>
  <c r="E69" i="92" s="1"/>
  <c r="EV25" i="4"/>
  <c r="D67" i="92"/>
  <c r="E67" i="92" s="1"/>
  <c r="AJ26" i="74"/>
  <c r="EU25" i="4"/>
  <c r="AI26" i="74" s="1"/>
  <c r="ET25" i="4"/>
  <c r="D64" i="92"/>
  <c r="E64" i="92" s="1"/>
  <c r="ES25" i="4"/>
  <c r="D63" i="92"/>
  <c r="E63" i="92"/>
  <c r="ER25" i="4"/>
  <c r="D62" i="92"/>
  <c r="E62" i="92" s="1"/>
  <c r="EQ25" i="4"/>
  <c r="AE26" i="74" s="1"/>
  <c r="EP25" i="4"/>
  <c r="D60" i="92" s="1"/>
  <c r="E60" i="92"/>
  <c r="EO25" i="4"/>
  <c r="D59" i="92"/>
  <c r="E59" i="92"/>
  <c r="EN25" i="4"/>
  <c r="D58" i="92" s="1"/>
  <c r="E58" i="92"/>
  <c r="EM25" i="4"/>
  <c r="D57" i="92"/>
  <c r="E57" i="92" s="1"/>
  <c r="EK25" i="4"/>
  <c r="D54" i="92" s="1"/>
  <c r="E54" i="92" s="1"/>
  <c r="EJ25" i="4"/>
  <c r="D53" i="92"/>
  <c r="E53" i="92" s="1"/>
  <c r="EI25" i="4"/>
  <c r="W26" i="74" s="1"/>
  <c r="EH25" i="4"/>
  <c r="D50" i="92" s="1"/>
  <c r="E50" i="92" s="1"/>
  <c r="EG25" i="4"/>
  <c r="D49" i="92"/>
  <c r="E49" i="92" s="1"/>
  <c r="EF25" i="4"/>
  <c r="D47" i="92" s="1"/>
  <c r="E47" i="92" s="1"/>
  <c r="EE25" i="4"/>
  <c r="D46" i="92" s="1"/>
  <c r="E46" i="92" s="1"/>
  <c r="ED25" i="4"/>
  <c r="D45" i="92" s="1"/>
  <c r="E45" i="92"/>
  <c r="EC25" i="4"/>
  <c r="D43" i="92" s="1"/>
  <c r="E43" i="92" s="1"/>
  <c r="EA25" i="4"/>
  <c r="D41" i="92" s="1"/>
  <c r="E41" i="92" s="1"/>
  <c r="DZ25" i="4"/>
  <c r="D39" i="92"/>
  <c r="E39" i="92" s="1"/>
  <c r="DY25" i="4"/>
  <c r="D38" i="92" s="1"/>
  <c r="E38" i="92" s="1"/>
  <c r="DX25" i="4"/>
  <c r="D37" i="92" s="1"/>
  <c r="E37" i="92" s="1"/>
  <c r="DW25" i="4"/>
  <c r="D36" i="92" s="1"/>
  <c r="E36" i="92"/>
  <c r="DV25" i="4"/>
  <c r="D35" i="92" s="1"/>
  <c r="E35" i="92" s="1"/>
  <c r="DU25" i="4"/>
  <c r="DT25" i="4"/>
  <c r="D33" i="92"/>
  <c r="E33" i="92" s="1"/>
  <c r="DS25" i="4"/>
  <c r="G26" i="74" s="1"/>
  <c r="DR25" i="4"/>
  <c r="D31" i="92"/>
  <c r="E31" i="92" s="1"/>
  <c r="DQ25" i="4"/>
  <c r="D29" i="92"/>
  <c r="E29" i="92" s="1"/>
  <c r="EX24" i="4"/>
  <c r="AL25" i="74" s="1"/>
  <c r="EV24" i="4"/>
  <c r="D67" i="93" s="1"/>
  <c r="E67" i="93" s="1"/>
  <c r="EU24" i="4"/>
  <c r="D65" i="93"/>
  <c r="E65" i="93" s="1"/>
  <c r="ET24" i="4"/>
  <c r="D64" i="93" s="1"/>
  <c r="E64" i="93"/>
  <c r="ES24" i="4"/>
  <c r="D63" i="93"/>
  <c r="E63" i="93"/>
  <c r="ER24" i="4"/>
  <c r="D62" i="93" s="1"/>
  <c r="E62" i="93" s="1"/>
  <c r="EQ24" i="4"/>
  <c r="D61" i="93"/>
  <c r="E61" i="93"/>
  <c r="EP24" i="4"/>
  <c r="D60" i="93" s="1"/>
  <c r="E60" i="93" s="1"/>
  <c r="EO24" i="4"/>
  <c r="D59" i="93"/>
  <c r="E59" i="93" s="1"/>
  <c r="EN24" i="4"/>
  <c r="AB25" i="74" s="1"/>
  <c r="EM24" i="4"/>
  <c r="AA25" i="74" s="1"/>
  <c r="EK24" i="4"/>
  <c r="D54" i="93" s="1"/>
  <c r="E54" i="93" s="1"/>
  <c r="EJ24" i="4"/>
  <c r="D53" i="93"/>
  <c r="E53" i="93" s="1"/>
  <c r="EI24" i="4"/>
  <c r="D52" i="93" s="1"/>
  <c r="E52" i="93" s="1"/>
  <c r="EH24" i="4"/>
  <c r="D50" i="93"/>
  <c r="E50" i="93" s="1"/>
  <c r="EG24" i="4"/>
  <c r="D49" i="93"/>
  <c r="E49" i="93" s="1"/>
  <c r="EF24" i="4"/>
  <c r="D47" i="93"/>
  <c r="E47" i="93" s="1"/>
  <c r="EE24" i="4"/>
  <c r="D46" i="93"/>
  <c r="E46" i="93"/>
  <c r="ED24" i="4"/>
  <c r="D45" i="93"/>
  <c r="E45" i="93" s="1"/>
  <c r="EC24" i="4"/>
  <c r="EA24" i="4"/>
  <c r="D41" i="93"/>
  <c r="E41" i="93"/>
  <c r="DZ24" i="4"/>
  <c r="DY24" i="4"/>
  <c r="D38" i="93" s="1"/>
  <c r="E38" i="93" s="1"/>
  <c r="DX24" i="4"/>
  <c r="D37" i="93"/>
  <c r="E37" i="93" s="1"/>
  <c r="DW24" i="4"/>
  <c r="D36" i="93"/>
  <c r="E36" i="93" s="1"/>
  <c r="DV24" i="4"/>
  <c r="D35" i="93"/>
  <c r="E35" i="93" s="1"/>
  <c r="DU24" i="4"/>
  <c r="I25" i="74"/>
  <c r="DT24" i="4"/>
  <c r="DS24" i="4"/>
  <c r="D32" i="93"/>
  <c r="E32" i="93" s="1"/>
  <c r="DR24" i="4"/>
  <c r="F25" i="74"/>
  <c r="DQ24" i="4"/>
  <c r="E25" i="74"/>
  <c r="EX23" i="4"/>
  <c r="EV23" i="4"/>
  <c r="D67" i="95" s="1"/>
  <c r="E67" i="95"/>
  <c r="EU23" i="4"/>
  <c r="D65" i="95" s="1"/>
  <c r="E65" i="95" s="1"/>
  <c r="ET23" i="4"/>
  <c r="D64" i="95" s="1"/>
  <c r="E64" i="95" s="1"/>
  <c r="ES23" i="4"/>
  <c r="D63" i="95"/>
  <c r="E63" i="95" s="1"/>
  <c r="ER23" i="4"/>
  <c r="D62" i="95" s="1"/>
  <c r="E62" i="95" s="1"/>
  <c r="EQ23" i="4"/>
  <c r="EP23" i="4"/>
  <c r="D60" i="95" s="1"/>
  <c r="E60" i="95"/>
  <c r="EO23" i="4"/>
  <c r="D59" i="95" s="1"/>
  <c r="E59" i="95" s="1"/>
  <c r="EN23" i="4"/>
  <c r="D58" i="95" s="1"/>
  <c r="E58" i="95" s="1"/>
  <c r="EM23" i="4"/>
  <c r="D57" i="95"/>
  <c r="E57" i="95" s="1"/>
  <c r="EK23" i="4"/>
  <c r="Y24" i="74" s="1"/>
  <c r="EJ23" i="4"/>
  <c r="D53" i="95"/>
  <c r="E53" i="95" s="1"/>
  <c r="EI23" i="4"/>
  <c r="D52" i="95"/>
  <c r="E52" i="95" s="1"/>
  <c r="EH23" i="4"/>
  <c r="D50" i="95" s="1"/>
  <c r="E50" i="95" s="1"/>
  <c r="EG23" i="4"/>
  <c r="D49" i="95"/>
  <c r="E49" i="95" s="1"/>
  <c r="EF23" i="4"/>
  <c r="D47" i="95" s="1"/>
  <c r="E47" i="95" s="1"/>
  <c r="EE23" i="4"/>
  <c r="D46" i="95"/>
  <c r="E46" i="95"/>
  <c r="ED23" i="4"/>
  <c r="EC23" i="4"/>
  <c r="D43" i="95" s="1"/>
  <c r="E43" i="95"/>
  <c r="D42" i="95"/>
  <c r="E42" i="95"/>
  <c r="EA23" i="4"/>
  <c r="D41" i="95" s="1"/>
  <c r="E41" i="95" s="1"/>
  <c r="DZ23" i="4"/>
  <c r="D39" i="95"/>
  <c r="E39" i="95" s="1"/>
  <c r="DY23" i="4"/>
  <c r="D38" i="95"/>
  <c r="E38" i="95" s="1"/>
  <c r="DX23" i="4"/>
  <c r="L24" i="74" s="1"/>
  <c r="D37" i="95"/>
  <c r="E37" i="95" s="1"/>
  <c r="DW23" i="4"/>
  <c r="D36" i="95" s="1"/>
  <c r="E36" i="95"/>
  <c r="DV23" i="4"/>
  <c r="D35" i="95" s="1"/>
  <c r="E35" i="95"/>
  <c r="DU23" i="4"/>
  <c r="D34" i="95" s="1"/>
  <c r="E34" i="95"/>
  <c r="DT23" i="4"/>
  <c r="D33" i="95" s="1"/>
  <c r="E33" i="95" s="1"/>
  <c r="DS23" i="4"/>
  <c r="G24" i="74" s="1"/>
  <c r="DR23" i="4"/>
  <c r="D31" i="95"/>
  <c r="E31" i="95"/>
  <c r="DQ23" i="4"/>
  <c r="D29" i="95" s="1"/>
  <c r="EX22" i="4"/>
  <c r="AL23" i="74"/>
  <c r="EV22" i="4"/>
  <c r="D67" i="96"/>
  <c r="E67" i="96" s="1"/>
  <c r="EU22" i="4"/>
  <c r="D65" i="96" s="1"/>
  <c r="E65" i="96"/>
  <c r="ET22" i="4"/>
  <c r="D64" i="96"/>
  <c r="E64" i="96"/>
  <c r="ES22" i="4"/>
  <c r="D63" i="96" s="1"/>
  <c r="E63" i="96" s="1"/>
  <c r="ER22" i="4"/>
  <c r="EQ22" i="4"/>
  <c r="D61" i="96" s="1"/>
  <c r="E61" i="96" s="1"/>
  <c r="EP22" i="4"/>
  <c r="AD23" i="74"/>
  <c r="EO22" i="4"/>
  <c r="D59" i="96"/>
  <c r="E59" i="96" s="1"/>
  <c r="EN22" i="4"/>
  <c r="D58" i="96" s="1"/>
  <c r="E58" i="96" s="1"/>
  <c r="EM22" i="4"/>
  <c r="EK22" i="4"/>
  <c r="D54" i="96"/>
  <c r="E54" i="96" s="1"/>
  <c r="EJ22" i="4"/>
  <c r="X23" i="74"/>
  <c r="EI22" i="4"/>
  <c r="D52" i="96" s="1"/>
  <c r="E52" i="96"/>
  <c r="EH22" i="4"/>
  <c r="D50" i="96" s="1"/>
  <c r="E50" i="96" s="1"/>
  <c r="EG22" i="4"/>
  <c r="D49" i="96" s="1"/>
  <c r="E49" i="96" s="1"/>
  <c r="EF22" i="4"/>
  <c r="T23" i="74"/>
  <c r="EE22" i="4"/>
  <c r="D46" i="96" s="1"/>
  <c r="E46" i="96" s="1"/>
  <c r="ED22" i="4"/>
  <c r="D45" i="96" s="1"/>
  <c r="E45" i="96" s="1"/>
  <c r="EC22" i="4"/>
  <c r="D43" i="96" s="1"/>
  <c r="E43" i="96" s="1"/>
  <c r="E42" i="96"/>
  <c r="EA22" i="4"/>
  <c r="O23" i="74"/>
  <c r="DZ22" i="4"/>
  <c r="N23" i="74" s="1"/>
  <c r="DY22" i="4"/>
  <c r="D38" i="96" s="1"/>
  <c r="E38" i="96"/>
  <c r="DX22" i="4"/>
  <c r="L23" i="74"/>
  <c r="DW22" i="4"/>
  <c r="K23" i="74"/>
  <c r="DV22" i="4"/>
  <c r="D35" i="96"/>
  <c r="E35" i="96" s="1"/>
  <c r="DU22" i="4"/>
  <c r="I23" i="74" s="1"/>
  <c r="D34" i="96"/>
  <c r="E34" i="96" s="1"/>
  <c r="DT22" i="4"/>
  <c r="H23" i="74"/>
  <c r="DS22" i="4"/>
  <c r="D32" i="96" s="1"/>
  <c r="E32" i="96"/>
  <c r="DR22" i="4"/>
  <c r="D31" i="96" s="1"/>
  <c r="E31" i="96" s="1"/>
  <c r="DQ22" i="4"/>
  <c r="EX21" i="4"/>
  <c r="D69" i="97"/>
  <c r="E69" i="97"/>
  <c r="EV21" i="4"/>
  <c r="D67" i="97" s="1"/>
  <c r="E67" i="97"/>
  <c r="EU21" i="4"/>
  <c r="D65" i="97"/>
  <c r="E65" i="97"/>
  <c r="ET21" i="4"/>
  <c r="D64" i="97" s="1"/>
  <c r="E64" i="97"/>
  <c r="ES21" i="4"/>
  <c r="D63" i="97"/>
  <c r="E63" i="97"/>
  <c r="ER21" i="4"/>
  <c r="D62" i="97" s="1"/>
  <c r="E62" i="97" s="1"/>
  <c r="EQ21" i="4"/>
  <c r="D61" i="97"/>
  <c r="E61" i="97"/>
  <c r="EP21" i="4"/>
  <c r="D60" i="97" s="1"/>
  <c r="E60" i="97"/>
  <c r="EO21" i="4"/>
  <c r="AC22" i="74"/>
  <c r="D59" i="97"/>
  <c r="E59" i="97" s="1"/>
  <c r="EN21" i="4"/>
  <c r="D58" i="97"/>
  <c r="E58" i="97" s="1"/>
  <c r="EM21" i="4"/>
  <c r="D57" i="97"/>
  <c r="E57" i="97"/>
  <c r="EK21" i="4"/>
  <c r="D54" i="97" s="1"/>
  <c r="E54" i="97" s="1"/>
  <c r="Y22" i="74"/>
  <c r="EJ21" i="4"/>
  <c r="X22" i="74"/>
  <c r="EI21" i="4"/>
  <c r="D52" i="97" s="1"/>
  <c r="E52" i="97" s="1"/>
  <c r="EH21" i="4"/>
  <c r="D50" i="97"/>
  <c r="E50" i="97" s="1"/>
  <c r="EG21" i="4"/>
  <c r="U22" i="74"/>
  <c r="EF21" i="4"/>
  <c r="D47" i="97"/>
  <c r="E47" i="97"/>
  <c r="EE21" i="4"/>
  <c r="D46" i="97"/>
  <c r="E46" i="97"/>
  <c r="ED21" i="4"/>
  <c r="D45" i="97"/>
  <c r="E45" i="97" s="1"/>
  <c r="EC21" i="4"/>
  <c r="D43" i="97"/>
  <c r="E43" i="97" s="1"/>
  <c r="D42" i="97"/>
  <c r="E42" i="97" s="1"/>
  <c r="EA21" i="4"/>
  <c r="D41" i="97" s="1"/>
  <c r="E41" i="97" s="1"/>
  <c r="DZ21" i="4"/>
  <c r="N22" i="74"/>
  <c r="DY21" i="4"/>
  <c r="D38" i="97"/>
  <c r="E38" i="97" s="1"/>
  <c r="DX21" i="4"/>
  <c r="D37" i="97" s="1"/>
  <c r="E37" i="97"/>
  <c r="DW21" i="4"/>
  <c r="D36" i="97" s="1"/>
  <c r="E36" i="97" s="1"/>
  <c r="DV21" i="4"/>
  <c r="D35" i="97" s="1"/>
  <c r="E35" i="97"/>
  <c r="DU21" i="4"/>
  <c r="D34" i="97" s="1"/>
  <c r="E34" i="97" s="1"/>
  <c r="DT21" i="4"/>
  <c r="DS21" i="4"/>
  <c r="D32" i="97" s="1"/>
  <c r="E32" i="97" s="1"/>
  <c r="DR21" i="4"/>
  <c r="D31" i="97"/>
  <c r="E31" i="97"/>
  <c r="EX20" i="4"/>
  <c r="D69" i="98" s="1"/>
  <c r="E69" i="98" s="1"/>
  <c r="EV20" i="4"/>
  <c r="AJ21" i="74"/>
  <c r="EU20" i="4"/>
  <c r="AI21" i="74"/>
  <c r="ET20" i="4"/>
  <c r="D64" i="98" s="1"/>
  <c r="E64" i="98" s="1"/>
  <c r="ES20" i="4"/>
  <c r="AG21" i="74" s="1"/>
  <c r="ER20" i="4"/>
  <c r="AF21" i="74"/>
  <c r="EQ20" i="4"/>
  <c r="D61" i="98" s="1"/>
  <c r="E61" i="98" s="1"/>
  <c r="EP20" i="4"/>
  <c r="AD21" i="74" s="1"/>
  <c r="EO20" i="4"/>
  <c r="AC21" i="74"/>
  <c r="EN20" i="4"/>
  <c r="D58" i="98"/>
  <c r="E58" i="98"/>
  <c r="EM20" i="4"/>
  <c r="D57" i="98"/>
  <c r="E57" i="98"/>
  <c r="EK20" i="4"/>
  <c r="D54" i="98"/>
  <c r="E54" i="98"/>
  <c r="Y21" i="74"/>
  <c r="EJ20" i="4"/>
  <c r="D53" i="98"/>
  <c r="E53" i="98" s="1"/>
  <c r="EI20" i="4"/>
  <c r="EH20" i="4"/>
  <c r="V21" i="74"/>
  <c r="EG20" i="4"/>
  <c r="D49" i="98"/>
  <c r="E49" i="98" s="1"/>
  <c r="EF20" i="4"/>
  <c r="T21" i="74" s="1"/>
  <c r="EE20" i="4"/>
  <c r="S21" i="74"/>
  <c r="ED20" i="4"/>
  <c r="D45" i="98"/>
  <c r="E45" i="98"/>
  <c r="EC20" i="4"/>
  <c r="Q21" i="74" s="1"/>
  <c r="P21" i="74"/>
  <c r="EA20" i="4"/>
  <c r="D41" i="98"/>
  <c r="E41" i="98"/>
  <c r="DZ20" i="4"/>
  <c r="D39" i="98" s="1"/>
  <c r="E39" i="98" s="1"/>
  <c r="DY20" i="4"/>
  <c r="D38" i="98"/>
  <c r="E38" i="98"/>
  <c r="DX20" i="4"/>
  <c r="D37" i="98" s="1"/>
  <c r="E37" i="98"/>
  <c r="DW20" i="4"/>
  <c r="K21" i="74"/>
  <c r="D36" i="98"/>
  <c r="E36" i="98" s="1"/>
  <c r="DV20" i="4"/>
  <c r="D35" i="98"/>
  <c r="E35" i="98" s="1"/>
  <c r="DU20" i="4"/>
  <c r="D34" i="98"/>
  <c r="E34" i="98" s="1"/>
  <c r="DT20" i="4"/>
  <c r="H21" i="74"/>
  <c r="DS20" i="4"/>
  <c r="G21" i="74"/>
  <c r="DR20" i="4"/>
  <c r="D31" i="98" s="1"/>
  <c r="E31" i="98" s="1"/>
  <c r="DQ20" i="4"/>
  <c r="EX19" i="4"/>
  <c r="D69" i="99"/>
  <c r="E69" i="99" s="1"/>
  <c r="EV19" i="4"/>
  <c r="AJ20" i="74"/>
  <c r="EU19" i="4"/>
  <c r="D65" i="99"/>
  <c r="E65" i="99"/>
  <c r="ET19" i="4"/>
  <c r="D64" i="99" s="1"/>
  <c r="E64" i="99" s="1"/>
  <c r="ER19" i="4"/>
  <c r="AF20" i="74"/>
  <c r="EQ19" i="4"/>
  <c r="D61" i="99" s="1"/>
  <c r="E61" i="99" s="1"/>
  <c r="EP19" i="4"/>
  <c r="D60" i="99" s="1"/>
  <c r="E60" i="99" s="1"/>
  <c r="EO19" i="4"/>
  <c r="AC20" i="74" s="1"/>
  <c r="EN19" i="4"/>
  <c r="D58" i="99"/>
  <c r="E58" i="99" s="1"/>
  <c r="EM19" i="4"/>
  <c r="D57" i="99"/>
  <c r="E57" i="99" s="1"/>
  <c r="EK19" i="4"/>
  <c r="D54" i="99"/>
  <c r="E54" i="99" s="1"/>
  <c r="EJ19" i="4"/>
  <c r="D53" i="99"/>
  <c r="E53" i="99" s="1"/>
  <c r="EI19" i="4"/>
  <c r="D52" i="99"/>
  <c r="E52" i="99" s="1"/>
  <c r="EH19" i="4"/>
  <c r="EG19" i="4"/>
  <c r="D49" i="99" s="1"/>
  <c r="E49" i="99" s="1"/>
  <c r="EF19" i="4"/>
  <c r="T20" i="74" s="1"/>
  <c r="EE19" i="4"/>
  <c r="D46" i="99"/>
  <c r="E46" i="99" s="1"/>
  <c r="ED19" i="4"/>
  <c r="EC19" i="4"/>
  <c r="Q20" i="74"/>
  <c r="D42" i="99"/>
  <c r="E42" i="99" s="1"/>
  <c r="EA19" i="4"/>
  <c r="O20" i="74"/>
  <c r="DZ19" i="4"/>
  <c r="D39" i="99"/>
  <c r="E39" i="99"/>
  <c r="DY19" i="4"/>
  <c r="M20" i="74" s="1"/>
  <c r="DX19" i="4"/>
  <c r="D37" i="99" s="1"/>
  <c r="E37" i="99" s="1"/>
  <c r="DW19" i="4"/>
  <c r="D36" i="99" s="1"/>
  <c r="E36" i="99" s="1"/>
  <c r="DV19" i="4"/>
  <c r="J20" i="74" s="1"/>
  <c r="DU19" i="4"/>
  <c r="D34" i="99"/>
  <c r="E34" i="99" s="1"/>
  <c r="DT19" i="4"/>
  <c r="D33" i="99"/>
  <c r="E33" i="99" s="1"/>
  <c r="DS19" i="4"/>
  <c r="D32" i="99"/>
  <c r="E32" i="99" s="1"/>
  <c r="DR19" i="4"/>
  <c r="DQ19" i="4"/>
  <c r="D29" i="99" s="1"/>
  <c r="EX18" i="4"/>
  <c r="D69" i="100"/>
  <c r="E69" i="100" s="1"/>
  <c r="EV18" i="4"/>
  <c r="D67" i="100"/>
  <c r="E67" i="100" s="1"/>
  <c r="EU18" i="4"/>
  <c r="AI19" i="74"/>
  <c r="D65" i="100"/>
  <c r="E65" i="100" s="1"/>
  <c r="ET18" i="4"/>
  <c r="D64" i="100" s="1"/>
  <c r="E64" i="100" s="1"/>
  <c r="ES18" i="4"/>
  <c r="D63" i="100" s="1"/>
  <c r="E63" i="100" s="1"/>
  <c r="ER18" i="4"/>
  <c r="EQ18" i="4"/>
  <c r="D61" i="100"/>
  <c r="E61" i="100"/>
  <c r="EP18" i="4"/>
  <c r="D60" i="100" s="1"/>
  <c r="E60" i="100" s="1"/>
  <c r="EO18" i="4"/>
  <c r="D59" i="100"/>
  <c r="E59" i="100"/>
  <c r="EN18" i="4"/>
  <c r="D58" i="100" s="1"/>
  <c r="E58" i="100"/>
  <c r="EM18" i="4"/>
  <c r="D57" i="100"/>
  <c r="E57" i="100"/>
  <c r="EK18" i="4"/>
  <c r="D54" i="100" s="1"/>
  <c r="E54" i="100"/>
  <c r="EJ18" i="4"/>
  <c r="D53" i="100"/>
  <c r="E53" i="100"/>
  <c r="EI18" i="4"/>
  <c r="D52" i="100" s="1"/>
  <c r="E52" i="100" s="1"/>
  <c r="EH18" i="4"/>
  <c r="D50" i="100"/>
  <c r="E50" i="100"/>
  <c r="EG18" i="4"/>
  <c r="D49" i="100" s="1"/>
  <c r="E49" i="100"/>
  <c r="EF18" i="4"/>
  <c r="T19" i="74"/>
  <c r="EE18" i="4"/>
  <c r="ED18" i="4"/>
  <c r="D45" i="100" s="1"/>
  <c r="E45" i="100" s="1"/>
  <c r="EC18" i="4"/>
  <c r="D43" i="100"/>
  <c r="E43" i="100"/>
  <c r="D42" i="100"/>
  <c r="E42" i="100" s="1"/>
  <c r="EA18" i="4"/>
  <c r="D41" i="100" s="1"/>
  <c r="E41" i="100" s="1"/>
  <c r="DZ18" i="4"/>
  <c r="D39" i="100" s="1"/>
  <c r="E39" i="100" s="1"/>
  <c r="DY18" i="4"/>
  <c r="DX18" i="4"/>
  <c r="D37" i="100"/>
  <c r="E37" i="100" s="1"/>
  <c r="DW18" i="4"/>
  <c r="D36" i="100"/>
  <c r="E36" i="100" s="1"/>
  <c r="DV18" i="4"/>
  <c r="D35" i="100"/>
  <c r="E35" i="100" s="1"/>
  <c r="DU18" i="4"/>
  <c r="D34" i="100"/>
  <c r="E34" i="100" s="1"/>
  <c r="DT18" i="4"/>
  <c r="D33" i="100"/>
  <c r="E33" i="100" s="1"/>
  <c r="DS18" i="4"/>
  <c r="D32" i="100"/>
  <c r="E32" i="100" s="1"/>
  <c r="DR18" i="4"/>
  <c r="D31" i="100"/>
  <c r="E31" i="100" s="1"/>
  <c r="DQ18" i="4"/>
  <c r="D29" i="100"/>
  <c r="EX17" i="4"/>
  <c r="D69" i="101"/>
  <c r="E69" i="101"/>
  <c r="EV17" i="4"/>
  <c r="D67" i="101" s="1"/>
  <c r="E67" i="101"/>
  <c r="EU17" i="4"/>
  <c r="AI18" i="74"/>
  <c r="ET17" i="4"/>
  <c r="D64" i="101" s="1"/>
  <c r="E64" i="101" s="1"/>
  <c r="ES17" i="4"/>
  <c r="D63" i="101" s="1"/>
  <c r="E63" i="101" s="1"/>
  <c r="ER17" i="4"/>
  <c r="AF18" i="74" s="1"/>
  <c r="EQ17" i="4"/>
  <c r="D61" i="101"/>
  <c r="E61" i="101" s="1"/>
  <c r="EP17" i="4"/>
  <c r="D60" i="101"/>
  <c r="E60" i="101" s="1"/>
  <c r="EO17" i="4"/>
  <c r="EN17" i="4"/>
  <c r="D58" i="101" s="1"/>
  <c r="E58" i="101" s="1"/>
  <c r="EM17" i="4"/>
  <c r="D57" i="101" s="1"/>
  <c r="E57" i="101" s="1"/>
  <c r="EK17" i="4"/>
  <c r="Y18" i="74" s="1"/>
  <c r="EJ17" i="4"/>
  <c r="EI17" i="4"/>
  <c r="D52" i="101" s="1"/>
  <c r="E52" i="101" s="1"/>
  <c r="EH17" i="4"/>
  <c r="V18" i="74" s="1"/>
  <c r="EG17" i="4"/>
  <c r="D49" i="101"/>
  <c r="E49" i="101" s="1"/>
  <c r="EF17" i="4"/>
  <c r="D47" i="101"/>
  <c r="E47" i="101" s="1"/>
  <c r="EE17" i="4"/>
  <c r="D46" i="101"/>
  <c r="E46" i="101" s="1"/>
  <c r="ED17" i="4"/>
  <c r="D45" i="101"/>
  <c r="E45" i="101" s="1"/>
  <c r="EC17" i="4"/>
  <c r="D43" i="101"/>
  <c r="E43" i="101" s="1"/>
  <c r="P18" i="74"/>
  <c r="EA17" i="4"/>
  <c r="D41" i="101" s="1"/>
  <c r="E41" i="101" s="1"/>
  <c r="DZ17" i="4"/>
  <c r="D39" i="101" s="1"/>
  <c r="E39" i="101" s="1"/>
  <c r="DY17" i="4"/>
  <c r="M18" i="74" s="1"/>
  <c r="DX17" i="4"/>
  <c r="D37" i="101"/>
  <c r="E37" i="101" s="1"/>
  <c r="DW17" i="4"/>
  <c r="DV17" i="4"/>
  <c r="J18" i="74" s="1"/>
  <c r="DU17" i="4"/>
  <c r="D34" i="101"/>
  <c r="E34" i="101" s="1"/>
  <c r="DT17" i="4"/>
  <c r="D33" i="101"/>
  <c r="E33" i="101" s="1"/>
  <c r="DS17" i="4"/>
  <c r="D32" i="101"/>
  <c r="E32" i="101" s="1"/>
  <c r="DR17" i="4"/>
  <c r="D31" i="101"/>
  <c r="E31" i="101" s="1"/>
  <c r="DQ17" i="4"/>
  <c r="E18" i="74"/>
  <c r="D69" i="102"/>
  <c r="E69" i="102" s="1"/>
  <c r="D67" i="102"/>
  <c r="E67" i="102" s="1"/>
  <c r="D65" i="102"/>
  <c r="E65" i="102"/>
  <c r="D64" i="102"/>
  <c r="E64" i="102" s="1"/>
  <c r="D63" i="102"/>
  <c r="E63" i="102" s="1"/>
  <c r="D61" i="102"/>
  <c r="E61" i="102"/>
  <c r="D60" i="102"/>
  <c r="E60" i="102" s="1"/>
  <c r="D59" i="102"/>
  <c r="E59" i="102" s="1"/>
  <c r="D58" i="102"/>
  <c r="E58" i="102"/>
  <c r="EM16" i="4"/>
  <c r="AA17" i="74" s="1"/>
  <c r="D54" i="102"/>
  <c r="E54" i="102" s="1"/>
  <c r="EJ16" i="4"/>
  <c r="X17" i="74"/>
  <c r="D52" i="102"/>
  <c r="E52" i="102" s="1"/>
  <c r="D50" i="102"/>
  <c r="E50" i="102" s="1"/>
  <c r="D49" i="102"/>
  <c r="E49" i="102"/>
  <c r="D46" i="102"/>
  <c r="E46" i="102" s="1"/>
  <c r="D45" i="102"/>
  <c r="E45" i="102"/>
  <c r="D43" i="102"/>
  <c r="E43" i="102" s="1"/>
  <c r="D42" i="102"/>
  <c r="E42" i="102" s="1"/>
  <c r="D41" i="102"/>
  <c r="E41" i="102"/>
  <c r="D39" i="102"/>
  <c r="E39" i="102" s="1"/>
  <c r="D38" i="102"/>
  <c r="E38" i="102" s="1"/>
  <c r="D37" i="102"/>
  <c r="E37" i="102"/>
  <c r="D36" i="102"/>
  <c r="E36" i="102" s="1"/>
  <c r="DV16" i="4"/>
  <c r="J17" i="74" s="1"/>
  <c r="D34" i="102"/>
  <c r="E34" i="102"/>
  <c r="D33" i="102"/>
  <c r="E33" i="102" s="1"/>
  <c r="D32" i="102"/>
  <c r="E32" i="102" s="1"/>
  <c r="EV15" i="4"/>
  <c r="D65" i="94"/>
  <c r="E65" i="94" s="1"/>
  <c r="D64" i="94"/>
  <c r="E64" i="94"/>
  <c r="D63" i="94"/>
  <c r="E63" i="94"/>
  <c r="D62" i="94"/>
  <c r="E62" i="94" s="1"/>
  <c r="D61" i="94"/>
  <c r="E61" i="94"/>
  <c r="D60" i="94"/>
  <c r="E60" i="94"/>
  <c r="D59" i="94"/>
  <c r="E59" i="94" s="1"/>
  <c r="EN15" i="4"/>
  <c r="D58" i="94" s="1"/>
  <c r="E58" i="94" s="1"/>
  <c r="AB16" i="74"/>
  <c r="EM15" i="4"/>
  <c r="AA16" i="74" s="1"/>
  <c r="D53" i="94"/>
  <c r="E53" i="94"/>
  <c r="D50" i="94"/>
  <c r="E50" i="94"/>
  <c r="D49" i="94"/>
  <c r="E49" i="94" s="1"/>
  <c r="D47" i="94"/>
  <c r="E47" i="94"/>
  <c r="D46" i="94"/>
  <c r="E46" i="94"/>
  <c r="D42" i="94"/>
  <c r="E42" i="94" s="1"/>
  <c r="D41" i="94"/>
  <c r="E41" i="94"/>
  <c r="D39" i="94"/>
  <c r="E39" i="94"/>
  <c r="D38" i="94"/>
  <c r="E38" i="94" s="1"/>
  <c r="D35" i="94"/>
  <c r="E35" i="94"/>
  <c r="D34" i="94"/>
  <c r="E34" i="94"/>
  <c r="D33" i="94"/>
  <c r="E33" i="94" s="1"/>
  <c r="D32" i="94"/>
  <c r="E32" i="94"/>
  <c r="DR15" i="4"/>
  <c r="F16" i="74"/>
  <c r="D65" i="85"/>
  <c r="E65" i="85" s="1"/>
  <c r="D64" i="85"/>
  <c r="E64" i="85"/>
  <c r="D63" i="85"/>
  <c r="E63" i="85"/>
  <c r="D62" i="85"/>
  <c r="E62" i="85" s="1"/>
  <c r="D61" i="85"/>
  <c r="E61" i="85"/>
  <c r="EP14" i="4"/>
  <c r="D60" i="85"/>
  <c r="E60" i="85"/>
  <c r="EN14" i="4"/>
  <c r="AB15" i="74" s="1"/>
  <c r="D57" i="85"/>
  <c r="E57" i="85" s="1"/>
  <c r="D47" i="85"/>
  <c r="E47" i="85"/>
  <c r="D46" i="85"/>
  <c r="E46" i="85" s="1"/>
  <c r="D42" i="85"/>
  <c r="E42" i="85" s="1"/>
  <c r="D39" i="85"/>
  <c r="E39" i="85"/>
  <c r="D38" i="85"/>
  <c r="E38" i="85" s="1"/>
  <c r="D35" i="85"/>
  <c r="E35" i="85" s="1"/>
  <c r="D33" i="85"/>
  <c r="E33" i="85"/>
  <c r="D32" i="85"/>
  <c r="E32" i="85" s="1"/>
  <c r="D69" i="87"/>
  <c r="E69" i="87" s="1"/>
  <c r="EV13" i="4"/>
  <c r="AJ14" i="74"/>
  <c r="D65" i="87"/>
  <c r="E65" i="87" s="1"/>
  <c r="D64" i="87"/>
  <c r="E64" i="87" s="1"/>
  <c r="D63" i="87"/>
  <c r="E63" i="87"/>
  <c r="D62" i="87"/>
  <c r="E62" i="87" s="1"/>
  <c r="D61" i="87"/>
  <c r="E61" i="87" s="1"/>
  <c r="D60" i="87"/>
  <c r="E60" i="87"/>
  <c r="D59" i="87"/>
  <c r="E59" i="87" s="1"/>
  <c r="EN13" i="4"/>
  <c r="AB14" i="74" s="1"/>
  <c r="EM13" i="4"/>
  <c r="AA14" i="74"/>
  <c r="D57" i="87"/>
  <c r="E57" i="87" s="1"/>
  <c r="D54" i="87"/>
  <c r="E54" i="87" s="1"/>
  <c r="D53" i="87"/>
  <c r="E53" i="87"/>
  <c r="D52" i="87"/>
  <c r="E52" i="87" s="1"/>
  <c r="D50" i="87"/>
  <c r="E50" i="87" s="1"/>
  <c r="D49" i="87"/>
  <c r="E49" i="87"/>
  <c r="D47" i="87"/>
  <c r="E47" i="87" s="1"/>
  <c r="D46" i="87"/>
  <c r="E46" i="87" s="1"/>
  <c r="ED13" i="4"/>
  <c r="EA13" i="4"/>
  <c r="O14" i="74" s="1"/>
  <c r="D39" i="87"/>
  <c r="E39" i="87" s="1"/>
  <c r="D38" i="87"/>
  <c r="E38" i="87"/>
  <c r="D37" i="87"/>
  <c r="E37" i="87" s="1"/>
  <c r="D36" i="87"/>
  <c r="E36" i="87" s="1"/>
  <c r="D35" i="87"/>
  <c r="E35" i="87"/>
  <c r="D34" i="87"/>
  <c r="E34" i="87" s="1"/>
  <c r="D33" i="87"/>
  <c r="E33" i="87" s="1"/>
  <c r="DR13" i="4"/>
  <c r="F14" i="74"/>
  <c r="D67" i="88"/>
  <c r="E67" i="88" s="1"/>
  <c r="D65" i="88"/>
  <c r="E65" i="88" s="1"/>
  <c r="D64" i="88"/>
  <c r="E64" i="88"/>
  <c r="D63" i="88"/>
  <c r="E63" i="88" s="1"/>
  <c r="D62" i="88"/>
  <c r="E62" i="88" s="1"/>
  <c r="D61" i="88"/>
  <c r="E61" i="88"/>
  <c r="EP12" i="4"/>
  <c r="AD13" i="74" s="1"/>
  <c r="D59" i="88"/>
  <c r="E59" i="88" s="1"/>
  <c r="EN12" i="4"/>
  <c r="EM12" i="4"/>
  <c r="AA13" i="74" s="1"/>
  <c r="D54" i="88"/>
  <c r="E54" i="88"/>
  <c r="D53" i="88"/>
  <c r="E53" i="88"/>
  <c r="D52" i="88"/>
  <c r="E52" i="88" s="1"/>
  <c r="D49" i="88"/>
  <c r="E49" i="88"/>
  <c r="D47" i="88"/>
  <c r="E47" i="88"/>
  <c r="D45" i="88"/>
  <c r="E45" i="88"/>
  <c r="D42" i="88"/>
  <c r="E42" i="88"/>
  <c r="P13" i="74"/>
  <c r="D41" i="88"/>
  <c r="E41" i="88" s="1"/>
  <c r="D38" i="88"/>
  <c r="E38" i="88" s="1"/>
  <c r="D37" i="88"/>
  <c r="E37" i="88"/>
  <c r="D35" i="88"/>
  <c r="E35" i="88" s="1"/>
  <c r="D34" i="88"/>
  <c r="E34" i="88" s="1"/>
  <c r="D33" i="88"/>
  <c r="E33" i="88"/>
  <c r="D32" i="88"/>
  <c r="E32" i="88" s="1"/>
  <c r="DR12" i="4"/>
  <c r="F13" i="74" s="1"/>
  <c r="D29" i="88"/>
  <c r="D69" i="89"/>
  <c r="E69" i="89" s="1"/>
  <c r="EV11" i="4"/>
  <c r="AJ12" i="74"/>
  <c r="EU11" i="4"/>
  <c r="D65" i="89"/>
  <c r="E65" i="89"/>
  <c r="AI12" i="74"/>
  <c r="D64" i="89"/>
  <c r="E64" i="89"/>
  <c r="D63" i="89"/>
  <c r="E63" i="89"/>
  <c r="D62" i="89"/>
  <c r="E62" i="89" s="1"/>
  <c r="D59" i="89"/>
  <c r="E59" i="89"/>
  <c r="D58" i="89"/>
  <c r="E58" i="89"/>
  <c r="D57" i="89"/>
  <c r="E57" i="89" s="1"/>
  <c r="D54" i="89"/>
  <c r="E54" i="89"/>
  <c r="D53" i="89"/>
  <c r="E53" i="89"/>
  <c r="D52" i="89"/>
  <c r="E52" i="89" s="1"/>
  <c r="D50" i="89"/>
  <c r="E50" i="89"/>
  <c r="D49" i="89"/>
  <c r="E49" i="89"/>
  <c r="D47" i="89"/>
  <c r="E47" i="89" s="1"/>
  <c r="D46" i="89"/>
  <c r="E46" i="89"/>
  <c r="D45" i="89"/>
  <c r="E45" i="89"/>
  <c r="D43" i="89"/>
  <c r="E43" i="89" s="1"/>
  <c r="D42" i="89"/>
  <c r="E42" i="89"/>
  <c r="EA11" i="4"/>
  <c r="O12" i="74"/>
  <c r="D39" i="89"/>
  <c r="E39" i="89" s="1"/>
  <c r="D38" i="89"/>
  <c r="E38" i="89"/>
  <c r="D36" i="89"/>
  <c r="E36" i="89" s="1"/>
  <c r="D35" i="89"/>
  <c r="E35" i="89"/>
  <c r="D33" i="89"/>
  <c r="E33" i="89"/>
  <c r="D32" i="89"/>
  <c r="E32" i="89" s="1"/>
  <c r="D29" i="89"/>
  <c r="EV10" i="4"/>
  <c r="AJ11" i="74" s="1"/>
  <c r="D65" i="90"/>
  <c r="E65" i="90"/>
  <c r="D64" i="90"/>
  <c r="E64" i="90" s="1"/>
  <c r="ES10" i="4"/>
  <c r="D61" i="90"/>
  <c r="E61" i="90" s="1"/>
  <c r="EP10" i="4"/>
  <c r="AD11" i="74" s="1"/>
  <c r="D59" i="90"/>
  <c r="E59" i="90"/>
  <c r="D58" i="90"/>
  <c r="E58" i="90" s="1"/>
  <c r="D57" i="90"/>
  <c r="E57" i="90" s="1"/>
  <c r="D54" i="90"/>
  <c r="E54" i="90"/>
  <c r="EI10" i="4"/>
  <c r="D50" i="90"/>
  <c r="E50" i="90"/>
  <c r="EG10" i="4"/>
  <c r="U11" i="74"/>
  <c r="D47" i="90"/>
  <c r="E47" i="90" s="1"/>
  <c r="D46" i="90"/>
  <c r="E46" i="90"/>
  <c r="D42" i="90"/>
  <c r="E42" i="90"/>
  <c r="EA10" i="4"/>
  <c r="O11" i="74" s="1"/>
  <c r="D37" i="90"/>
  <c r="E37" i="90"/>
  <c r="D36" i="90"/>
  <c r="E36" i="90"/>
  <c r="D35" i="90"/>
  <c r="E35" i="90" s="1"/>
  <c r="D34" i="90"/>
  <c r="E34" i="90"/>
  <c r="D33" i="90"/>
  <c r="E33" i="90"/>
  <c r="D32" i="90"/>
  <c r="E32" i="90" s="1"/>
  <c r="D69" i="86"/>
  <c r="E69" i="86"/>
  <c r="EV9" i="4"/>
  <c r="AJ10" i="74"/>
  <c r="D64" i="86"/>
  <c r="E64" i="86" s="1"/>
  <c r="D63" i="86"/>
  <c r="E63" i="86"/>
  <c r="D37" i="86"/>
  <c r="E37" i="86"/>
  <c r="DW9" i="4"/>
  <c r="K10" i="74" s="1"/>
  <c r="D35" i="86"/>
  <c r="E35" i="86"/>
  <c r="D34" i="86"/>
  <c r="E34" i="86"/>
  <c r="D32" i="86"/>
  <c r="E32" i="86" s="1"/>
  <c r="D31" i="86"/>
  <c r="E31" i="86"/>
  <c r="D64" i="84"/>
  <c r="E64" i="84"/>
  <c r="ES8" i="4"/>
  <c r="AG9" i="74" s="1"/>
  <c r="D54" i="84"/>
  <c r="E54" i="84"/>
  <c r="D53" i="84"/>
  <c r="E53" i="84"/>
  <c r="D50" i="84"/>
  <c r="E50" i="84" s="1"/>
  <c r="EA8" i="4"/>
  <c r="O9" i="74" s="1"/>
  <c r="D41" i="84"/>
  <c r="E41" i="84" s="1"/>
  <c r="DW8" i="4"/>
  <c r="K9" i="74" s="1"/>
  <c r="D33" i="84"/>
  <c r="E33" i="84"/>
  <c r="ER7" i="4"/>
  <c r="AF8" i="74"/>
  <c r="D62" i="82"/>
  <c r="E62" i="82" s="1"/>
  <c r="EQ7" i="4"/>
  <c r="AE8" i="74"/>
  <c r="EN7" i="4"/>
  <c r="AB8" i="74"/>
  <c r="D34" i="82"/>
  <c r="E34" i="82" s="1"/>
  <c r="D33" i="82"/>
  <c r="E33" i="82"/>
  <c r="D32" i="82"/>
  <c r="E32" i="82"/>
  <c r="ET6" i="4"/>
  <c r="AH7" i="74" s="1"/>
  <c r="D62" i="81"/>
  <c r="E62" i="81"/>
  <c r="D61" i="81"/>
  <c r="E61" i="81"/>
  <c r="EN6" i="4"/>
  <c r="D57" i="81"/>
  <c r="E57" i="81" s="1"/>
  <c r="D54" i="81"/>
  <c r="E54" i="81" s="1"/>
  <c r="D47" i="81"/>
  <c r="E47" i="81"/>
  <c r="D39" i="81"/>
  <c r="E39" i="81" s="1"/>
  <c r="DW6" i="4"/>
  <c r="K7" i="74" s="1"/>
  <c r="G27" i="6"/>
  <c r="L29" i="6"/>
  <c r="D27" i="6"/>
  <c r="G31" i="6"/>
  <c r="H31" i="6"/>
  <c r="G32" i="6"/>
  <c r="H32" i="6"/>
  <c r="G33" i="6"/>
  <c r="H33" i="6" s="1"/>
  <c r="G34" i="6"/>
  <c r="H34" i="6"/>
  <c r="G36" i="6"/>
  <c r="H36" i="6"/>
  <c r="G37" i="6"/>
  <c r="H37" i="6" s="1"/>
  <c r="G38" i="6"/>
  <c r="H38" i="6"/>
  <c r="G39" i="6"/>
  <c r="H39" i="6"/>
  <c r="G41" i="6"/>
  <c r="H41" i="6" s="1"/>
  <c r="G43" i="6"/>
  <c r="H43" i="6"/>
  <c r="G45" i="6"/>
  <c r="H45" i="6"/>
  <c r="G47" i="6"/>
  <c r="H47" i="6" s="1"/>
  <c r="G50" i="6"/>
  <c r="H50" i="6"/>
  <c r="G52" i="6"/>
  <c r="H52" i="6"/>
  <c r="G53" i="6"/>
  <c r="H53" i="6" s="1"/>
  <c r="G54" i="6"/>
  <c r="H54" i="6"/>
  <c r="G56" i="6"/>
  <c r="H56" i="6"/>
  <c r="G57" i="6"/>
  <c r="H57" i="6" s="1"/>
  <c r="G58" i="6"/>
  <c r="H58" i="6"/>
  <c r="G59" i="6"/>
  <c r="H59" i="6"/>
  <c r="G60" i="6"/>
  <c r="H60" i="6" s="1"/>
  <c r="G61" i="6"/>
  <c r="H61" i="6"/>
  <c r="G62" i="6"/>
  <c r="H62" i="6"/>
  <c r="G63" i="6"/>
  <c r="H63" i="6" s="1"/>
  <c r="G64" i="6"/>
  <c r="H64" i="6"/>
  <c r="G65" i="6"/>
  <c r="H65" i="6"/>
  <c r="G67" i="6"/>
  <c r="H67" i="6" s="1"/>
  <c r="G68" i="6"/>
  <c r="H68" i="6"/>
  <c r="A70" i="6"/>
  <c r="B29" i="6"/>
  <c r="G74" i="6"/>
  <c r="D74" i="6"/>
  <c r="EW36" i="79"/>
  <c r="EP36" i="79"/>
  <c r="EK36" i="79"/>
  <c r="EH36" i="79"/>
  <c r="EE36" i="79"/>
  <c r="DW36" i="79"/>
  <c r="DL36" i="79"/>
  <c r="DK36" i="79"/>
  <c r="DJ36" i="79"/>
  <c r="DI36" i="79"/>
  <c r="DH36" i="79"/>
  <c r="DG36" i="79"/>
  <c r="DF36" i="79"/>
  <c r="DE36" i="79"/>
  <c r="DD36" i="79"/>
  <c r="DC36" i="79"/>
  <c r="DB36" i="79"/>
  <c r="DA36" i="79"/>
  <c r="CV36" i="79"/>
  <c r="CU36" i="79"/>
  <c r="CT36" i="79"/>
  <c r="CS36" i="79"/>
  <c r="CR36" i="79"/>
  <c r="CQ36" i="79"/>
  <c r="CP36" i="79"/>
  <c r="CO36" i="79"/>
  <c r="CN36" i="79"/>
  <c r="CM36" i="79"/>
  <c r="CL36" i="79"/>
  <c r="CK36" i="79"/>
  <c r="CJ36" i="79"/>
  <c r="CH36" i="79"/>
  <c r="CG36" i="79"/>
  <c r="CF36" i="79"/>
  <c r="CE36" i="79"/>
  <c r="CD36" i="79"/>
  <c r="CC36" i="79"/>
  <c r="EL36" i="79"/>
  <c r="CA36" i="79"/>
  <c r="BZ36" i="79"/>
  <c r="BY36" i="79"/>
  <c r="BX36" i="79"/>
  <c r="BW36" i="79"/>
  <c r="BV36" i="79"/>
  <c r="BU36" i="79"/>
  <c r="BT36" i="79"/>
  <c r="BS36" i="79"/>
  <c r="BR36" i="79"/>
  <c r="BQ36" i="79"/>
  <c r="BP36" i="79"/>
  <c r="BO36" i="79"/>
  <c r="BN36" i="79"/>
  <c r="BM36" i="79"/>
  <c r="BL36" i="79"/>
  <c r="BK36" i="79"/>
  <c r="BJ36" i="79"/>
  <c r="BI36" i="79"/>
  <c r="BH36" i="79"/>
  <c r="BG36" i="79"/>
  <c r="BF36" i="79"/>
  <c r="BE36" i="79"/>
  <c r="BD36" i="79"/>
  <c r="BC36" i="79"/>
  <c r="BB36" i="79"/>
  <c r="BA36" i="79"/>
  <c r="AZ36" i="79"/>
  <c r="AY36" i="79"/>
  <c r="AX36" i="79"/>
  <c r="AW36" i="79"/>
  <c r="AV36" i="79"/>
  <c r="AU36" i="79"/>
  <c r="AT36" i="79"/>
  <c r="AS36" i="79"/>
  <c r="AR36" i="79"/>
  <c r="AQ36" i="79"/>
  <c r="AP36" i="79"/>
  <c r="AO36" i="79"/>
  <c r="AN36" i="79"/>
  <c r="AL36" i="79"/>
  <c r="AK36" i="79"/>
  <c r="AJ36" i="79"/>
  <c r="AI36" i="79"/>
  <c r="AH36" i="79"/>
  <c r="AG36" i="79"/>
  <c r="AF36" i="79"/>
  <c r="AE36" i="79"/>
  <c r="AD36" i="79"/>
  <c r="AB36" i="79"/>
  <c r="AA36" i="79"/>
  <c r="Z36" i="79"/>
  <c r="Y36" i="79"/>
  <c r="X36" i="79"/>
  <c r="W36" i="79"/>
  <c r="V36" i="79"/>
  <c r="U36" i="79"/>
  <c r="T36" i="79"/>
  <c r="S36" i="79"/>
  <c r="R36" i="79"/>
  <c r="Q36" i="79"/>
  <c r="P36" i="79"/>
  <c r="O36" i="79"/>
  <c r="N36" i="79"/>
  <c r="M36" i="79"/>
  <c r="L36" i="79"/>
  <c r="K36" i="79"/>
  <c r="J36" i="79"/>
  <c r="I36" i="79"/>
  <c r="H36" i="79"/>
  <c r="G36" i="79"/>
  <c r="F36" i="79"/>
  <c r="E36" i="79"/>
  <c r="D36" i="79"/>
  <c r="DN35" i="79"/>
  <c r="DN33" i="79"/>
  <c r="DN32" i="79"/>
  <c r="DN31" i="79"/>
  <c r="DN30" i="79"/>
  <c r="DN29" i="79"/>
  <c r="DN27" i="79"/>
  <c r="DN26" i="79"/>
  <c r="DN25" i="79"/>
  <c r="DN24" i="79"/>
  <c r="DN23" i="79"/>
  <c r="DN21" i="79"/>
  <c r="DN20" i="79"/>
  <c r="DN19" i="79"/>
  <c r="DN18" i="79"/>
  <c r="DN17" i="79"/>
  <c r="DN16" i="79"/>
  <c r="DN15" i="79"/>
  <c r="DN14" i="79"/>
  <c r="DN13" i="79"/>
  <c r="DN12" i="79"/>
  <c r="DN10" i="79"/>
  <c r="DN8" i="79"/>
  <c r="DN7" i="79"/>
  <c r="DN6" i="79"/>
  <c r="DN5" i="79"/>
  <c r="DN4" i="79"/>
  <c r="E14" i="73"/>
  <c r="C2" i="6"/>
  <c r="A76" i="6"/>
  <c r="A77" i="6"/>
  <c r="A78" i="6"/>
  <c r="A79" i="6"/>
  <c r="A80" i="6"/>
  <c r="A81" i="6"/>
  <c r="A82" i="6"/>
  <c r="A83" i="6"/>
  <c r="A84" i="6"/>
  <c r="A85" i="6"/>
  <c r="A86" i="6"/>
  <c r="A87" i="6"/>
  <c r="B30" i="6"/>
  <c r="B31" i="6"/>
  <c r="B33" i="6"/>
  <c r="B34" i="6"/>
  <c r="B35" i="6"/>
  <c r="B37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8" i="6"/>
  <c r="B69" i="6"/>
  <c r="L1" i="74"/>
  <c r="Q1" i="74"/>
  <c r="F3" i="74"/>
  <c r="G3" i="74"/>
  <c r="H3" i="74"/>
  <c r="I3" i="74"/>
  <c r="J3" i="74"/>
  <c r="K3" i="74"/>
  <c r="L3" i="74"/>
  <c r="M3" i="74"/>
  <c r="N3" i="74"/>
  <c r="O3" i="74"/>
  <c r="P3" i="74"/>
  <c r="Q3" i="74"/>
  <c r="R3" i="74"/>
  <c r="S3" i="74"/>
  <c r="T3" i="74"/>
  <c r="V3" i="74"/>
  <c r="W3" i="74"/>
  <c r="X3" i="74"/>
  <c r="Y3" i="74"/>
  <c r="Z3" i="74"/>
  <c r="AA3" i="74"/>
  <c r="AB3" i="74"/>
  <c r="AC3" i="74"/>
  <c r="AD3" i="74"/>
  <c r="AE3" i="74"/>
  <c r="AF3" i="74"/>
  <c r="AG3" i="74"/>
  <c r="AH3" i="74"/>
  <c r="AI3" i="74"/>
  <c r="AJ3" i="74"/>
  <c r="AK3" i="74"/>
  <c r="AL3" i="74"/>
  <c r="B6" i="74"/>
  <c r="AM6" i="74" s="1"/>
  <c r="B7" i="74"/>
  <c r="AM7" i="74"/>
  <c r="B8" i="74"/>
  <c r="AM8" i="74" s="1"/>
  <c r="B9" i="74"/>
  <c r="AM9" i="74" s="1"/>
  <c r="B10" i="74"/>
  <c r="AM10" i="74"/>
  <c r="B12" i="74"/>
  <c r="AM12" i="74" s="1"/>
  <c r="B13" i="74"/>
  <c r="AM13" i="74" s="1"/>
  <c r="B14" i="74"/>
  <c r="AM14" i="74"/>
  <c r="B15" i="74"/>
  <c r="AM15" i="74" s="1"/>
  <c r="B16" i="74"/>
  <c r="AM16" i="74" s="1"/>
  <c r="B17" i="74"/>
  <c r="AM17" i="74"/>
  <c r="B19" i="74"/>
  <c r="AM19" i="74" s="1"/>
  <c r="B20" i="74"/>
  <c r="AM20" i="74" s="1"/>
  <c r="B21" i="74"/>
  <c r="AM21" i="74"/>
  <c r="B22" i="74"/>
  <c r="AM22" i="74" s="1"/>
  <c r="B23" i="74"/>
  <c r="AM23" i="74" s="1"/>
  <c r="B25" i="74"/>
  <c r="AM25" i="74"/>
  <c r="B26" i="74"/>
  <c r="AM26" i="74" s="1"/>
  <c r="B27" i="74"/>
  <c r="AM27" i="74" s="1"/>
  <c r="B28" i="74"/>
  <c r="AM28" i="74"/>
  <c r="B29" i="74"/>
  <c r="AM29" i="74" s="1"/>
  <c r="B31" i="74"/>
  <c r="AM31" i="74" s="1"/>
  <c r="B32" i="74"/>
  <c r="AM32" i="74"/>
  <c r="B33" i="74"/>
  <c r="AM33" i="74" s="1"/>
  <c r="B34" i="74"/>
  <c r="AM34" i="74" s="1"/>
  <c r="B35" i="74"/>
  <c r="AM35" i="74"/>
  <c r="K1" i="73"/>
  <c r="P1" i="73"/>
  <c r="E5" i="73"/>
  <c r="B6" i="73"/>
  <c r="AB6" i="73"/>
  <c r="E6" i="73"/>
  <c r="B7" i="73"/>
  <c r="AB7" i="73" s="1"/>
  <c r="E7" i="73"/>
  <c r="B8" i="73"/>
  <c r="AB8" i="73"/>
  <c r="E8" i="73"/>
  <c r="B9" i="73"/>
  <c r="AB9" i="73" s="1"/>
  <c r="E9" i="73"/>
  <c r="B10" i="73"/>
  <c r="AB10" i="73"/>
  <c r="E10" i="73"/>
  <c r="E11" i="73"/>
  <c r="B12" i="73"/>
  <c r="AB12" i="73"/>
  <c r="E12" i="73"/>
  <c r="B13" i="73"/>
  <c r="AB13" i="73"/>
  <c r="E13" i="73"/>
  <c r="B14" i="73"/>
  <c r="AB14" i="73"/>
  <c r="B15" i="73"/>
  <c r="AB15" i="73"/>
  <c r="E15" i="73"/>
  <c r="B16" i="73"/>
  <c r="AB16" i="73" s="1"/>
  <c r="E16" i="73"/>
  <c r="B17" i="73"/>
  <c r="AB17" i="73"/>
  <c r="E17" i="73"/>
  <c r="E18" i="73"/>
  <c r="B19" i="73"/>
  <c r="AB19" i="73"/>
  <c r="E19" i="73"/>
  <c r="B20" i="73"/>
  <c r="AB20" i="73"/>
  <c r="E20" i="73"/>
  <c r="B21" i="73"/>
  <c r="AB21" i="73"/>
  <c r="E21" i="73"/>
  <c r="B22" i="73"/>
  <c r="AB22" i="73"/>
  <c r="E22" i="73"/>
  <c r="B23" i="73"/>
  <c r="AB23" i="73"/>
  <c r="E23" i="73"/>
  <c r="E24" i="73"/>
  <c r="B25" i="73"/>
  <c r="AB25" i="73" s="1"/>
  <c r="E25" i="73"/>
  <c r="B26" i="73"/>
  <c r="AB26" i="73" s="1"/>
  <c r="E26" i="73"/>
  <c r="B27" i="73"/>
  <c r="AB27" i="73" s="1"/>
  <c r="E27" i="73"/>
  <c r="B28" i="73"/>
  <c r="AB28" i="73" s="1"/>
  <c r="E28" i="73"/>
  <c r="B29" i="73"/>
  <c r="AB29" i="73" s="1"/>
  <c r="E29" i="73"/>
  <c r="E30" i="73"/>
  <c r="B31" i="73"/>
  <c r="AB31" i="73"/>
  <c r="E31" i="73"/>
  <c r="B32" i="73"/>
  <c r="AB32" i="73" s="1"/>
  <c r="E32" i="73"/>
  <c r="B33" i="73"/>
  <c r="AB33" i="73"/>
  <c r="E33" i="73"/>
  <c r="B34" i="73"/>
  <c r="AB34" i="73" s="1"/>
  <c r="E34" i="73"/>
  <c r="B35" i="73"/>
  <c r="AB35" i="73"/>
  <c r="E35" i="73"/>
  <c r="E36" i="73"/>
  <c r="I34" i="85"/>
  <c r="I35" i="6"/>
  <c r="I63" i="6"/>
  <c r="DN5" i="4"/>
  <c r="DN6" i="4"/>
  <c r="DN7" i="4"/>
  <c r="DN8" i="4"/>
  <c r="DN9" i="4"/>
  <c r="DN10" i="4"/>
  <c r="DN13" i="4"/>
  <c r="DN14" i="4"/>
  <c r="DN15" i="4"/>
  <c r="DN16" i="4"/>
  <c r="DN17" i="4"/>
  <c r="DN18" i="4"/>
  <c r="DN19" i="4"/>
  <c r="DN20" i="4"/>
  <c r="DN21" i="4"/>
  <c r="DN22" i="4"/>
  <c r="DN23" i="4"/>
  <c r="DN24" i="4"/>
  <c r="DN25" i="4"/>
  <c r="DN26" i="4"/>
  <c r="DN27" i="4"/>
  <c r="DN28" i="4"/>
  <c r="DN29" i="4"/>
  <c r="DN31" i="4"/>
  <c r="DN34" i="4"/>
  <c r="DN35" i="4"/>
  <c r="Q36" i="4"/>
  <c r="R36" i="4"/>
  <c r="S36" i="4"/>
  <c r="T36" i="4"/>
  <c r="U36" i="4"/>
  <c r="V36" i="4"/>
  <c r="W36" i="4"/>
  <c r="X36" i="4"/>
  <c r="Y36" i="4"/>
  <c r="Z36" i="4"/>
  <c r="AA36" i="4"/>
  <c r="AB36" i="4"/>
  <c r="AD36" i="4"/>
  <c r="AE36" i="4"/>
  <c r="AF36" i="4"/>
  <c r="AG36" i="4"/>
  <c r="AH36" i="4"/>
  <c r="AI36" i="4"/>
  <c r="AJ36" i="4"/>
  <c r="AK36" i="4"/>
  <c r="AL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E36" i="4"/>
  <c r="BF36" i="4"/>
  <c r="BG36" i="4"/>
  <c r="BH36" i="4"/>
  <c r="BI36" i="4"/>
  <c r="BJ36" i="4"/>
  <c r="BK36" i="4"/>
  <c r="BL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C36" i="4"/>
  <c r="CD36" i="4"/>
  <c r="CE36" i="4"/>
  <c r="CF36" i="4"/>
  <c r="CG36" i="4"/>
  <c r="CH36" i="4"/>
  <c r="CI36" i="4"/>
  <c r="CJ36" i="4"/>
  <c r="CL36" i="4"/>
  <c r="CM36" i="4"/>
  <c r="CN36" i="4"/>
  <c r="CO36" i="4"/>
  <c r="CP36" i="4"/>
  <c r="CQ36" i="4"/>
  <c r="CR36" i="4"/>
  <c r="CS36" i="4"/>
  <c r="CT36" i="4"/>
  <c r="CU36" i="4"/>
  <c r="CV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V36" i="4"/>
  <c r="EL36" i="4"/>
  <c r="EW36" i="4"/>
  <c r="D36" i="4"/>
  <c r="AL29" i="74"/>
  <c r="G32" i="74"/>
  <c r="Y32" i="74"/>
  <c r="K30" i="74"/>
  <c r="Q30" i="74"/>
  <c r="W30" i="74"/>
  <c r="U31" i="74"/>
  <c r="H33" i="74"/>
  <c r="I30" i="74"/>
  <c r="O30" i="74"/>
  <c r="I31" i="74"/>
  <c r="O31" i="74"/>
  <c r="F32" i="74"/>
  <c r="S32" i="74"/>
  <c r="X31" i="74"/>
  <c r="X32" i="74"/>
  <c r="F31" i="74"/>
  <c r="L31" i="74"/>
  <c r="D37" i="6"/>
  <c r="E37" i="6"/>
  <c r="V31" i="74"/>
  <c r="M32" i="74"/>
  <c r="H30" i="74"/>
  <c r="J30" i="74"/>
  <c r="N30" i="74"/>
  <c r="P30" i="74"/>
  <c r="T30" i="74"/>
  <c r="V30" i="74"/>
  <c r="J31" i="74"/>
  <c r="P31" i="74"/>
  <c r="G30" i="74"/>
  <c r="M30" i="74"/>
  <c r="S30" i="74"/>
  <c r="Y30" i="74"/>
  <c r="H31" i="74"/>
  <c r="I32" i="74"/>
  <c r="O32" i="74"/>
  <c r="U32" i="74"/>
  <c r="D49" i="6"/>
  <c r="E49" i="6" s="1"/>
  <c r="J33" i="74"/>
  <c r="P33" i="74"/>
  <c r="V33" i="74"/>
  <c r="Q34" i="74"/>
  <c r="W34" i="74"/>
  <c r="F35" i="74"/>
  <c r="L35" i="74"/>
  <c r="X35" i="74"/>
  <c r="G36" i="74"/>
  <c r="M36" i="74"/>
  <c r="S36" i="74"/>
  <c r="Y36" i="74"/>
  <c r="J32" i="74"/>
  <c r="P32" i="74"/>
  <c r="V32" i="74"/>
  <c r="K33" i="74"/>
  <c r="W33" i="74"/>
  <c r="F34" i="74"/>
  <c r="L34" i="74"/>
  <c r="X34" i="74"/>
  <c r="G35" i="74"/>
  <c r="M35" i="74"/>
  <c r="S35" i="74"/>
  <c r="H36" i="74"/>
  <c r="N36" i="74"/>
  <c r="T36" i="74"/>
  <c r="K32" i="74"/>
  <c r="Q32" i="74"/>
  <c r="W32" i="74"/>
  <c r="F33" i="74"/>
  <c r="L33" i="74"/>
  <c r="X33" i="74"/>
  <c r="G34" i="74"/>
  <c r="M34" i="74"/>
  <c r="S34" i="74"/>
  <c r="Y34" i="74"/>
  <c r="N35" i="74"/>
  <c r="T35" i="74"/>
  <c r="O36" i="74"/>
  <c r="U36" i="74"/>
  <c r="G33" i="74"/>
  <c r="M33" i="74"/>
  <c r="S33" i="74"/>
  <c r="Y33" i="74"/>
  <c r="N34" i="74"/>
  <c r="T34" i="74"/>
  <c r="I35" i="74"/>
  <c r="O35" i="74"/>
  <c r="U35" i="74"/>
  <c r="J36" i="74"/>
  <c r="P36" i="74"/>
  <c r="V36" i="74"/>
  <c r="N33" i="74"/>
  <c r="T33" i="74"/>
  <c r="I34" i="74"/>
  <c r="O34" i="74"/>
  <c r="U34" i="74"/>
  <c r="J35" i="74"/>
  <c r="V35" i="74"/>
  <c r="K36" i="74"/>
  <c r="Q36" i="74"/>
  <c r="W36" i="74"/>
  <c r="G31" i="74"/>
  <c r="M31" i="74"/>
  <c r="S31" i="74"/>
  <c r="Y31" i="74"/>
  <c r="H32" i="74"/>
  <c r="N32" i="74"/>
  <c r="T32" i="74"/>
  <c r="I33" i="74"/>
  <c r="O33" i="74"/>
  <c r="U33" i="74"/>
  <c r="J34" i="74"/>
  <c r="P34" i="74"/>
  <c r="V34" i="74"/>
  <c r="K35" i="74"/>
  <c r="W35" i="74"/>
  <c r="L36" i="74"/>
  <c r="X36" i="74"/>
  <c r="AK35" i="74"/>
  <c r="AK28" i="74"/>
  <c r="AK21" i="74"/>
  <c r="AK19" i="74"/>
  <c r="AK25" i="74"/>
  <c r="AK31" i="74"/>
  <c r="AK23" i="74"/>
  <c r="Z33" i="74"/>
  <c r="Z26" i="74"/>
  <c r="Z22" i="74"/>
  <c r="AK36" i="74"/>
  <c r="AK30" i="74"/>
  <c r="AK24" i="74"/>
  <c r="AK18" i="74"/>
  <c r="AK32" i="74"/>
  <c r="Z24" i="74"/>
  <c r="Z18" i="74"/>
  <c r="Z19" i="74"/>
  <c r="AK20" i="74"/>
  <c r="AK34" i="74"/>
  <c r="AK22" i="74"/>
  <c r="B5" i="74"/>
  <c r="AM5" i="74" s="1"/>
  <c r="B5" i="73"/>
  <c r="AB5" i="73"/>
  <c r="B11" i="74"/>
  <c r="AM11" i="74"/>
  <c r="B11" i="73"/>
  <c r="AB11" i="73" s="1"/>
  <c r="B18" i="74"/>
  <c r="AM18" i="74"/>
  <c r="B18" i="73"/>
  <c r="AB18" i="73"/>
  <c r="B24" i="74"/>
  <c r="AM24" i="74" s="1"/>
  <c r="B24" i="73"/>
  <c r="AB24" i="73"/>
  <c r="B30" i="74"/>
  <c r="AM30" i="74"/>
  <c r="B30" i="73"/>
  <c r="AB30" i="73" s="1"/>
  <c r="B36" i="74"/>
  <c r="AM36" i="74"/>
  <c r="B36" i="73"/>
  <c r="AB36" i="73"/>
  <c r="E24" i="74"/>
  <c r="P22" i="74"/>
  <c r="AH22" i="74"/>
  <c r="EM36" i="79"/>
  <c r="DY36" i="79"/>
  <c r="AC36" i="79"/>
  <c r="DU36" i="79"/>
  <c r="EF36" i="79"/>
  <c r="EG36" i="79"/>
  <c r="ES36" i="79"/>
  <c r="W24" i="74"/>
  <c r="W19" i="74"/>
  <c r="I20" i="74"/>
  <c r="G27" i="74"/>
  <c r="Q24" i="74"/>
  <c r="P26" i="74"/>
  <c r="V26" i="74"/>
  <c r="M27" i="74"/>
  <c r="AD30" i="74"/>
  <c r="AH35" i="74"/>
  <c r="EC29" i="79"/>
  <c r="G43" i="112" s="1"/>
  <c r="H43" i="112"/>
  <c r="F18" i="74"/>
  <c r="G20" i="74"/>
  <c r="S20" i="74"/>
  <c r="X20" i="74"/>
  <c r="AB30" i="74"/>
  <c r="AD32" i="74"/>
  <c r="AI34" i="74"/>
  <c r="AF35" i="74"/>
  <c r="AI23" i="74"/>
  <c r="Y26" i="74"/>
  <c r="AF31" i="74"/>
  <c r="EX29" i="79"/>
  <c r="AM30" i="114"/>
  <c r="H18" i="74"/>
  <c r="P19" i="74"/>
  <c r="AL21" i="74"/>
  <c r="K24" i="74"/>
  <c r="AC24" i="74"/>
  <c r="K25" i="74"/>
  <c r="AL27" i="74"/>
  <c r="AB32" i="74"/>
  <c r="AI36" i="74"/>
  <c r="Y23" i="74"/>
  <c r="AA24" i="74"/>
  <c r="AC25" i="74"/>
  <c r="S27" i="74"/>
  <c r="AA33" i="74"/>
  <c r="X19" i="74"/>
  <c r="EX25" i="79"/>
  <c r="AM26" i="114" s="1"/>
  <c r="G69" i="85"/>
  <c r="H69" i="85"/>
  <c r="EX31" i="79"/>
  <c r="AM32" i="114"/>
  <c r="EX26" i="79"/>
  <c r="AM27" i="114" s="1"/>
  <c r="D38" i="6"/>
  <c r="E38" i="6"/>
  <c r="EX28" i="79"/>
  <c r="AM29" i="114"/>
  <c r="EX32" i="79"/>
  <c r="AM33" i="114" s="1"/>
  <c r="EX23" i="79"/>
  <c r="AM24" i="114"/>
  <c r="D62" i="6"/>
  <c r="E62" i="6" s="1"/>
  <c r="D57" i="6"/>
  <c r="E57" i="6"/>
  <c r="D61" i="6"/>
  <c r="E61" i="6"/>
  <c r="D64" i="6"/>
  <c r="E64" i="6" s="1"/>
  <c r="D31" i="6"/>
  <c r="E31" i="6"/>
  <c r="G69" i="82"/>
  <c r="H69" i="82"/>
  <c r="D42" i="6"/>
  <c r="E42" i="6" s="1"/>
  <c r="EX22" i="79"/>
  <c r="AM23" i="114"/>
  <c r="D34" i="6"/>
  <c r="E34" i="6"/>
  <c r="AK27" i="74"/>
  <c r="I52" i="6"/>
  <c r="D50" i="6"/>
  <c r="E50" i="6"/>
  <c r="AK33" i="74"/>
  <c r="AK26" i="74"/>
  <c r="I2" i="113"/>
  <c r="Z28" i="74"/>
  <c r="J19" i="74"/>
  <c r="AC30" i="74"/>
  <c r="AD31" i="74"/>
  <c r="AH32" i="74"/>
  <c r="AI33" i="74"/>
  <c r="Y19" i="74"/>
  <c r="I19" i="74"/>
  <c r="L19" i="74"/>
  <c r="V19" i="74"/>
  <c r="N20" i="74"/>
  <c r="U20" i="74"/>
  <c r="W20" i="74"/>
  <c r="AL22" i="74"/>
  <c r="P24" i="74"/>
  <c r="AF24" i="74"/>
  <c r="AJ24" i="74"/>
  <c r="U25" i="74"/>
  <c r="AG25" i="74"/>
  <c r="AH26" i="74"/>
  <c r="E27" i="74"/>
  <c r="H27" i="74"/>
  <c r="AF27" i="74"/>
  <c r="F28" i="74"/>
  <c r="I28" i="74"/>
  <c r="X28" i="74"/>
  <c r="AJ28" i="74"/>
  <c r="P29" i="74"/>
  <c r="V29" i="74"/>
  <c r="AF32" i="74"/>
  <c r="AB36" i="74"/>
  <c r="AD35" i="74"/>
  <c r="AG36" i="74"/>
  <c r="AK29" i="74"/>
  <c r="EC27" i="79"/>
  <c r="R28" i="114"/>
  <c r="DQ33" i="79"/>
  <c r="G29" i="107"/>
  <c r="H29" i="107"/>
  <c r="EX27" i="79"/>
  <c r="AM28" i="114" s="1"/>
  <c r="Z32" i="74"/>
  <c r="Z20" i="74"/>
  <c r="Z21" i="74"/>
  <c r="Z31" i="74"/>
  <c r="Z30" i="74"/>
  <c r="Z29" i="74"/>
  <c r="Z23" i="74"/>
  <c r="Z27" i="74"/>
  <c r="Z36" i="74"/>
  <c r="B32" i="114"/>
  <c r="AN32" i="114" s="1"/>
  <c r="EC21" i="79"/>
  <c r="R22" i="114"/>
  <c r="D29" i="82"/>
  <c r="E29" i="82"/>
  <c r="B21" i="114"/>
  <c r="AN21" i="114"/>
  <c r="K20" i="74"/>
  <c r="X26" i="74"/>
  <c r="AC36" i="74"/>
  <c r="AD24" i="74"/>
  <c r="B34" i="114"/>
  <c r="AN34" i="114"/>
  <c r="AH25" i="74"/>
  <c r="B25" i="114"/>
  <c r="AN25" i="114" s="1"/>
  <c r="B22" i="114"/>
  <c r="AN22" i="114"/>
  <c r="B13" i="114"/>
  <c r="AN13" i="114" s="1"/>
  <c r="B9" i="114"/>
  <c r="AN9" i="114"/>
  <c r="B5" i="114"/>
  <c r="AN5" i="114"/>
  <c r="X25" i="74"/>
  <c r="AB27" i="74"/>
  <c r="AG31" i="74"/>
  <c r="AJ33" i="74"/>
  <c r="AG34" i="74"/>
  <c r="AJ35" i="74"/>
  <c r="AE36" i="74"/>
  <c r="B36" i="114"/>
  <c r="AN36" i="114" s="1"/>
  <c r="AA29" i="74"/>
  <c r="B16" i="114"/>
  <c r="AN16" i="114"/>
  <c r="D58" i="6"/>
  <c r="E58" i="6" s="1"/>
  <c r="D68" i="6"/>
  <c r="E68" i="6"/>
  <c r="G29" i="84"/>
  <c r="EC24" i="79"/>
  <c r="R25" i="114" s="1"/>
  <c r="EX24" i="79"/>
  <c r="EX20" i="79"/>
  <c r="AM21" i="114" s="1"/>
  <c r="B20" i="114"/>
  <c r="AN20" i="114" s="1"/>
  <c r="D67" i="6"/>
  <c r="E67" i="6" s="1"/>
  <c r="D46" i="6"/>
  <c r="E46" i="6" s="1"/>
  <c r="D36" i="6"/>
  <c r="E36" i="6"/>
  <c r="D32" i="6"/>
  <c r="E32" i="6" s="1"/>
  <c r="B12" i="114"/>
  <c r="AN12" i="114"/>
  <c r="B10" i="114"/>
  <c r="AN10" i="114" s="1"/>
  <c r="Z34" i="74"/>
  <c r="D63" i="6"/>
  <c r="E63" i="6"/>
  <c r="Z25" i="74"/>
  <c r="D45" i="6"/>
  <c r="E45" i="6" s="1"/>
  <c r="D41" i="6"/>
  <c r="E41" i="6" s="1"/>
  <c r="B29" i="114"/>
  <c r="AN29" i="114"/>
  <c r="B7" i="114"/>
  <c r="AN7" i="114" s="1"/>
  <c r="D35" i="6"/>
  <c r="E35" i="6" s="1"/>
  <c r="D39" i="6"/>
  <c r="E39" i="6"/>
  <c r="D56" i="6"/>
  <c r="E56" i="6" s="1"/>
  <c r="B30" i="114"/>
  <c r="AN30" i="114" s="1"/>
  <c r="B8" i="114"/>
  <c r="AN8" i="114"/>
  <c r="B6" i="114"/>
  <c r="AN6" i="114" s="1"/>
  <c r="G29" i="6"/>
  <c r="H29" i="6" s="1"/>
  <c r="I39" i="98"/>
  <c r="I74" i="98"/>
  <c r="I74" i="93"/>
  <c r="I29" i="88"/>
  <c r="J29" i="88" s="1"/>
  <c r="I74" i="110"/>
  <c r="I76" i="111"/>
  <c r="B2" i="74"/>
  <c r="I39" i="88"/>
  <c r="I29" i="85"/>
  <c r="I76" i="85"/>
  <c r="I29" i="99"/>
  <c r="I29" i="112"/>
  <c r="I76" i="112"/>
  <c r="I39" i="111"/>
  <c r="B2" i="114"/>
  <c r="AB2" i="114" s="1"/>
  <c r="I74" i="88"/>
  <c r="I39" i="85"/>
  <c r="I39" i="112"/>
  <c r="I74" i="111"/>
  <c r="I74" i="85"/>
  <c r="I74" i="99"/>
  <c r="I76" i="91"/>
  <c r="I29" i="110"/>
  <c r="I76" i="110"/>
  <c r="I74" i="112"/>
  <c r="I39" i="81"/>
  <c r="I39" i="91"/>
  <c r="I76" i="105"/>
  <c r="G43" i="97"/>
  <c r="H43" i="97"/>
  <c r="I81" i="109"/>
  <c r="I81" i="105"/>
  <c r="I81" i="111"/>
  <c r="I81" i="110"/>
  <c r="I81" i="93"/>
  <c r="I81" i="112"/>
  <c r="I81" i="91"/>
  <c r="I81" i="92"/>
  <c r="I81" i="100"/>
  <c r="I81" i="98"/>
  <c r="I81" i="99"/>
  <c r="I81" i="85"/>
  <c r="I81" i="87"/>
  <c r="I81" i="88"/>
  <c r="K2" i="73"/>
  <c r="I81" i="6"/>
  <c r="B28" i="114"/>
  <c r="AN28" i="114"/>
  <c r="G43" i="83"/>
  <c r="H43" i="83"/>
  <c r="I45" i="110"/>
  <c r="I45" i="107"/>
  <c r="I45" i="108"/>
  <c r="I45" i="109"/>
  <c r="I45" i="111"/>
  <c r="I45" i="105"/>
  <c r="I45" i="112"/>
  <c r="I45" i="83"/>
  <c r="I45" i="101"/>
  <c r="N45" i="101" s="1"/>
  <c r="I45" i="92"/>
  <c r="I45" i="98"/>
  <c r="I45" i="85"/>
  <c r="I45" i="88"/>
  <c r="I45" i="100"/>
  <c r="I45" i="86"/>
  <c r="I45" i="81"/>
  <c r="I45" i="89"/>
  <c r="I45" i="6"/>
  <c r="I42" i="111"/>
  <c r="I42" i="105"/>
  <c r="I42" i="107"/>
  <c r="I42" i="93"/>
  <c r="I42" i="110"/>
  <c r="I42" i="83"/>
  <c r="I42" i="112"/>
  <c r="I42" i="101"/>
  <c r="I42" i="98"/>
  <c r="I42" i="102"/>
  <c r="I42" i="100"/>
  <c r="I42" i="88"/>
  <c r="I42" i="90"/>
  <c r="I42" i="6"/>
  <c r="J42" i="6" s="1"/>
  <c r="D69" i="6"/>
  <c r="G69" i="112"/>
  <c r="D43" i="86"/>
  <c r="E43" i="86"/>
  <c r="I69" i="105"/>
  <c r="I69" i="110"/>
  <c r="I69" i="107"/>
  <c r="I69" i="108"/>
  <c r="I69" i="109"/>
  <c r="I69" i="111"/>
  <c r="I69" i="112"/>
  <c r="I69" i="95"/>
  <c r="I69" i="83"/>
  <c r="I69" i="98"/>
  <c r="I69" i="85"/>
  <c r="I69" i="97"/>
  <c r="I69" i="88"/>
  <c r="I69" i="82"/>
  <c r="I69" i="6"/>
  <c r="I67" i="110"/>
  <c r="I67" i="107"/>
  <c r="I67" i="108"/>
  <c r="I67" i="109"/>
  <c r="I67" i="105"/>
  <c r="I67" i="111"/>
  <c r="I67" i="112"/>
  <c r="I67" i="93"/>
  <c r="I67" i="101"/>
  <c r="I67" i="92"/>
  <c r="K67" i="92" s="1"/>
  <c r="I67" i="98"/>
  <c r="I67" i="85"/>
  <c r="I67" i="100"/>
  <c r="I67" i="88"/>
  <c r="I67" i="86"/>
  <c r="I67" i="87"/>
  <c r="I64" i="111"/>
  <c r="I64" i="105"/>
  <c r="I64" i="107"/>
  <c r="I64" i="110"/>
  <c r="K64" i="110" s="1"/>
  <c r="I64" i="112"/>
  <c r="N64" i="112" s="1"/>
  <c r="I64" i="83"/>
  <c r="I64" i="100"/>
  <c r="I64" i="82"/>
  <c r="I64" i="88"/>
  <c r="I62" i="111"/>
  <c r="I62" i="107"/>
  <c r="K62" i="107" s="1"/>
  <c r="I62" i="93"/>
  <c r="I62" i="110"/>
  <c r="I62" i="83"/>
  <c r="I62" i="112"/>
  <c r="I62" i="100"/>
  <c r="I62" i="101"/>
  <c r="I62" i="86"/>
  <c r="I62" i="6"/>
  <c r="I62" i="88"/>
  <c r="I60" i="111"/>
  <c r="J60" i="111" s="1"/>
  <c r="I60" i="107"/>
  <c r="N60" i="107" s="1"/>
  <c r="I60" i="105"/>
  <c r="I60" i="112"/>
  <c r="I60" i="91"/>
  <c r="I60" i="110"/>
  <c r="I60" i="83"/>
  <c r="K60" i="83" s="1"/>
  <c r="I60" i="102"/>
  <c r="I60" i="86"/>
  <c r="I60" i="88"/>
  <c r="I58" i="111"/>
  <c r="I58" i="105"/>
  <c r="I58" i="107"/>
  <c r="N58" i="107" s="1"/>
  <c r="I58" i="110"/>
  <c r="N58" i="110" s="1"/>
  <c r="I58" i="112"/>
  <c r="I58" i="83"/>
  <c r="I58" i="102"/>
  <c r="I58" i="100"/>
  <c r="J58" i="100" s="1"/>
  <c r="I58" i="82"/>
  <c r="I58" i="88"/>
  <c r="I56" i="83"/>
  <c r="J56" i="83" s="1"/>
  <c r="I53" i="112"/>
  <c r="J53" i="112" s="1"/>
  <c r="I53" i="102"/>
  <c r="I53" i="82"/>
  <c r="I50" i="109"/>
  <c r="I50" i="110"/>
  <c r="I50" i="102"/>
  <c r="I47" i="110"/>
  <c r="I47" i="107"/>
  <c r="I47" i="108"/>
  <c r="K47" i="108" s="1"/>
  <c r="I47" i="105"/>
  <c r="I47" i="109"/>
  <c r="I47" i="111"/>
  <c r="I47" i="112"/>
  <c r="I47" i="93"/>
  <c r="I47" i="95"/>
  <c r="K47" i="95" s="1"/>
  <c r="I47" i="100"/>
  <c r="I47" i="94"/>
  <c r="I47" i="96"/>
  <c r="I47" i="102"/>
  <c r="I47" i="85"/>
  <c r="I47" i="98"/>
  <c r="I47" i="88"/>
  <c r="I38" i="105"/>
  <c r="I38" i="112"/>
  <c r="I38" i="108"/>
  <c r="I38" i="91"/>
  <c r="I38" i="110"/>
  <c r="N38" i="110" s="1"/>
  <c r="I38" i="83"/>
  <c r="I38" i="96"/>
  <c r="I38" i="99"/>
  <c r="I38" i="92"/>
  <c r="I38" i="102"/>
  <c r="J38" i="102" s="1"/>
  <c r="I38" i="88"/>
  <c r="I38" i="85"/>
  <c r="I38" i="89"/>
  <c r="I38" i="86"/>
  <c r="I36" i="111"/>
  <c r="J36" i="111" s="1"/>
  <c r="I36" i="91"/>
  <c r="N36" i="91" s="1"/>
  <c r="I34" i="105"/>
  <c r="I34" i="112"/>
  <c r="I34" i="111"/>
  <c r="I34" i="110"/>
  <c r="I34" i="93"/>
  <c r="J34" i="93" s="1"/>
  <c r="I34" i="83"/>
  <c r="I34" i="101"/>
  <c r="I34" i="92"/>
  <c r="I34" i="100"/>
  <c r="I34" i="82"/>
  <c r="I34" i="81"/>
  <c r="J34" i="81" s="1"/>
  <c r="I34" i="88"/>
  <c r="I34" i="87"/>
  <c r="I34" i="89"/>
  <c r="I32" i="105"/>
  <c r="N32" i="105" s="1"/>
  <c r="I32" i="83"/>
  <c r="K32" i="83" s="1"/>
  <c r="I32" i="112"/>
  <c r="I32" i="111"/>
  <c r="I32" i="110"/>
  <c r="I32" i="93"/>
  <c r="I32" i="100"/>
  <c r="I32" i="85"/>
  <c r="I32" i="82"/>
  <c r="K32" i="82" s="1"/>
  <c r="I32" i="102"/>
  <c r="I32" i="88"/>
  <c r="E29" i="106"/>
  <c r="G31" i="90"/>
  <c r="H31" i="90" s="1"/>
  <c r="G45" i="89"/>
  <c r="H45" i="89"/>
  <c r="G64" i="87"/>
  <c r="H64" i="87" s="1"/>
  <c r="G65" i="85"/>
  <c r="H65" i="85" s="1"/>
  <c r="G35" i="94"/>
  <c r="H35" i="94"/>
  <c r="G60" i="94"/>
  <c r="H60" i="94" s="1"/>
  <c r="G57" i="102"/>
  <c r="H57" i="102"/>
  <c r="G53" i="101"/>
  <c r="H53" i="101" s="1"/>
  <c r="G36" i="99"/>
  <c r="H36" i="99" s="1"/>
  <c r="G67" i="99"/>
  <c r="H67" i="99" s="1"/>
  <c r="G29" i="96"/>
  <c r="H29" i="96" s="1"/>
  <c r="G47" i="96"/>
  <c r="H47" i="96" s="1"/>
  <c r="G60" i="96"/>
  <c r="H60" i="96"/>
  <c r="G53" i="91"/>
  <c r="H53" i="91"/>
  <c r="G60" i="109"/>
  <c r="H60" i="109" s="1"/>
  <c r="G39" i="107"/>
  <c r="H39" i="107"/>
  <c r="G67" i="107"/>
  <c r="H67" i="107"/>
  <c r="G35" i="106"/>
  <c r="H35" i="106" s="1"/>
  <c r="G38" i="102"/>
  <c r="H38" i="102"/>
  <c r="G39" i="98"/>
  <c r="H39" i="98"/>
  <c r="G58" i="105"/>
  <c r="H58" i="105" s="1"/>
  <c r="G63" i="107"/>
  <c r="H63" i="107"/>
  <c r="EC32" i="79"/>
  <c r="R33" i="114"/>
  <c r="DQ21" i="79"/>
  <c r="F22" i="114" s="1"/>
  <c r="G69" i="89"/>
  <c r="H69" i="89"/>
  <c r="D41" i="82"/>
  <c r="E41" i="82"/>
  <c r="D37" i="84"/>
  <c r="E37" i="84" s="1"/>
  <c r="N67" i="85"/>
  <c r="D45" i="80"/>
  <c r="E45" i="80" s="1"/>
  <c r="Q2" i="74"/>
  <c r="AG2" i="74"/>
  <c r="G18" i="74"/>
  <c r="AB2" i="74"/>
  <c r="T31" i="74"/>
  <c r="L32" i="74"/>
  <c r="P2" i="74"/>
  <c r="EK36" i="4"/>
  <c r="DZ36" i="4"/>
  <c r="N2" i="73"/>
  <c r="DM36" i="79"/>
  <c r="EJ36" i="79"/>
  <c r="ER36" i="79"/>
  <c r="G42" i="6"/>
  <c r="H42" i="6"/>
  <c r="G35" i="6"/>
  <c r="I18" i="74"/>
  <c r="O19" i="74"/>
  <c r="P20" i="74"/>
  <c r="F21" i="74"/>
  <c r="I21" i="74"/>
  <c r="L21" i="74"/>
  <c r="O21" i="74"/>
  <c r="U21" i="74"/>
  <c r="X21" i="74"/>
  <c r="AB21" i="74"/>
  <c r="AE21" i="74"/>
  <c r="AH21" i="74"/>
  <c r="Q22" i="74"/>
  <c r="T22" i="74"/>
  <c r="W22" i="74"/>
  <c r="AA22" i="74"/>
  <c r="AD22" i="74"/>
  <c r="AG22" i="74"/>
  <c r="G23" i="74"/>
  <c r="J23" i="74"/>
  <c r="M23" i="74"/>
  <c r="P23" i="74"/>
  <c r="S23" i="74"/>
  <c r="V23" i="74"/>
  <c r="AJ23" i="74"/>
  <c r="M24" i="74"/>
  <c r="X24" i="74"/>
  <c r="AG24" i="74"/>
  <c r="G25" i="74"/>
  <c r="J25" i="74"/>
  <c r="Y25" i="74"/>
  <c r="S26" i="74"/>
  <c r="AL26" i="74"/>
  <c r="O27" i="74"/>
  <c r="AC27" i="74"/>
  <c r="J28" i="74"/>
  <c r="M28" i="74"/>
  <c r="P28" i="74"/>
  <c r="AA28" i="74"/>
  <c r="AD28" i="74"/>
  <c r="AG28" i="74"/>
  <c r="M29" i="74"/>
  <c r="AA30" i="74"/>
  <c r="AA32" i="74"/>
  <c r="AE32" i="74"/>
  <c r="AI32" i="74"/>
  <c r="E33" i="74"/>
  <c r="AA36" i="74"/>
  <c r="I47" i="6"/>
  <c r="I64" i="6"/>
  <c r="DQ24" i="79"/>
  <c r="F25" i="114"/>
  <c r="DQ26" i="79"/>
  <c r="F27" i="114"/>
  <c r="A70" i="80"/>
  <c r="H29" i="84"/>
  <c r="G60" i="81"/>
  <c r="H60" i="81" s="1"/>
  <c r="G34" i="90"/>
  <c r="H34" i="90" s="1"/>
  <c r="G57" i="89"/>
  <c r="H57" i="89"/>
  <c r="G32" i="87"/>
  <c r="H32" i="87" s="1"/>
  <c r="G53" i="87"/>
  <c r="H53" i="87" s="1"/>
  <c r="G29" i="85"/>
  <c r="G39" i="94"/>
  <c r="H39" i="94"/>
  <c r="G52" i="94"/>
  <c r="H52" i="94"/>
  <c r="G63" i="94"/>
  <c r="H63" i="94" s="1"/>
  <c r="G33" i="102"/>
  <c r="H33" i="102"/>
  <c r="G60" i="102"/>
  <c r="H60" i="102"/>
  <c r="G34" i="100"/>
  <c r="H34" i="100" s="1"/>
  <c r="G41" i="99"/>
  <c r="H41" i="99"/>
  <c r="G58" i="99"/>
  <c r="H58" i="99"/>
  <c r="G34" i="96"/>
  <c r="H34" i="96" s="1"/>
  <c r="G35" i="93"/>
  <c r="H35" i="93"/>
  <c r="G37" i="92"/>
  <c r="H37" i="92"/>
  <c r="G39" i="91"/>
  <c r="H39" i="91" s="1"/>
  <c r="G64" i="91"/>
  <c r="H64" i="91"/>
  <c r="G34" i="110"/>
  <c r="H34" i="110"/>
  <c r="G62" i="110"/>
  <c r="H62" i="110" s="1"/>
  <c r="G64" i="112"/>
  <c r="H64" i="112"/>
  <c r="G65" i="108"/>
  <c r="H65" i="108"/>
  <c r="G45" i="107"/>
  <c r="H45" i="107" s="1"/>
  <c r="G41" i="106"/>
  <c r="H41" i="106"/>
  <c r="G64" i="110"/>
  <c r="H64" i="110"/>
  <c r="D53" i="81"/>
  <c r="E53" i="81" s="1"/>
  <c r="G56" i="109"/>
  <c r="H56" i="109"/>
  <c r="D88" i="112"/>
  <c r="AF2" i="74"/>
  <c r="AL2" i="74"/>
  <c r="W25" i="74"/>
  <c r="Y2" i="74"/>
  <c r="AA2" i="74"/>
  <c r="L2" i="74"/>
  <c r="ET36" i="4"/>
  <c r="DS36" i="4"/>
  <c r="AK2" i="74"/>
  <c r="F30" i="74"/>
  <c r="EA36" i="4"/>
  <c r="DR36" i="4"/>
  <c r="I87" i="6"/>
  <c r="DN9" i="79"/>
  <c r="DN28" i="79"/>
  <c r="DN34" i="79"/>
  <c r="AM36" i="79"/>
  <c r="DX36" i="79"/>
  <c r="EI36" i="79"/>
  <c r="EQ36" i="79"/>
  <c r="L18" i="74"/>
  <c r="O18" i="74"/>
  <c r="U18" i="74"/>
  <c r="X18" i="74"/>
  <c r="AB18" i="74"/>
  <c r="AE18" i="74"/>
  <c r="AH18" i="74"/>
  <c r="AL18" i="74"/>
  <c r="G19" i="74"/>
  <c r="K19" i="74"/>
  <c r="AB19" i="74"/>
  <c r="AE19" i="74"/>
  <c r="AH19" i="74"/>
  <c r="AL19" i="74"/>
  <c r="H20" i="74"/>
  <c r="L20" i="74"/>
  <c r="AB20" i="74"/>
  <c r="AE20" i="74"/>
  <c r="AI20" i="74"/>
  <c r="G22" i="74"/>
  <c r="J22" i="74"/>
  <c r="M22" i="74"/>
  <c r="AJ22" i="74"/>
  <c r="AC23" i="74"/>
  <c r="F24" i="74"/>
  <c r="I24" i="74"/>
  <c r="T24" i="74"/>
  <c r="AB24" i="74"/>
  <c r="M25" i="74"/>
  <c r="P25" i="74"/>
  <c r="T25" i="74"/>
  <c r="AF25" i="74"/>
  <c r="AJ25" i="74"/>
  <c r="F26" i="74"/>
  <c r="I26" i="74"/>
  <c r="L26" i="74"/>
  <c r="O26" i="74"/>
  <c r="AA26" i="74"/>
  <c r="AD26" i="74"/>
  <c r="AG26" i="74"/>
  <c r="K27" i="74"/>
  <c r="U27" i="74"/>
  <c r="X27" i="74"/>
  <c r="AI27" i="74"/>
  <c r="S28" i="74"/>
  <c r="V28" i="74"/>
  <c r="F29" i="74"/>
  <c r="I29" i="74"/>
  <c r="S29" i="74"/>
  <c r="AD29" i="74"/>
  <c r="AG29" i="74"/>
  <c r="AJ29" i="74"/>
  <c r="AE30" i="74"/>
  <c r="AH30" i="74"/>
  <c r="AL30" i="74"/>
  <c r="AJ31" i="74"/>
  <c r="AB33" i="74"/>
  <c r="AE33" i="74"/>
  <c r="AH33" i="74"/>
  <c r="AB34" i="74"/>
  <c r="AE34" i="74"/>
  <c r="E35" i="74"/>
  <c r="AB35" i="74"/>
  <c r="EX21" i="79"/>
  <c r="AM22" i="114"/>
  <c r="I60" i="80"/>
  <c r="E29" i="95"/>
  <c r="E29" i="110"/>
  <c r="E29" i="105"/>
  <c r="G63" i="81"/>
  <c r="H63" i="81"/>
  <c r="G31" i="86"/>
  <c r="H31" i="86" s="1"/>
  <c r="G37" i="90"/>
  <c r="H37" i="90"/>
  <c r="G33" i="85"/>
  <c r="H33" i="85"/>
  <c r="G43" i="94"/>
  <c r="H43" i="94" s="1"/>
  <c r="G58" i="94"/>
  <c r="H58" i="94"/>
  <c r="G67" i="94"/>
  <c r="H67" i="94"/>
  <c r="G36" i="102"/>
  <c r="H36" i="102" s="1"/>
  <c r="G53" i="102"/>
  <c r="H53" i="102"/>
  <c r="G63" i="102"/>
  <c r="H63" i="102"/>
  <c r="G35" i="101"/>
  <c r="H35" i="101" s="1"/>
  <c r="G62" i="101"/>
  <c r="H62" i="101"/>
  <c r="G39" i="100"/>
  <c r="H39" i="100"/>
  <c r="G52" i="100"/>
  <c r="H52" i="100" s="1"/>
  <c r="G47" i="99"/>
  <c r="H47" i="99"/>
  <c r="G61" i="99"/>
  <c r="H61" i="99"/>
  <c r="G32" i="98"/>
  <c r="H32" i="98" s="1"/>
  <c r="G47" i="97"/>
  <c r="H47" i="97"/>
  <c r="G58" i="96"/>
  <c r="H58" i="96"/>
  <c r="G42" i="92"/>
  <c r="H42" i="92" s="1"/>
  <c r="G47" i="83"/>
  <c r="H47" i="83"/>
  <c r="G45" i="110"/>
  <c r="H45" i="110"/>
  <c r="G32" i="106"/>
  <c r="H32" i="106" s="1"/>
  <c r="G49" i="106"/>
  <c r="H49" i="106"/>
  <c r="G46" i="90"/>
  <c r="H46" i="90"/>
  <c r="G67" i="110"/>
  <c r="H67" i="110" s="1"/>
  <c r="DQ32" i="79"/>
  <c r="F33" i="114"/>
  <c r="EC22" i="79"/>
  <c r="R23" i="114"/>
  <c r="EX34" i="79"/>
  <c r="AM35" i="114" s="1"/>
  <c r="D59" i="86"/>
  <c r="E59" i="86"/>
  <c r="D52" i="84"/>
  <c r="E52" i="84"/>
  <c r="D36" i="82"/>
  <c r="E36" i="82" s="1"/>
  <c r="D88" i="110"/>
  <c r="G35" i="80"/>
  <c r="H35" i="80" s="1"/>
  <c r="I61" i="6"/>
  <c r="I84" i="109"/>
  <c r="I84" i="111"/>
  <c r="I84" i="93"/>
  <c r="I84" i="112"/>
  <c r="I84" i="91"/>
  <c r="I84" i="98"/>
  <c r="I84" i="100"/>
  <c r="I84" i="88"/>
  <c r="I84" i="81"/>
  <c r="I68" i="112"/>
  <c r="I68" i="111"/>
  <c r="I68" i="110"/>
  <c r="J68" i="110" s="1"/>
  <c r="I68" i="102"/>
  <c r="I68" i="85"/>
  <c r="I68" i="87"/>
  <c r="K68" i="87"/>
  <c r="I68" i="88"/>
  <c r="J68" i="88"/>
  <c r="I68" i="84"/>
  <c r="I65" i="108"/>
  <c r="I65" i="112"/>
  <c r="I65" i="93"/>
  <c r="I65" i="83"/>
  <c r="I65" i="95"/>
  <c r="J65" i="95" s="1"/>
  <c r="I65" i="111"/>
  <c r="I65" i="92"/>
  <c r="I65" i="98"/>
  <c r="I65" i="87"/>
  <c r="I65" i="86"/>
  <c r="I65" i="88"/>
  <c r="N65" i="88" s="1"/>
  <c r="I65" i="94"/>
  <c r="J65" i="94" s="1"/>
  <c r="I65" i="85"/>
  <c r="I63" i="108"/>
  <c r="N63" i="108" s="1"/>
  <c r="I63" i="105"/>
  <c r="I63" i="112"/>
  <c r="I63" i="91"/>
  <c r="N63" i="91" s="1"/>
  <c r="I63" i="83"/>
  <c r="I63" i="111"/>
  <c r="I63" i="99"/>
  <c r="I63" i="98"/>
  <c r="I63" i="88"/>
  <c r="J63" i="88" s="1"/>
  <c r="I63" i="86"/>
  <c r="I63" i="85"/>
  <c r="N63" i="85" s="1"/>
  <c r="I63" i="90"/>
  <c r="I61" i="105"/>
  <c r="K61" i="105" s="1"/>
  <c r="I61" i="108"/>
  <c r="N61" i="108" s="1"/>
  <c r="I61" i="112"/>
  <c r="I61" i="111"/>
  <c r="I61" i="83"/>
  <c r="I61" i="98"/>
  <c r="K61" i="98" s="1"/>
  <c r="I61" i="94"/>
  <c r="J61" i="94" s="1"/>
  <c r="I61" i="82"/>
  <c r="I61" i="87"/>
  <c r="I61" i="88"/>
  <c r="I61" i="85"/>
  <c r="I61" i="84"/>
  <c r="I59" i="108"/>
  <c r="J59" i="108" s="1"/>
  <c r="I59" i="112"/>
  <c r="I59" i="93"/>
  <c r="I59" i="83"/>
  <c r="I59" i="111"/>
  <c r="I59" i="92"/>
  <c r="N59" i="92" s="1"/>
  <c r="I59" i="98"/>
  <c r="I59" i="87"/>
  <c r="I59" i="86"/>
  <c r="I59" i="88"/>
  <c r="I59" i="94"/>
  <c r="I59" i="85"/>
  <c r="J59" i="85" s="1"/>
  <c r="I57" i="108"/>
  <c r="I57" i="112"/>
  <c r="I57" i="105"/>
  <c r="I57" i="91"/>
  <c r="I57" i="83"/>
  <c r="I57" i="95"/>
  <c r="J57" i="95" s="1"/>
  <c r="I57" i="111"/>
  <c r="I57" i="99"/>
  <c r="K57" i="99" s="1"/>
  <c r="I57" i="98"/>
  <c r="I57" i="88"/>
  <c r="I57" i="86"/>
  <c r="I57" i="80"/>
  <c r="I57" i="85"/>
  <c r="I54" i="110"/>
  <c r="I54" i="107"/>
  <c r="I54" i="105"/>
  <c r="I54" i="108"/>
  <c r="I54" i="109"/>
  <c r="K54" i="109" s="1"/>
  <c r="I54" i="111"/>
  <c r="I54" i="112"/>
  <c r="I54" i="83"/>
  <c r="I54" i="93"/>
  <c r="I54" i="95"/>
  <c r="I54" i="97"/>
  <c r="J54" i="97" s="1"/>
  <c r="I54" i="85"/>
  <c r="I54" i="102"/>
  <c r="I54" i="88"/>
  <c r="J54" i="88" s="1"/>
  <c r="I54" i="98"/>
  <c r="I54" i="84"/>
  <c r="K54" i="84" s="1"/>
  <c r="I54" i="86"/>
  <c r="I52" i="105"/>
  <c r="I52" i="110"/>
  <c r="I52" i="107"/>
  <c r="I52" i="108"/>
  <c r="I52" i="109"/>
  <c r="N52" i="109" s="1"/>
  <c r="I52" i="111"/>
  <c r="I52" i="112"/>
  <c r="I52" i="99"/>
  <c r="I52" i="91"/>
  <c r="J52" i="91" s="1"/>
  <c r="I52" i="100"/>
  <c r="I52" i="94"/>
  <c r="I52" i="85"/>
  <c r="I52" i="88"/>
  <c r="I52" i="98"/>
  <c r="I52" i="102"/>
  <c r="I52" i="89"/>
  <c r="N52" i="89" s="1"/>
  <c r="I52" i="80"/>
  <c r="I52" i="87"/>
  <c r="I49" i="110"/>
  <c r="K49" i="110" s="1"/>
  <c r="I49" i="81"/>
  <c r="N49" i="81" s="1"/>
  <c r="I37" i="108"/>
  <c r="I37" i="112"/>
  <c r="J37" i="112" s="1"/>
  <c r="I37" i="93"/>
  <c r="I37" i="111"/>
  <c r="I37" i="98"/>
  <c r="I37" i="87"/>
  <c r="J37" i="87" s="1"/>
  <c r="I37" i="90"/>
  <c r="I37" i="85"/>
  <c r="I37" i="88"/>
  <c r="I35" i="107"/>
  <c r="I35" i="108"/>
  <c r="I35" i="109"/>
  <c r="N35" i="109" s="1"/>
  <c r="I35" i="105"/>
  <c r="N35" i="105" s="1"/>
  <c r="I35" i="111"/>
  <c r="I35" i="112"/>
  <c r="I35" i="83"/>
  <c r="I35" i="110"/>
  <c r="I35" i="91"/>
  <c r="J35" i="91" s="1"/>
  <c r="I35" i="93"/>
  <c r="I35" i="102"/>
  <c r="I35" i="85"/>
  <c r="I35" i="88"/>
  <c r="I35" i="98"/>
  <c r="I35" i="87"/>
  <c r="N35" i="87" s="1"/>
  <c r="I33" i="107"/>
  <c r="I33" i="108"/>
  <c r="I33" i="109"/>
  <c r="I33" i="105"/>
  <c r="I33" i="111"/>
  <c r="I33" i="112"/>
  <c r="J33" i="112" s="1"/>
  <c r="I33" i="110"/>
  <c r="I33" i="91"/>
  <c r="I33" i="93"/>
  <c r="I33" i="83"/>
  <c r="I33" i="101"/>
  <c r="N33" i="101" s="1"/>
  <c r="I33" i="96"/>
  <c r="I33" i="102"/>
  <c r="I33" i="85"/>
  <c r="I33" i="98"/>
  <c r="I33" i="88"/>
  <c r="I33" i="86"/>
  <c r="N33" i="86" s="1"/>
  <c r="I33" i="84"/>
  <c r="I31" i="112"/>
  <c r="I31" i="107"/>
  <c r="J31" i="107" s="1"/>
  <c r="I31" i="108"/>
  <c r="I31" i="105"/>
  <c r="I31" i="83"/>
  <c r="I31" i="110"/>
  <c r="I31" i="102"/>
  <c r="I31" i="89"/>
  <c r="I31" i="86"/>
  <c r="I31" i="85"/>
  <c r="K31" i="85" s="1"/>
  <c r="I31" i="88"/>
  <c r="E29" i="88"/>
  <c r="E29" i="109"/>
  <c r="G67" i="81"/>
  <c r="H67" i="81"/>
  <c r="H29" i="86"/>
  <c r="G34" i="86"/>
  <c r="H34" i="86" s="1"/>
  <c r="G42" i="90"/>
  <c r="H42" i="90"/>
  <c r="G29" i="87"/>
  <c r="G45" i="87"/>
  <c r="H45" i="87" s="1"/>
  <c r="G36" i="85"/>
  <c r="H36" i="85"/>
  <c r="G53" i="85"/>
  <c r="H53" i="85"/>
  <c r="G49" i="94"/>
  <c r="H49" i="94" s="1"/>
  <c r="G41" i="102"/>
  <c r="H41" i="102"/>
  <c r="G67" i="102"/>
  <c r="H67" i="102"/>
  <c r="G39" i="101"/>
  <c r="H39" i="101" s="1"/>
  <c r="G65" i="101"/>
  <c r="H65" i="101"/>
  <c r="G62" i="100"/>
  <c r="H62" i="100"/>
  <c r="G53" i="99"/>
  <c r="H53" i="99" s="1"/>
  <c r="G35" i="98"/>
  <c r="H35" i="98"/>
  <c r="G53" i="98"/>
  <c r="H53" i="98"/>
  <c r="G39" i="95"/>
  <c r="H39" i="95" s="1"/>
  <c r="G65" i="95"/>
  <c r="H65" i="95"/>
  <c r="G33" i="93"/>
  <c r="H33" i="93"/>
  <c r="G53" i="93"/>
  <c r="H53" i="93" s="1"/>
  <c r="G64" i="93"/>
  <c r="H64" i="93"/>
  <c r="G35" i="92"/>
  <c r="H35" i="92"/>
  <c r="G65" i="92"/>
  <c r="H65" i="92" s="1"/>
  <c r="G64" i="83"/>
  <c r="H64" i="83"/>
  <c r="G60" i="110"/>
  <c r="H60" i="110"/>
  <c r="G62" i="112"/>
  <c r="H62" i="112" s="1"/>
  <c r="G53" i="111"/>
  <c r="H53" i="111"/>
  <c r="G39" i="109"/>
  <c r="H39" i="109"/>
  <c r="G42" i="108"/>
  <c r="H42" i="108" s="1"/>
  <c r="G62" i="108"/>
  <c r="H62" i="108"/>
  <c r="G57" i="106"/>
  <c r="H57" i="106"/>
  <c r="G46" i="92"/>
  <c r="H46" i="92" s="1"/>
  <c r="EX33" i="79"/>
  <c r="AM34" i="114"/>
  <c r="D88" i="95"/>
  <c r="G65" i="80"/>
  <c r="H65" i="80" s="1"/>
  <c r="G2" i="74"/>
  <c r="AE2" i="74"/>
  <c r="E2" i="74"/>
  <c r="EP36" i="4"/>
  <c r="DW36" i="4"/>
  <c r="Q2" i="73"/>
  <c r="T2" i="74"/>
  <c r="EO36" i="79"/>
  <c r="EV36" i="79"/>
  <c r="N18" i="74"/>
  <c r="Q18" i="74"/>
  <c r="T18" i="74"/>
  <c r="W18" i="74"/>
  <c r="AA18" i="74"/>
  <c r="AD18" i="74"/>
  <c r="AG18" i="74"/>
  <c r="AJ18" i="74"/>
  <c r="F19" i="74"/>
  <c r="Q19" i="74"/>
  <c r="U19" i="74"/>
  <c r="AA19" i="74"/>
  <c r="AD19" i="74"/>
  <c r="AG19" i="74"/>
  <c r="AJ19" i="74"/>
  <c r="AA20" i="74"/>
  <c r="AD20" i="74"/>
  <c r="AH20" i="74"/>
  <c r="AL20" i="74"/>
  <c r="F22" i="74"/>
  <c r="I22" i="74"/>
  <c r="L22" i="74"/>
  <c r="O22" i="74"/>
  <c r="AI22" i="74"/>
  <c r="AB23" i="74"/>
  <c r="AE23" i="74"/>
  <c r="AH23" i="74"/>
  <c r="H24" i="74"/>
  <c r="O24" i="74"/>
  <c r="S24" i="74"/>
  <c r="V24" i="74"/>
  <c r="L25" i="74"/>
  <c r="O25" i="74"/>
  <c r="S25" i="74"/>
  <c r="AE25" i="74"/>
  <c r="AI25" i="74"/>
  <c r="E26" i="74"/>
  <c r="H26" i="74"/>
  <c r="K26" i="74"/>
  <c r="N26" i="74"/>
  <c r="AC26" i="74"/>
  <c r="AF26" i="74"/>
  <c r="F27" i="74"/>
  <c r="J27" i="74"/>
  <c r="T27" i="74"/>
  <c r="W27" i="74"/>
  <c r="AA27" i="74"/>
  <c r="AH27" i="74"/>
  <c r="H28" i="74"/>
  <c r="U28" i="74"/>
  <c r="E29" i="74"/>
  <c r="H29" i="74"/>
  <c r="U29" i="74"/>
  <c r="AC29" i="74"/>
  <c r="AF29" i="74"/>
  <c r="AI29" i="74"/>
  <c r="AG30" i="74"/>
  <c r="AJ30" i="74"/>
  <c r="AI31" i="74"/>
  <c r="AC32" i="74"/>
  <c r="AG32" i="74"/>
  <c r="AD33" i="74"/>
  <c r="AG33" i="74"/>
  <c r="AL33" i="74"/>
  <c r="AA34" i="74"/>
  <c r="AD34" i="74"/>
  <c r="AL34" i="74"/>
  <c r="AA35" i="74"/>
  <c r="E36" i="74"/>
  <c r="AL36" i="74"/>
  <c r="I33" i="6"/>
  <c r="I60" i="6"/>
  <c r="I68" i="6"/>
  <c r="DQ30" i="79"/>
  <c r="F31" i="114"/>
  <c r="EX30" i="79"/>
  <c r="AM31" i="114"/>
  <c r="DQ28" i="79"/>
  <c r="F29" i="114" s="1"/>
  <c r="DQ23" i="79"/>
  <c r="F24" i="114"/>
  <c r="H52" i="80"/>
  <c r="I46" i="112"/>
  <c r="J46" i="112" s="1"/>
  <c r="I46" i="110"/>
  <c r="I46" i="111"/>
  <c r="I46" i="100"/>
  <c r="J46" i="100" s="1"/>
  <c r="I46" i="102"/>
  <c r="I46" i="99"/>
  <c r="J46" i="99" s="1"/>
  <c r="I46" i="85"/>
  <c r="I46" i="82"/>
  <c r="N46" i="82" s="1"/>
  <c r="I46" i="87"/>
  <c r="N46" i="87" s="1"/>
  <c r="I46" i="88"/>
  <c r="E29" i="100"/>
  <c r="E29" i="99"/>
  <c r="N67" i="108"/>
  <c r="J67" i="108"/>
  <c r="K67" i="108"/>
  <c r="G31" i="82"/>
  <c r="H31" i="82"/>
  <c r="G37" i="86"/>
  <c r="H37" i="86" s="1"/>
  <c r="G47" i="90"/>
  <c r="H47" i="90"/>
  <c r="G45" i="88"/>
  <c r="H45" i="88"/>
  <c r="G41" i="85"/>
  <c r="H41" i="85" s="1"/>
  <c r="G59" i="85"/>
  <c r="H59" i="85"/>
  <c r="G45" i="102"/>
  <c r="H45" i="102"/>
  <c r="G33" i="101"/>
  <c r="H33" i="101" s="1"/>
  <c r="G57" i="101"/>
  <c r="H57" i="101"/>
  <c r="G49" i="100"/>
  <c r="H49" i="100"/>
  <c r="G65" i="100"/>
  <c r="H65" i="100" s="1"/>
  <c r="G41" i="98"/>
  <c r="H41" i="98"/>
  <c r="G63" i="98"/>
  <c r="H63" i="98"/>
  <c r="G41" i="97"/>
  <c r="H41" i="97" s="1"/>
  <c r="G62" i="96"/>
  <c r="H62" i="96"/>
  <c r="G47" i="95"/>
  <c r="H47" i="95"/>
  <c r="G59" i="93"/>
  <c r="H59" i="93" s="1"/>
  <c r="G60" i="111"/>
  <c r="H60" i="111"/>
  <c r="G45" i="109"/>
  <c r="H45" i="109"/>
  <c r="G67" i="109"/>
  <c r="H67" i="109" s="1"/>
  <c r="G65" i="106"/>
  <c r="H65" i="106"/>
  <c r="G33" i="100"/>
  <c r="H33" i="100"/>
  <c r="G38" i="86"/>
  <c r="H38" i="86" s="1"/>
  <c r="G46" i="109"/>
  <c r="H46" i="109"/>
  <c r="G46" i="97"/>
  <c r="H46" i="97"/>
  <c r="D63" i="99"/>
  <c r="E63" i="99" s="1"/>
  <c r="AG20" i="74"/>
  <c r="D37" i="81"/>
  <c r="E37" i="81"/>
  <c r="D33" i="81"/>
  <c r="E33" i="81" s="1"/>
  <c r="G56" i="96"/>
  <c r="H56" i="96"/>
  <c r="E29" i="85"/>
  <c r="D31" i="85"/>
  <c r="E31" i="85" s="1"/>
  <c r="B14" i="114"/>
  <c r="AN14" i="114"/>
  <c r="D88" i="96"/>
  <c r="J2" i="74"/>
  <c r="N2" i="74"/>
  <c r="AD2" i="74"/>
  <c r="AI2" i="74"/>
  <c r="ES36" i="4"/>
  <c r="EG36" i="4"/>
  <c r="DT36" i="79"/>
  <c r="ED36" i="79"/>
  <c r="EN36" i="79"/>
  <c r="I32" i="6"/>
  <c r="I53" i="6"/>
  <c r="I59" i="6"/>
  <c r="I67" i="6"/>
  <c r="DQ20" i="79"/>
  <c r="F21" i="114"/>
  <c r="DQ34" i="79"/>
  <c r="F35" i="114" s="1"/>
  <c r="I69" i="86"/>
  <c r="J69" i="86" s="1"/>
  <c r="I87" i="105"/>
  <c r="I87" i="109"/>
  <c r="I87" i="111"/>
  <c r="I87" i="110"/>
  <c r="I87" i="93"/>
  <c r="I87" i="112"/>
  <c r="I87" i="91"/>
  <c r="I87" i="100"/>
  <c r="I87" i="98"/>
  <c r="I87" i="87"/>
  <c r="I87" i="88"/>
  <c r="I87" i="85"/>
  <c r="I83" i="105"/>
  <c r="I83" i="111"/>
  <c r="I83" i="107"/>
  <c r="I83" i="112"/>
  <c r="I83" i="95"/>
  <c r="I83" i="110"/>
  <c r="I83" i="93"/>
  <c r="I83" i="88"/>
  <c r="I83" i="86"/>
  <c r="I43" i="108"/>
  <c r="I43" i="112"/>
  <c r="K43" i="112" s="1"/>
  <c r="I43" i="111"/>
  <c r="J43" i="111" s="1"/>
  <c r="I43" i="83"/>
  <c r="I43" i="92"/>
  <c r="J43" i="92" s="1"/>
  <c r="I43" i="98"/>
  <c r="I43" i="86"/>
  <c r="J43" i="86" s="1"/>
  <c r="I43" i="87"/>
  <c r="I43" i="88"/>
  <c r="I43" i="85"/>
  <c r="I41" i="108"/>
  <c r="I41" i="112"/>
  <c r="I41" i="105"/>
  <c r="N41" i="105" s="1"/>
  <c r="I41" i="91"/>
  <c r="K41" i="91" s="1"/>
  <c r="I41" i="83"/>
  <c r="I41" i="111"/>
  <c r="I41" i="98"/>
  <c r="K41" i="98" s="1"/>
  <c r="I41" i="87"/>
  <c r="I41" i="82"/>
  <c r="J41" i="82" s="1"/>
  <c r="I41" i="88"/>
  <c r="I41" i="86"/>
  <c r="N41" i="86" s="1"/>
  <c r="I41" i="80"/>
  <c r="I41" i="85"/>
  <c r="N41" i="85" s="1"/>
  <c r="E29" i="89"/>
  <c r="N64" i="88"/>
  <c r="K38" i="96"/>
  <c r="N42" i="83"/>
  <c r="N57" i="112"/>
  <c r="K52" i="111"/>
  <c r="E29" i="108"/>
  <c r="K65" i="108"/>
  <c r="N31" i="107"/>
  <c r="H29" i="82"/>
  <c r="G49" i="82"/>
  <c r="H49" i="82"/>
  <c r="G42" i="86"/>
  <c r="H42" i="86"/>
  <c r="G32" i="89"/>
  <c r="H32" i="89" s="1"/>
  <c r="G57" i="88"/>
  <c r="H57" i="88"/>
  <c r="G37" i="87"/>
  <c r="H37" i="87"/>
  <c r="G57" i="87"/>
  <c r="H57" i="87" s="1"/>
  <c r="G45" i="85"/>
  <c r="H45" i="85"/>
  <c r="G62" i="85"/>
  <c r="H62" i="85"/>
  <c r="G32" i="94"/>
  <c r="H32" i="94" s="1"/>
  <c r="H29" i="102"/>
  <c r="G49" i="101"/>
  <c r="H49" i="101" s="1"/>
  <c r="H29" i="100"/>
  <c r="G32" i="99"/>
  <c r="H32" i="99" s="1"/>
  <c r="G45" i="98"/>
  <c r="H45" i="98"/>
  <c r="G67" i="98"/>
  <c r="H67" i="98"/>
  <c r="G65" i="96"/>
  <c r="H65" i="96" s="1"/>
  <c r="G53" i="95"/>
  <c r="H53" i="95"/>
  <c r="G31" i="93"/>
  <c r="H31" i="93"/>
  <c r="G42" i="93"/>
  <c r="H42" i="93" s="1"/>
  <c r="G62" i="93"/>
  <c r="H62" i="93"/>
  <c r="G33" i="92"/>
  <c r="H33" i="92"/>
  <c r="G47" i="91"/>
  <c r="H47" i="91" s="1"/>
  <c r="G60" i="112"/>
  <c r="H60" i="112"/>
  <c r="G43" i="111"/>
  <c r="H43" i="111"/>
  <c r="G64" i="111"/>
  <c r="H64" i="111" s="1"/>
  <c r="G47" i="108"/>
  <c r="H47" i="108"/>
  <c r="G62" i="107"/>
  <c r="H62" i="107"/>
  <c r="G38" i="95"/>
  <c r="H38" i="95" s="1"/>
  <c r="G46" i="83"/>
  <c r="H46" i="83"/>
  <c r="G49" i="105"/>
  <c r="H49" i="105"/>
  <c r="G61" i="107"/>
  <c r="H61" i="107" s="1"/>
  <c r="D42" i="82"/>
  <c r="E42" i="82"/>
  <c r="D39" i="86"/>
  <c r="E39" i="86"/>
  <c r="D34" i="81"/>
  <c r="E34" i="81" s="1"/>
  <c r="K68" i="88"/>
  <c r="N68" i="88"/>
  <c r="G68" i="108"/>
  <c r="H68" i="108"/>
  <c r="R2" i="74"/>
  <c r="AC2" i="74"/>
  <c r="EH36" i="4"/>
  <c r="I83" i="6"/>
  <c r="DR36" i="79"/>
  <c r="ET36" i="79"/>
  <c r="I41" i="6"/>
  <c r="I58" i="6"/>
  <c r="I65" i="6"/>
  <c r="N65" i="6" s="1"/>
  <c r="EC31" i="79"/>
  <c r="R32" i="114" s="1"/>
  <c r="B15" i="114"/>
  <c r="AN15" i="114" s="1"/>
  <c r="I56" i="89"/>
  <c r="I62" i="89"/>
  <c r="I67" i="89"/>
  <c r="I74" i="89"/>
  <c r="I81" i="89"/>
  <c r="I84" i="89"/>
  <c r="I87" i="89"/>
  <c r="D88" i="83"/>
  <c r="I31" i="82"/>
  <c r="J31" i="82" s="1"/>
  <c r="I38" i="82"/>
  <c r="I43" i="82"/>
  <c r="I45" i="82"/>
  <c r="J45" i="82" s="1"/>
  <c r="I52" i="82"/>
  <c r="I57" i="82"/>
  <c r="I60" i="82"/>
  <c r="I63" i="82"/>
  <c r="I68" i="82"/>
  <c r="I37" i="86"/>
  <c r="I42" i="86"/>
  <c r="J42" i="86" s="1"/>
  <c r="I47" i="86"/>
  <c r="I58" i="86"/>
  <c r="K58" i="86" s="1"/>
  <c r="I61" i="86"/>
  <c r="N61" i="86" s="1"/>
  <c r="I64" i="86"/>
  <c r="I54" i="89"/>
  <c r="J54" i="89" s="1"/>
  <c r="A70" i="88"/>
  <c r="I33" i="87"/>
  <c r="J33" i="87"/>
  <c r="I54" i="87"/>
  <c r="N54" i="87" s="1"/>
  <c r="I57" i="87"/>
  <c r="I63" i="87"/>
  <c r="J63" i="87" s="1"/>
  <c r="I74" i="87"/>
  <c r="A70" i="85"/>
  <c r="D88" i="98"/>
  <c r="I68" i="86"/>
  <c r="N68" i="86" s="1"/>
  <c r="I53" i="86"/>
  <c r="I46" i="86"/>
  <c r="I34" i="86"/>
  <c r="N34" i="86" s="1"/>
  <c r="I32" i="86"/>
  <c r="K32" i="86" s="1"/>
  <c r="I29" i="82"/>
  <c r="I33" i="82"/>
  <c r="I35" i="82"/>
  <c r="I50" i="82"/>
  <c r="I74" i="82"/>
  <c r="I81" i="82"/>
  <c r="I84" i="82"/>
  <c r="I87" i="82"/>
  <c r="I35" i="90"/>
  <c r="I65" i="90"/>
  <c r="I33" i="89"/>
  <c r="I42" i="89"/>
  <c r="N42" i="89" s="1"/>
  <c r="I47" i="89"/>
  <c r="I58" i="89"/>
  <c r="I64" i="89"/>
  <c r="I69" i="89"/>
  <c r="J69" i="89" s="1"/>
  <c r="I83" i="89"/>
  <c r="I32" i="87"/>
  <c r="J32" i="87" s="1"/>
  <c r="I47" i="87"/>
  <c r="I53" i="87"/>
  <c r="J53" i="87" s="1"/>
  <c r="D88" i="99"/>
  <c r="D88" i="92"/>
  <c r="I74" i="90"/>
  <c r="I38" i="87"/>
  <c r="J38" i="87" s="1"/>
  <c r="I31" i="87"/>
  <c r="I83" i="87"/>
  <c r="I64" i="87"/>
  <c r="K64" i="87" s="1"/>
  <c r="I62" i="87"/>
  <c r="J62" i="87" s="1"/>
  <c r="I60" i="87"/>
  <c r="N60" i="87" s="1"/>
  <c r="I58" i="87"/>
  <c r="K58" i="87" s="1"/>
  <c r="I56" i="87"/>
  <c r="K56" i="87" s="1"/>
  <c r="I42" i="87"/>
  <c r="I37" i="82"/>
  <c r="I42" i="82"/>
  <c r="I47" i="82"/>
  <c r="N47" i="82" s="1"/>
  <c r="I54" i="82"/>
  <c r="K54" i="82" s="1"/>
  <c r="I56" i="82"/>
  <c r="I59" i="82"/>
  <c r="I62" i="82"/>
  <c r="I65" i="82"/>
  <c r="K65" i="82" s="1"/>
  <c r="I67" i="82"/>
  <c r="I36" i="89"/>
  <c r="J36" i="89" s="1"/>
  <c r="I39" i="89"/>
  <c r="I53" i="89"/>
  <c r="N53" i="89" s="1"/>
  <c r="D88" i="100"/>
  <c r="D88" i="93"/>
  <c r="I56" i="84"/>
  <c r="K56" i="84" s="1"/>
  <c r="I83" i="82"/>
  <c r="I35" i="86"/>
  <c r="K35" i="86" s="1"/>
  <c r="I39" i="86"/>
  <c r="I52" i="86"/>
  <c r="I74" i="86"/>
  <c r="I81" i="86"/>
  <c r="I84" i="86"/>
  <c r="I87" i="86"/>
  <c r="I32" i="89"/>
  <c r="N32" i="89" s="1"/>
  <c r="I35" i="89"/>
  <c r="I46" i="89"/>
  <c r="N46" i="89" s="1"/>
  <c r="I60" i="89"/>
  <c r="J60" i="89" s="1"/>
  <c r="I68" i="89"/>
  <c r="J68" i="89" s="1"/>
  <c r="I76" i="89"/>
  <c r="I39" i="87"/>
  <c r="J39" i="87" s="1"/>
  <c r="I45" i="87"/>
  <c r="I69" i="87"/>
  <c r="K69" i="87" s="1"/>
  <c r="I84" i="87"/>
  <c r="I65" i="89"/>
  <c r="I63" i="89"/>
  <c r="K63" i="89" s="1"/>
  <c r="I61" i="89"/>
  <c r="I59" i="89"/>
  <c r="N59" i="89"/>
  <c r="I57" i="89"/>
  <c r="K57" i="89" s="1"/>
  <c r="I43" i="89"/>
  <c r="N43" i="89" s="1"/>
  <c r="I41" i="89"/>
  <c r="I37" i="89"/>
  <c r="I65" i="102"/>
  <c r="I63" i="102"/>
  <c r="K63" i="102" s="1"/>
  <c r="I61" i="102"/>
  <c r="N61" i="102" s="1"/>
  <c r="I59" i="102"/>
  <c r="J59" i="102" s="1"/>
  <c r="I57" i="102"/>
  <c r="I43" i="102"/>
  <c r="K43" i="102" s="1"/>
  <c r="I41" i="102"/>
  <c r="J41" i="102" s="1"/>
  <c r="I37" i="102"/>
  <c r="K37" i="102" s="1"/>
  <c r="I76" i="94"/>
  <c r="I60" i="100"/>
  <c r="I69" i="100"/>
  <c r="K69" i="100" s="1"/>
  <c r="A70" i="99"/>
  <c r="I76" i="96"/>
  <c r="A70" i="93"/>
  <c r="I42" i="85"/>
  <c r="N42" i="85" s="1"/>
  <c r="I56" i="85"/>
  <c r="N56" i="85" s="1"/>
  <c r="I58" i="85"/>
  <c r="I60" i="85"/>
  <c r="I62" i="85"/>
  <c r="I64" i="85"/>
  <c r="I83" i="85"/>
  <c r="I46" i="94"/>
  <c r="J46" i="94" s="1"/>
  <c r="I29" i="102"/>
  <c r="K29" i="102" s="1"/>
  <c r="I34" i="102"/>
  <c r="N34" i="102" s="1"/>
  <c r="I45" i="102"/>
  <c r="K45" i="102" s="1"/>
  <c r="I56" i="102"/>
  <c r="I62" i="102"/>
  <c r="I67" i="102"/>
  <c r="K67" i="102" s="1"/>
  <c r="I74" i="102"/>
  <c r="I81" i="102"/>
  <c r="I84" i="102"/>
  <c r="I87" i="102"/>
  <c r="I35" i="100"/>
  <c r="I68" i="100"/>
  <c r="N68" i="100"/>
  <c r="I83" i="100"/>
  <c r="I31" i="96"/>
  <c r="I35" i="96"/>
  <c r="N35" i="96"/>
  <c r="I45" i="96"/>
  <c r="I69" i="96"/>
  <c r="J69" i="96" s="1"/>
  <c r="I69" i="93"/>
  <c r="I42" i="97"/>
  <c r="N42" i="97" s="1"/>
  <c r="I50" i="97"/>
  <c r="J50" i="97" s="1"/>
  <c r="I52" i="96"/>
  <c r="I83" i="96"/>
  <c r="I64" i="96"/>
  <c r="K64" i="96" s="1"/>
  <c r="I62" i="96"/>
  <c r="I60" i="96"/>
  <c r="I58" i="96"/>
  <c r="I56" i="96"/>
  <c r="J56" i="96" s="1"/>
  <c r="I42" i="96"/>
  <c r="D36" i="96"/>
  <c r="E36" i="96" s="1"/>
  <c r="I68" i="96"/>
  <c r="I53" i="96"/>
  <c r="I46" i="96"/>
  <c r="I34" i="96"/>
  <c r="K34" i="96" s="1"/>
  <c r="I32" i="96"/>
  <c r="N32" i="96" s="1"/>
  <c r="I87" i="96"/>
  <c r="I84" i="96"/>
  <c r="I81" i="96"/>
  <c r="I74" i="96"/>
  <c r="I50" i="96"/>
  <c r="K50" i="96" s="1"/>
  <c r="I39" i="96"/>
  <c r="J39" i="96" s="1"/>
  <c r="I65" i="96"/>
  <c r="J65" i="96" s="1"/>
  <c r="I63" i="96"/>
  <c r="I61" i="96"/>
  <c r="J61" i="96" s="1"/>
  <c r="I59" i="96"/>
  <c r="K59" i="96" s="1"/>
  <c r="I57" i="96"/>
  <c r="I43" i="96"/>
  <c r="J43" i="96" s="1"/>
  <c r="I41" i="96"/>
  <c r="I37" i="96"/>
  <c r="I64" i="102"/>
  <c r="K64" i="102" s="1"/>
  <c r="I69" i="102"/>
  <c r="I83" i="102"/>
  <c r="A70" i="101"/>
  <c r="I33" i="100"/>
  <c r="N33" i="100" s="1"/>
  <c r="I54" i="100"/>
  <c r="I76" i="100"/>
  <c r="I69" i="91"/>
  <c r="I74" i="94"/>
  <c r="I65" i="100"/>
  <c r="N65" i="100" s="1"/>
  <c r="I63" i="100"/>
  <c r="I61" i="100"/>
  <c r="K61" i="100" s="1"/>
  <c r="I59" i="100"/>
  <c r="I57" i="100"/>
  <c r="I43" i="100"/>
  <c r="K43" i="100" s="1"/>
  <c r="I41" i="100"/>
  <c r="K41" i="100" s="1"/>
  <c r="I37" i="100"/>
  <c r="I38" i="100"/>
  <c r="I31" i="100"/>
  <c r="N31" i="100" s="1"/>
  <c r="I38" i="98"/>
  <c r="I31" i="98"/>
  <c r="N31" i="98" s="1"/>
  <c r="I83" i="98"/>
  <c r="I64" i="98"/>
  <c r="J64" i="98" s="1"/>
  <c r="I62" i="98"/>
  <c r="I60" i="98"/>
  <c r="I58" i="98"/>
  <c r="J58" i="98" s="1"/>
  <c r="I56" i="98"/>
  <c r="J56" i="98" s="1"/>
  <c r="I68" i="98"/>
  <c r="N68" i="98" s="1"/>
  <c r="I53" i="98"/>
  <c r="K53" i="98" s="1"/>
  <c r="I46" i="98"/>
  <c r="I34" i="98"/>
  <c r="K34" i="98" s="1"/>
  <c r="I32" i="98"/>
  <c r="I54" i="96"/>
  <c r="N54" i="96" s="1"/>
  <c r="I67" i="96"/>
  <c r="J67" i="96" s="1"/>
  <c r="I83" i="92"/>
  <c r="I64" i="92"/>
  <c r="K64" i="92" s="1"/>
  <c r="I62" i="92"/>
  <c r="N62" i="92" s="1"/>
  <c r="I60" i="92"/>
  <c r="I58" i="92"/>
  <c r="I56" i="92"/>
  <c r="J56" i="92" s="1"/>
  <c r="I42" i="92"/>
  <c r="I87" i="108"/>
  <c r="I56" i="99"/>
  <c r="J56" i="99" s="1"/>
  <c r="I83" i="99"/>
  <c r="I29" i="93"/>
  <c r="I39" i="93"/>
  <c r="I41" i="93"/>
  <c r="K41" i="93" s="1"/>
  <c r="I46" i="93"/>
  <c r="K46" i="93" s="1"/>
  <c r="I53" i="93"/>
  <c r="N53" i="93" s="1"/>
  <c r="I58" i="93"/>
  <c r="I61" i="93"/>
  <c r="K61" i="93" s="1"/>
  <c r="I64" i="93"/>
  <c r="J64" i="93" s="1"/>
  <c r="I37" i="92"/>
  <c r="N37" i="92"/>
  <c r="I54" i="92"/>
  <c r="N54" i="92" s="1"/>
  <c r="I84" i="92"/>
  <c r="I29" i="91"/>
  <c r="N29" i="91" s="1"/>
  <c r="I31" i="91"/>
  <c r="I43" i="91"/>
  <c r="I45" i="91"/>
  <c r="N45" i="91" s="1"/>
  <c r="I50" i="91"/>
  <c r="N50" i="91" s="1"/>
  <c r="I56" i="91"/>
  <c r="J56" i="91" s="1"/>
  <c r="I59" i="91"/>
  <c r="J59" i="91" s="1"/>
  <c r="I62" i="91"/>
  <c r="K62" i="91" s="1"/>
  <c r="I65" i="91"/>
  <c r="K65" i="91" s="1"/>
  <c r="I67" i="91"/>
  <c r="I37" i="83"/>
  <c r="I47" i="83"/>
  <c r="I53" i="83"/>
  <c r="I68" i="83"/>
  <c r="N68" i="83" s="1"/>
  <c r="I76" i="83"/>
  <c r="I83" i="83"/>
  <c r="I49" i="93"/>
  <c r="J49" i="93" s="1"/>
  <c r="I38" i="93"/>
  <c r="I31" i="93"/>
  <c r="I33" i="92"/>
  <c r="N33" i="92"/>
  <c r="I47" i="92"/>
  <c r="I61" i="92"/>
  <c r="I69" i="92"/>
  <c r="N69" i="92" s="1"/>
  <c r="I76" i="92"/>
  <c r="I87" i="92"/>
  <c r="I54" i="91"/>
  <c r="N54" i="91" s="1"/>
  <c r="I83" i="91"/>
  <c r="A70" i="95"/>
  <c r="I43" i="93"/>
  <c r="I45" i="93"/>
  <c r="K45" i="93" s="1"/>
  <c r="I52" i="93"/>
  <c r="K52" i="93" s="1"/>
  <c r="I57" i="93"/>
  <c r="I60" i="93"/>
  <c r="J60" i="93" s="1"/>
  <c r="I63" i="93"/>
  <c r="K63" i="93" s="1"/>
  <c r="I68" i="93"/>
  <c r="N68" i="93" s="1"/>
  <c r="I53" i="92"/>
  <c r="J53" i="92" s="1"/>
  <c r="I37" i="91"/>
  <c r="I42" i="91"/>
  <c r="I47" i="91"/>
  <c r="J47" i="91" s="1"/>
  <c r="I58" i="91"/>
  <c r="I61" i="91"/>
  <c r="J61" i="91" s="1"/>
  <c r="I64" i="91"/>
  <c r="J64" i="91" s="1"/>
  <c r="I46" i="83"/>
  <c r="K46" i="83" s="1"/>
  <c r="I52" i="83"/>
  <c r="K52" i="83" s="1"/>
  <c r="I67" i="83"/>
  <c r="J67" i="83" s="1"/>
  <c r="I68" i="91"/>
  <c r="K68" i="91" s="1"/>
  <c r="I53" i="91"/>
  <c r="K53" i="91" s="1"/>
  <c r="I46" i="91"/>
  <c r="J46" i="91" s="1"/>
  <c r="I34" i="91"/>
  <c r="I32" i="91"/>
  <c r="N32" i="91" s="1"/>
  <c r="I29" i="92"/>
  <c r="K29" i="92" s="1"/>
  <c r="I31" i="92"/>
  <c r="I32" i="92"/>
  <c r="K32" i="92" s="1"/>
  <c r="D32" i="92"/>
  <c r="E32" i="92"/>
  <c r="I35" i="92"/>
  <c r="K35" i="92" s="1"/>
  <c r="I39" i="92"/>
  <c r="K39" i="92" s="1"/>
  <c r="I41" i="92"/>
  <c r="N41" i="92"/>
  <c r="I46" i="92"/>
  <c r="N46" i="92" s="1"/>
  <c r="I57" i="92"/>
  <c r="I63" i="92"/>
  <c r="N63" i="92" s="1"/>
  <c r="I68" i="92"/>
  <c r="N68" i="92" s="1"/>
  <c r="I74" i="92"/>
  <c r="A70" i="112"/>
  <c r="I87" i="83"/>
  <c r="I84" i="83"/>
  <c r="I81" i="83"/>
  <c r="I74" i="83"/>
  <c r="I50" i="83"/>
  <c r="N50" i="83" s="1"/>
  <c r="I39" i="83"/>
  <c r="N39" i="83" s="1"/>
  <c r="D39" i="83"/>
  <c r="E39" i="83"/>
  <c r="I52" i="92"/>
  <c r="A70" i="110"/>
  <c r="I68" i="109"/>
  <c r="I37" i="110"/>
  <c r="K37" i="110" s="1"/>
  <c r="D37" i="110"/>
  <c r="E37" i="110"/>
  <c r="I41" i="110"/>
  <c r="I43" i="110"/>
  <c r="N43" i="110" s="1"/>
  <c r="I57" i="110"/>
  <c r="J57" i="110" s="1"/>
  <c r="I59" i="110"/>
  <c r="J59" i="110" s="1"/>
  <c r="I61" i="110"/>
  <c r="I63" i="110"/>
  <c r="J63" i="110" s="1"/>
  <c r="I65" i="110"/>
  <c r="N65" i="110" s="1"/>
  <c r="I31" i="111"/>
  <c r="I38" i="111"/>
  <c r="J38" i="111" s="1"/>
  <c r="I42" i="109"/>
  <c r="N42" i="109" s="1"/>
  <c r="I56" i="109"/>
  <c r="N56" i="109" s="1"/>
  <c r="I58" i="109"/>
  <c r="J58" i="109" s="1"/>
  <c r="I60" i="109"/>
  <c r="N60" i="109" s="1"/>
  <c r="I62" i="109"/>
  <c r="J62" i="109" s="1"/>
  <c r="I64" i="109"/>
  <c r="J64" i="109" s="1"/>
  <c r="I83" i="109"/>
  <c r="I32" i="108"/>
  <c r="K32" i="108" s="1"/>
  <c r="I34" i="108"/>
  <c r="K34" i="108" s="1"/>
  <c r="I46" i="108"/>
  <c r="K46" i="108" s="1"/>
  <c r="I53" i="108"/>
  <c r="N53" i="108" s="1"/>
  <c r="I68" i="108"/>
  <c r="K68" i="108" s="1"/>
  <c r="I39" i="107"/>
  <c r="J39" i="107" s="1"/>
  <c r="I50" i="107"/>
  <c r="N50" i="107" s="1"/>
  <c r="I74" i="107"/>
  <c r="I81" i="107"/>
  <c r="I84" i="107"/>
  <c r="I87" i="107"/>
  <c r="I31" i="109"/>
  <c r="K31" i="109" s="1"/>
  <c r="I38" i="109"/>
  <c r="K38" i="109" s="1"/>
  <c r="I36" i="108"/>
  <c r="N36" i="108" s="1"/>
  <c r="I42" i="108"/>
  <c r="I56" i="108"/>
  <c r="N56" i="108" s="1"/>
  <c r="I58" i="108"/>
  <c r="N58" i="108"/>
  <c r="I60" i="108"/>
  <c r="K60" i="108" s="1"/>
  <c r="I62" i="108"/>
  <c r="I64" i="108"/>
  <c r="K64" i="108" s="1"/>
  <c r="I83" i="108"/>
  <c r="I32" i="107"/>
  <c r="E32" i="107"/>
  <c r="I34" i="107"/>
  <c r="N34" i="107" s="1"/>
  <c r="I46" i="107"/>
  <c r="I53" i="107"/>
  <c r="J53" i="107" s="1"/>
  <c r="I68" i="107"/>
  <c r="K68" i="107"/>
  <c r="I37" i="109"/>
  <c r="N37" i="109" s="1"/>
  <c r="I41" i="109"/>
  <c r="K41" i="109" s="1"/>
  <c r="I43" i="109"/>
  <c r="J43" i="109" s="1"/>
  <c r="I57" i="109"/>
  <c r="J57" i="109" s="1"/>
  <c r="I59" i="109"/>
  <c r="K59" i="109" s="1"/>
  <c r="I61" i="109"/>
  <c r="K61" i="109" s="1"/>
  <c r="I63" i="109"/>
  <c r="I65" i="109"/>
  <c r="N65" i="109" s="1"/>
  <c r="I38" i="107"/>
  <c r="J38" i="107" s="1"/>
  <c r="A70" i="106"/>
  <c r="I32" i="109"/>
  <c r="N32" i="109" s="1"/>
  <c r="I34" i="109"/>
  <c r="N34" i="109" s="1"/>
  <c r="I46" i="109"/>
  <c r="N46" i="109" s="1"/>
  <c r="I53" i="109"/>
  <c r="J53" i="109" s="1"/>
  <c r="I39" i="108"/>
  <c r="J39" i="108" s="1"/>
  <c r="I50" i="108"/>
  <c r="J50" i="108" s="1"/>
  <c r="I74" i="108"/>
  <c r="I81" i="108"/>
  <c r="I84" i="108"/>
  <c r="I37" i="107"/>
  <c r="I41" i="107"/>
  <c r="J41" i="107"/>
  <c r="I43" i="107"/>
  <c r="K43" i="107" s="1"/>
  <c r="I57" i="107"/>
  <c r="J57" i="107" s="1"/>
  <c r="I59" i="107"/>
  <c r="I61" i="107"/>
  <c r="I63" i="107"/>
  <c r="I65" i="107"/>
  <c r="K65" i="107" s="1"/>
  <c r="I67" i="106"/>
  <c r="D69" i="106"/>
  <c r="E69" i="106"/>
  <c r="I37" i="105"/>
  <c r="K37" i="105" s="1"/>
  <c r="I43" i="105"/>
  <c r="I46" i="105"/>
  <c r="N46" i="105" s="1"/>
  <c r="I56" i="105"/>
  <c r="N56" i="105" s="1"/>
  <c r="I59" i="105"/>
  <c r="J59" i="105" s="1"/>
  <c r="I62" i="105"/>
  <c r="K62" i="105" s="1"/>
  <c r="I65" i="105"/>
  <c r="N65" i="105" s="1"/>
  <c r="I68" i="105"/>
  <c r="J68" i="105" s="1"/>
  <c r="I84" i="105"/>
  <c r="N45" i="112"/>
  <c r="J45" i="110"/>
  <c r="N35" i="98"/>
  <c r="K47" i="85"/>
  <c r="N47" i="85"/>
  <c r="S2" i="74"/>
  <c r="H2" i="74"/>
  <c r="V2" i="74"/>
  <c r="X2" i="74"/>
  <c r="AJ2" i="74"/>
  <c r="I2" i="74"/>
  <c r="F2" i="74"/>
  <c r="Z2" i="74"/>
  <c r="M2" i="74"/>
  <c r="AH2" i="74"/>
  <c r="O2" i="74"/>
  <c r="W2" i="74"/>
  <c r="K63" i="82"/>
  <c r="J41" i="91"/>
  <c r="K54" i="85"/>
  <c r="J33" i="107"/>
  <c r="N41" i="91"/>
  <c r="K35" i="98"/>
  <c r="K33" i="88"/>
  <c r="J63" i="112"/>
  <c r="N63" i="82"/>
  <c r="G69" i="102"/>
  <c r="H69" i="102" s="1"/>
  <c r="J29" i="99"/>
  <c r="K29" i="99"/>
  <c r="N29" i="99"/>
  <c r="G29" i="94"/>
  <c r="H29" i="94" s="1"/>
  <c r="N61" i="6"/>
  <c r="J61" i="6"/>
  <c r="G29" i="108"/>
  <c r="G29" i="91"/>
  <c r="G29" i="97"/>
  <c r="H29" i="97" s="1"/>
  <c r="K68" i="83"/>
  <c r="K56" i="96"/>
  <c r="K37" i="100"/>
  <c r="K62" i="87"/>
  <c r="K69" i="89"/>
  <c r="K46" i="89"/>
  <c r="J46" i="82"/>
  <c r="K46" i="111"/>
  <c r="K63" i="87"/>
  <c r="K69" i="86"/>
  <c r="K45" i="82"/>
  <c r="N65" i="111"/>
  <c r="J31" i="112"/>
  <c r="J49" i="110"/>
  <c r="K33" i="83"/>
  <c r="J57" i="91"/>
  <c r="K37" i="93"/>
  <c r="J41" i="86"/>
  <c r="K31" i="105"/>
  <c r="K46" i="112"/>
  <c r="K32" i="89"/>
  <c r="N52" i="107"/>
  <c r="N61" i="112"/>
  <c r="N46" i="110"/>
  <c r="N52" i="88"/>
  <c r="K53" i="89"/>
  <c r="N67" i="6"/>
  <c r="G43" i="84"/>
  <c r="H43" i="84"/>
  <c r="G29" i="106"/>
  <c r="H29" i="106" s="1"/>
  <c r="G29" i="98"/>
  <c r="H29" i="98"/>
  <c r="J29" i="91"/>
  <c r="G29" i="95"/>
  <c r="H29" i="95" s="1"/>
  <c r="G69" i="111"/>
  <c r="H69" i="111" s="1"/>
  <c r="H29" i="87"/>
  <c r="G69" i="80"/>
  <c r="H69" i="80"/>
  <c r="G69" i="97"/>
  <c r="H69" i="97" s="1"/>
  <c r="N64" i="6"/>
  <c r="K64" i="6"/>
  <c r="N56" i="96"/>
  <c r="N67" i="96"/>
  <c r="K32" i="96"/>
  <c r="J54" i="87"/>
  <c r="N63" i="89"/>
  <c r="K46" i="82"/>
  <c r="J46" i="111"/>
  <c r="N63" i="87"/>
  <c r="N45" i="82"/>
  <c r="N52" i="105"/>
  <c r="K57" i="108"/>
  <c r="J65" i="111"/>
  <c r="K31" i="112"/>
  <c r="N33" i="83"/>
  <c r="K57" i="91"/>
  <c r="J65" i="93"/>
  <c r="J57" i="89"/>
  <c r="N31" i="105"/>
  <c r="N46" i="112"/>
  <c r="N65" i="96"/>
  <c r="N45" i="102"/>
  <c r="J62" i="85"/>
  <c r="K39" i="87"/>
  <c r="N68" i="87"/>
  <c r="J52" i="107"/>
  <c r="K33" i="109"/>
  <c r="J35" i="111"/>
  <c r="J31" i="110"/>
  <c r="K37" i="92"/>
  <c r="J61" i="100"/>
  <c r="J33" i="85"/>
  <c r="K67" i="6"/>
  <c r="G29" i="99"/>
  <c r="H29" i="99" s="1"/>
  <c r="G43" i="96"/>
  <c r="H43" i="96" s="1"/>
  <c r="G43" i="108"/>
  <c r="H43" i="108" s="1"/>
  <c r="E69" i="6"/>
  <c r="K69" i="6" s="1"/>
  <c r="K45" i="6"/>
  <c r="N50" i="96"/>
  <c r="J35" i="96"/>
  <c r="K35" i="90"/>
  <c r="J65" i="100"/>
  <c r="K42" i="85"/>
  <c r="K54" i="87"/>
  <c r="J63" i="89"/>
  <c r="J52" i="105"/>
  <c r="N33" i="108"/>
  <c r="J33" i="111"/>
  <c r="N67" i="102"/>
  <c r="K54" i="86"/>
  <c r="N35" i="107"/>
  <c r="N41" i="108"/>
  <c r="N54" i="110"/>
  <c r="N59" i="83"/>
  <c r="N41" i="83"/>
  <c r="J45" i="102"/>
  <c r="N39" i="87"/>
  <c r="J68" i="87"/>
  <c r="N33" i="109"/>
  <c r="K35" i="111"/>
  <c r="K31" i="110"/>
  <c r="N61" i="100"/>
  <c r="K33" i="85"/>
  <c r="K60" i="87"/>
  <c r="N35" i="86"/>
  <c r="N42" i="6"/>
  <c r="G43" i="109"/>
  <c r="H43" i="109"/>
  <c r="H29" i="85"/>
  <c r="H35" i="6"/>
  <c r="J68" i="100"/>
  <c r="N56" i="98"/>
  <c r="N46" i="86"/>
  <c r="J50" i="96"/>
  <c r="K35" i="96"/>
  <c r="K46" i="94"/>
  <c r="N35" i="90"/>
  <c r="N56" i="87"/>
  <c r="K33" i="100"/>
  <c r="J53" i="86"/>
  <c r="K43" i="92"/>
  <c r="K42" i="89"/>
  <c r="J33" i="108"/>
  <c r="K33" i="111"/>
  <c r="K63" i="112"/>
  <c r="K65" i="110"/>
  <c r="N64" i="91"/>
  <c r="K52" i="91"/>
  <c r="J57" i="99"/>
  <c r="J52" i="87"/>
  <c r="K64" i="89"/>
  <c r="J43" i="89"/>
  <c r="J34" i="86"/>
  <c r="J65" i="82"/>
  <c r="J35" i="107"/>
  <c r="J41" i="108"/>
  <c r="N41" i="111"/>
  <c r="J54" i="110"/>
  <c r="J59" i="83"/>
  <c r="J41" i="83"/>
  <c r="N61" i="91"/>
  <c r="J32" i="91"/>
  <c r="N65" i="95"/>
  <c r="N50" i="97"/>
  <c r="J57" i="98"/>
  <c r="J58" i="6"/>
  <c r="K58" i="6"/>
  <c r="N58" i="6"/>
  <c r="G29" i="111"/>
  <c r="H29" i="111" s="1"/>
  <c r="G69" i="107"/>
  <c r="H69" i="107" s="1"/>
  <c r="G69" i="106"/>
  <c r="H69" i="106"/>
  <c r="N29" i="110"/>
  <c r="J29" i="110"/>
  <c r="K29" i="110"/>
  <c r="J47" i="82"/>
  <c r="K47" i="82"/>
  <c r="K68" i="100"/>
  <c r="N46" i="94"/>
  <c r="J59" i="89"/>
  <c r="J56" i="87"/>
  <c r="N62" i="87"/>
  <c r="N69" i="89"/>
  <c r="N54" i="89"/>
  <c r="J46" i="89"/>
  <c r="K53" i="86"/>
  <c r="J46" i="93"/>
  <c r="J37" i="93"/>
  <c r="J64" i="87"/>
  <c r="N52" i="87"/>
  <c r="K54" i="88"/>
  <c r="K43" i="89"/>
  <c r="K34" i="86"/>
  <c r="N65" i="82"/>
  <c r="K32" i="91"/>
  <c r="K50" i="97"/>
  <c r="K57" i="98"/>
  <c r="J32" i="89"/>
  <c r="J61" i="112"/>
  <c r="K46" i="110"/>
  <c r="J54" i="96"/>
  <c r="K46" i="99"/>
  <c r="J52" i="88"/>
  <c r="J53" i="89"/>
  <c r="N45" i="6"/>
  <c r="J29" i="85"/>
  <c r="K29" i="85"/>
  <c r="N29" i="85"/>
  <c r="G29" i="110"/>
  <c r="H29" i="110" s="1"/>
  <c r="G29" i="93"/>
  <c r="H29" i="93" s="1"/>
  <c r="K61" i="6"/>
  <c r="H29" i="91"/>
  <c r="H29" i="108"/>
  <c r="N38" i="88"/>
  <c r="N34" i="105"/>
  <c r="K35" i="6"/>
  <c r="J35" i="6"/>
  <c r="N35" i="6"/>
  <c r="K39" i="91"/>
  <c r="N39" i="91"/>
  <c r="J39" i="111"/>
  <c r="N39" i="111"/>
  <c r="K39" i="111"/>
  <c r="N47" i="111"/>
  <c r="K47" i="111"/>
  <c r="J47" i="111"/>
  <c r="B40" i="4"/>
  <c r="N34" i="82"/>
  <c r="K34" i="82"/>
  <c r="J34" i="82"/>
  <c r="J60" i="102"/>
  <c r="K60" i="102"/>
  <c r="N60" i="102"/>
  <c r="K35" i="105"/>
  <c r="K38" i="105"/>
  <c r="K34" i="100"/>
  <c r="J34" i="100"/>
  <c r="N34" i="100"/>
  <c r="N34" i="83"/>
  <c r="K34" i="83"/>
  <c r="J32" i="111"/>
  <c r="K32" i="111"/>
  <c r="K42" i="111"/>
  <c r="N42" i="111"/>
  <c r="J42" i="111"/>
  <c r="N45" i="92"/>
  <c r="K45" i="92"/>
  <c r="J45" i="92"/>
  <c r="N45" i="105"/>
  <c r="K45" i="105"/>
  <c r="J45" i="105"/>
  <c r="K47" i="93"/>
  <c r="N47" i="93"/>
  <c r="K34" i="111"/>
  <c r="N34" i="111"/>
  <c r="N33" i="111"/>
  <c r="N35" i="111"/>
  <c r="K38" i="88"/>
  <c r="E63" i="80"/>
  <c r="H56" i="80"/>
  <c r="E41" i="85"/>
  <c r="K41" i="85"/>
  <c r="J47" i="93"/>
  <c r="H31" i="80"/>
  <c r="A70" i="94"/>
  <c r="A70" i="96"/>
  <c r="A70" i="107"/>
  <c r="N33" i="110"/>
  <c r="K52" i="105"/>
  <c r="J34" i="111"/>
  <c r="J39" i="91"/>
  <c r="E35" i="80"/>
  <c r="H46" i="80"/>
  <c r="H39" i="80"/>
  <c r="E43" i="80"/>
  <c r="A70" i="81"/>
  <c r="A70" i="84"/>
  <c r="A70" i="102"/>
  <c r="E32" i="80"/>
  <c r="J31" i="105"/>
  <c r="N33" i="84"/>
  <c r="I74" i="80"/>
  <c r="E33" i="80"/>
  <c r="I39" i="84"/>
  <c r="J39" i="84" s="1"/>
  <c r="I76" i="88"/>
  <c r="A70" i="87"/>
  <c r="A70" i="97"/>
  <c r="A70" i="111"/>
  <c r="J34" i="83"/>
  <c r="H34" i="80"/>
  <c r="E67" i="80"/>
  <c r="E62" i="80"/>
  <c r="E52" i="80"/>
  <c r="J43" i="107"/>
  <c r="N43" i="111"/>
  <c r="J38" i="88"/>
  <c r="I39" i="80"/>
  <c r="E39" i="80"/>
  <c r="I76" i="90"/>
  <c r="I76" i="101"/>
  <c r="K62" i="109"/>
  <c r="K59" i="89"/>
  <c r="J60" i="87"/>
  <c r="J64" i="102"/>
  <c r="K56" i="109"/>
  <c r="J31" i="109"/>
  <c r="N62" i="109"/>
  <c r="J67" i="6"/>
  <c r="N69" i="100"/>
  <c r="J69" i="100"/>
  <c r="N43" i="102"/>
  <c r="J68" i="82"/>
  <c r="N68" i="82"/>
  <c r="J60" i="6"/>
  <c r="K60" i="6"/>
  <c r="N60" i="6"/>
  <c r="J41" i="112"/>
  <c r="J32" i="6"/>
  <c r="K32" i="6"/>
  <c r="N32" i="6"/>
  <c r="J42" i="92"/>
  <c r="K42" i="92"/>
  <c r="N42" i="92"/>
  <c r="K33" i="87"/>
  <c r="K68" i="82"/>
  <c r="K35" i="93"/>
  <c r="N35" i="93"/>
  <c r="K38" i="102"/>
  <c r="N38" i="96"/>
  <c r="J38" i="96"/>
  <c r="K38" i="112"/>
  <c r="J38" i="112"/>
  <c r="H69" i="112"/>
  <c r="K33" i="101"/>
  <c r="N54" i="98"/>
  <c r="K54" i="98"/>
  <c r="N47" i="88"/>
  <c r="K47" i="88"/>
  <c r="J47" i="88"/>
  <c r="J67" i="112"/>
  <c r="N67" i="112"/>
  <c r="K67" i="112"/>
  <c r="N67" i="110"/>
  <c r="N45" i="89"/>
  <c r="J45" i="89"/>
  <c r="N32" i="88"/>
  <c r="K32" i="88"/>
  <c r="J42" i="88"/>
  <c r="N42" i="88"/>
  <c r="J39" i="85"/>
  <c r="K39" i="85"/>
  <c r="N39" i="85"/>
  <c r="J47" i="94"/>
  <c r="J52" i="102"/>
  <c r="N52" i="102"/>
  <c r="K52" i="102"/>
  <c r="N37" i="98"/>
  <c r="E31" i="83"/>
  <c r="N63" i="111"/>
  <c r="K63" i="111"/>
  <c r="K54" i="107"/>
  <c r="N54" i="107"/>
  <c r="J57" i="108"/>
  <c r="J65" i="90"/>
  <c r="N33" i="87"/>
  <c r="J33" i="88"/>
  <c r="N33" i="88"/>
  <c r="N54" i="85"/>
  <c r="J54" i="85"/>
  <c r="J63" i="6"/>
  <c r="N63" i="6"/>
  <c r="K61" i="85"/>
  <c r="J54" i="98"/>
  <c r="K54" i="111"/>
  <c r="J54" i="111"/>
  <c r="N54" i="111"/>
  <c r="K32" i="102"/>
  <c r="N58" i="83"/>
  <c r="K58" i="83"/>
  <c r="J58" i="83"/>
  <c r="K58" i="105"/>
  <c r="N58" i="105"/>
  <c r="K60" i="112"/>
  <c r="N60" i="112"/>
  <c r="J45" i="111"/>
  <c r="K45" i="111"/>
  <c r="N45" i="111"/>
  <c r="J64" i="110"/>
  <c r="N64" i="110"/>
  <c r="J32" i="105"/>
  <c r="K47" i="112"/>
  <c r="U23" i="74"/>
  <c r="D35" i="81"/>
  <c r="E35" i="81" s="1"/>
  <c r="D60" i="81"/>
  <c r="E60" i="81" s="1"/>
  <c r="D58" i="82"/>
  <c r="E58" i="82" s="1"/>
  <c r="J58" i="82" s="1"/>
  <c r="D43" i="90"/>
  <c r="E43" i="90"/>
  <c r="D53" i="90"/>
  <c r="E53" i="90"/>
  <c r="D39" i="88"/>
  <c r="E39" i="88" s="1"/>
  <c r="K39" i="88" s="1"/>
  <c r="D31" i="87"/>
  <c r="E31" i="87" s="1"/>
  <c r="D36" i="94"/>
  <c r="D38" i="101"/>
  <c r="E38" i="101" s="1"/>
  <c r="D50" i="101"/>
  <c r="E50" i="101"/>
  <c r="D62" i="101"/>
  <c r="E62" i="101"/>
  <c r="N62" i="101" s="1"/>
  <c r="D35" i="99"/>
  <c r="E35" i="99" s="1"/>
  <c r="D43" i="99"/>
  <c r="E43" i="99"/>
  <c r="D43" i="98"/>
  <c r="E43" i="98" s="1"/>
  <c r="D46" i="98"/>
  <c r="E46" i="98"/>
  <c r="N46" i="98" s="1"/>
  <c r="D63" i="98"/>
  <c r="E63" i="98" s="1"/>
  <c r="D39" i="97"/>
  <c r="E39" i="97" s="1"/>
  <c r="D53" i="97"/>
  <c r="E53" i="97" s="1"/>
  <c r="AE22" i="74"/>
  <c r="D33" i="96"/>
  <c r="AG27" i="74"/>
  <c r="D29" i="6"/>
  <c r="AI30" i="74"/>
  <c r="D65" i="112"/>
  <c r="E65" i="112"/>
  <c r="J65" i="112" s="1"/>
  <c r="AA31" i="74"/>
  <c r="D57" i="111"/>
  <c r="AD36" i="74"/>
  <c r="D60" i="105"/>
  <c r="E60" i="105"/>
  <c r="G42" i="82"/>
  <c r="H42" i="82" s="1"/>
  <c r="X29" i="74"/>
  <c r="D53" i="110"/>
  <c r="E53" i="110" s="1"/>
  <c r="G65" i="81"/>
  <c r="H65" i="81" s="1"/>
  <c r="G60" i="82"/>
  <c r="H60" i="82" s="1"/>
  <c r="G69" i="96"/>
  <c r="H69" i="96"/>
  <c r="D61" i="84"/>
  <c r="E61" i="84" s="1"/>
  <c r="J61" i="84" s="1"/>
  <c r="D67" i="86"/>
  <c r="E67" i="86" s="1"/>
  <c r="J67" i="86"/>
  <c r="D45" i="90"/>
  <c r="E45" i="90" s="1"/>
  <c r="D31" i="89"/>
  <c r="E31" i="89"/>
  <c r="D60" i="89"/>
  <c r="E60" i="89"/>
  <c r="D43" i="88"/>
  <c r="E43" i="88" s="1"/>
  <c r="D32" i="87"/>
  <c r="E32" i="87" s="1"/>
  <c r="D42" i="87"/>
  <c r="E42" i="87" s="1"/>
  <c r="K42" i="87" s="1"/>
  <c r="D37" i="94"/>
  <c r="E37" i="94" s="1"/>
  <c r="D69" i="94"/>
  <c r="E69" i="94" s="1"/>
  <c r="D31" i="102"/>
  <c r="E31" i="102"/>
  <c r="N31" i="102" s="1"/>
  <c r="D53" i="102"/>
  <c r="E53" i="102" s="1"/>
  <c r="D29" i="101"/>
  <c r="E29" i="101" s="1"/>
  <c r="D42" i="101"/>
  <c r="E42" i="101" s="1"/>
  <c r="D54" i="101"/>
  <c r="E54" i="101"/>
  <c r="D65" i="101"/>
  <c r="E65" i="101" s="1"/>
  <c r="D38" i="99"/>
  <c r="E38" i="99" s="1"/>
  <c r="N38" i="99"/>
  <c r="D45" i="99"/>
  <c r="E45" i="99" s="1"/>
  <c r="D50" i="98"/>
  <c r="E50" i="98" s="1"/>
  <c r="D59" i="98"/>
  <c r="E59" i="98"/>
  <c r="D67" i="98"/>
  <c r="E67" i="98"/>
  <c r="J67" i="98" s="1"/>
  <c r="D34" i="93"/>
  <c r="D57" i="93"/>
  <c r="E57" i="93"/>
  <c r="N57" i="93" s="1"/>
  <c r="P27" i="74"/>
  <c r="W28" i="74"/>
  <c r="AH28" i="74"/>
  <c r="D29" i="112"/>
  <c r="E29" i="112" s="1"/>
  <c r="G37" i="82"/>
  <c r="H37" i="82"/>
  <c r="G36" i="84"/>
  <c r="H36" i="84"/>
  <c r="G52" i="84"/>
  <c r="H52" i="84" s="1"/>
  <c r="AJ32" i="74"/>
  <c r="D67" i="109"/>
  <c r="E67" i="109" s="1"/>
  <c r="J67" i="109"/>
  <c r="G34" i="89"/>
  <c r="H34" i="89" s="1"/>
  <c r="G60" i="89"/>
  <c r="H60" i="89"/>
  <c r="G32" i="88"/>
  <c r="H32" i="88"/>
  <c r="G37" i="85"/>
  <c r="H37" i="85" s="1"/>
  <c r="M21" i="74"/>
  <c r="D47" i="98"/>
  <c r="E47" i="98" s="1"/>
  <c r="AA21" i="74"/>
  <c r="Q23" i="74"/>
  <c r="V25" i="74"/>
  <c r="AB26" i="74"/>
  <c r="D61" i="92"/>
  <c r="E61" i="92" s="1"/>
  <c r="D60" i="91"/>
  <c r="E60" i="91" s="1"/>
  <c r="K28" i="74"/>
  <c r="AC28" i="74"/>
  <c r="D43" i="110"/>
  <c r="E43" i="110" s="1"/>
  <c r="J43" i="110" s="1"/>
  <c r="EB36" i="79"/>
  <c r="G35" i="86"/>
  <c r="H35" i="86" s="1"/>
  <c r="AL35" i="74"/>
  <c r="G37" i="81"/>
  <c r="H37" i="81"/>
  <c r="G53" i="81"/>
  <c r="H53" i="81" s="1"/>
  <c r="G53" i="86"/>
  <c r="H53" i="86"/>
  <c r="G31" i="81"/>
  <c r="H31" i="81" s="1"/>
  <c r="G49" i="84"/>
  <c r="H49" i="84"/>
  <c r="G36" i="88"/>
  <c r="H36" i="88" s="1"/>
  <c r="G34" i="94"/>
  <c r="H34" i="94" s="1"/>
  <c r="G62" i="92"/>
  <c r="H62" i="92" s="1"/>
  <c r="G67" i="92"/>
  <c r="H67" i="92" s="1"/>
  <c r="G41" i="94"/>
  <c r="H41" i="94" s="1"/>
  <c r="G53" i="94"/>
  <c r="H53" i="94"/>
  <c r="G63" i="101"/>
  <c r="H63" i="101" s="1"/>
  <c r="G65" i="99"/>
  <c r="G36" i="98"/>
  <c r="H36" i="98"/>
  <c r="G61" i="97"/>
  <c r="G29" i="88"/>
  <c r="H29" i="88" s="1"/>
  <c r="G58" i="87"/>
  <c r="H58" i="87" s="1"/>
  <c r="G60" i="87"/>
  <c r="H60" i="87"/>
  <c r="G49" i="85"/>
  <c r="H49" i="85" s="1"/>
  <c r="G63" i="85"/>
  <c r="H63" i="85" s="1"/>
  <c r="G61" i="94"/>
  <c r="G39" i="102"/>
  <c r="G31" i="101"/>
  <c r="H31" i="101"/>
  <c r="G41" i="101"/>
  <c r="H41" i="101"/>
  <c r="G60" i="101"/>
  <c r="H60" i="101" s="1"/>
  <c r="G45" i="100"/>
  <c r="H45" i="100"/>
  <c r="G58" i="100"/>
  <c r="H58" i="100"/>
  <c r="G58" i="95"/>
  <c r="H58" i="95" s="1"/>
  <c r="G64" i="97"/>
  <c r="H64" i="97"/>
  <c r="G45" i="96"/>
  <c r="H45" i="96"/>
  <c r="G52" i="96"/>
  <c r="H52" i="96" s="1"/>
  <c r="G57" i="86"/>
  <c r="H57" i="86"/>
  <c r="G41" i="90"/>
  <c r="H41" i="90"/>
  <c r="G33" i="88"/>
  <c r="H33" i="88" s="1"/>
  <c r="G35" i="88"/>
  <c r="H35" i="88"/>
  <c r="G53" i="88"/>
  <c r="H53" i="88" s="1"/>
  <c r="G33" i="94"/>
  <c r="H33" i="94" s="1"/>
  <c r="G61" i="87"/>
  <c r="H61" i="87"/>
  <c r="G42" i="102"/>
  <c r="H42" i="102" s="1"/>
  <c r="G65" i="102"/>
  <c r="H65" i="102" s="1"/>
  <c r="G36" i="105"/>
  <c r="H36" i="105"/>
  <c r="EC23" i="79"/>
  <c r="R24" i="114"/>
  <c r="G54" i="86"/>
  <c r="H54" i="86"/>
  <c r="D46" i="81"/>
  <c r="E46" i="81" s="1"/>
  <c r="G35" i="95"/>
  <c r="H35" i="95" s="1"/>
  <c r="G42" i="95"/>
  <c r="H42" i="95"/>
  <c r="G62" i="95"/>
  <c r="H62" i="95"/>
  <c r="G36" i="93"/>
  <c r="H36" i="93" s="1"/>
  <c r="G49" i="93"/>
  <c r="H49" i="93"/>
  <c r="G47" i="92"/>
  <c r="G45" i="111"/>
  <c r="H45" i="111"/>
  <c r="G57" i="111"/>
  <c r="H57" i="111" s="1"/>
  <c r="G64" i="107"/>
  <c r="H64" i="107" s="1"/>
  <c r="DN22" i="79"/>
  <c r="D47" i="86"/>
  <c r="E47" i="86"/>
  <c r="G35" i="108"/>
  <c r="H35" i="108" s="1"/>
  <c r="G58" i="108"/>
  <c r="H58" i="108"/>
  <c r="G46" i="93"/>
  <c r="H46" i="93" s="1"/>
  <c r="B26" i="114"/>
  <c r="AN26" i="114" s="1"/>
  <c r="G33" i="109"/>
  <c r="H33" i="109" s="1"/>
  <c r="G58" i="106"/>
  <c r="H58" i="106" s="1"/>
  <c r="D62" i="86"/>
  <c r="E62" i="86" s="1"/>
  <c r="I29" i="98"/>
  <c r="I76" i="98"/>
  <c r="I76" i="95"/>
  <c r="I74" i="95"/>
  <c r="I29" i="107"/>
  <c r="I76" i="107"/>
  <c r="I76" i="87"/>
  <c r="I29" i="105"/>
  <c r="K29" i="105" s="1"/>
  <c r="I76" i="86"/>
  <c r="I76" i="82"/>
  <c r="I74" i="100"/>
  <c r="I39" i="100"/>
  <c r="N39" i="100" s="1"/>
  <c r="D45" i="85"/>
  <c r="E45" i="85"/>
  <c r="H32" i="80"/>
  <c r="A70" i="90"/>
  <c r="A70" i="91"/>
  <c r="I29" i="97"/>
  <c r="I76" i="97"/>
  <c r="I74" i="109"/>
  <c r="I39" i="109"/>
  <c r="N39" i="109" s="1"/>
  <c r="H59" i="80"/>
  <c r="A70" i="89"/>
  <c r="I29" i="95"/>
  <c r="A70" i="109"/>
  <c r="I77" i="112"/>
  <c r="D33" i="86"/>
  <c r="E33" i="86" s="1"/>
  <c r="I29" i="100"/>
  <c r="N29" i="100" s="1"/>
  <c r="A70" i="92"/>
  <c r="A70" i="83"/>
  <c r="E61" i="80"/>
  <c r="H45" i="80"/>
  <c r="H29" i="80"/>
  <c r="A70" i="100"/>
  <c r="A70" i="105"/>
  <c r="I39" i="105"/>
  <c r="J39" i="105"/>
  <c r="I76" i="108"/>
  <c r="CI37" i="4"/>
  <c r="DE37" i="4"/>
  <c r="AZ37" i="4"/>
  <c r="EW37" i="4"/>
  <c r="BI37" i="4"/>
  <c r="BF37" i="4"/>
  <c r="BS37" i="4"/>
  <c r="AW37" i="4"/>
  <c r="V37" i="4"/>
  <c r="X37" i="4"/>
  <c r="S37" i="4"/>
  <c r="DF37" i="4"/>
  <c r="AL37" i="4"/>
  <c r="CR37" i="4"/>
  <c r="BL37" i="4"/>
  <c r="BC37" i="4"/>
  <c r="BJ37" i="4"/>
  <c r="DA37" i="4"/>
  <c r="AT37" i="4"/>
  <c r="CQ37" i="4"/>
  <c r="CF37" i="4"/>
  <c r="Y37" i="4"/>
  <c r="DJ37" i="4"/>
  <c r="CU37" i="4"/>
  <c r="ES37" i="4"/>
  <c r="EG37" i="4"/>
  <c r="CH37" i="4"/>
  <c r="EA37" i="4"/>
  <c r="D37" i="4"/>
  <c r="DW37" i="4"/>
  <c r="EP37" i="4"/>
  <c r="EH37" i="4"/>
  <c r="J52" i="80"/>
  <c r="R37" i="4"/>
  <c r="H61" i="97"/>
  <c r="H47" i="92"/>
  <c r="H39" i="102"/>
  <c r="E57" i="111"/>
  <c r="N57" i="111"/>
  <c r="N32" i="107"/>
  <c r="H65" i="99"/>
  <c r="E29" i="6"/>
  <c r="K31" i="83"/>
  <c r="E34" i="93"/>
  <c r="E33" i="96"/>
  <c r="J33" i="96"/>
  <c r="E36" i="94"/>
  <c r="N46" i="83"/>
  <c r="K53" i="92"/>
  <c r="J35" i="92"/>
  <c r="K69" i="92"/>
  <c r="J69" i="92"/>
  <c r="J41" i="92"/>
  <c r="K31" i="107"/>
  <c r="J46" i="102"/>
  <c r="N37" i="108"/>
  <c r="K32" i="112"/>
  <c r="I37" i="6"/>
  <c r="K37" i="6" s="1"/>
  <c r="I54" i="6"/>
  <c r="J54" i="6" s="1"/>
  <c r="I46" i="6"/>
  <c r="K46" i="6"/>
  <c r="I43" i="6"/>
  <c r="I74" i="6"/>
  <c r="J33" i="91"/>
  <c r="K65" i="83"/>
  <c r="J68" i="86"/>
  <c r="K33" i="84"/>
  <c r="J60" i="112"/>
  <c r="N53" i="86"/>
  <c r="J63" i="82"/>
  <c r="N32" i="85"/>
  <c r="K32" i="85"/>
  <c r="J67" i="93"/>
  <c r="N67" i="93"/>
  <c r="K67" i="93"/>
  <c r="N65" i="86"/>
  <c r="K65" i="86"/>
  <c r="J65" i="86"/>
  <c r="N38" i="86"/>
  <c r="J38" i="86"/>
  <c r="N68" i="112"/>
  <c r="K68" i="112"/>
  <c r="J68" i="112"/>
  <c r="N38" i="83"/>
  <c r="J38" i="83"/>
  <c r="K38" i="83"/>
  <c r="N45" i="83"/>
  <c r="K45" i="83"/>
  <c r="J45" i="83"/>
  <c r="N47" i="92"/>
  <c r="N37" i="85"/>
  <c r="K37" i="85"/>
  <c r="N42" i="93"/>
  <c r="K42" i="93"/>
  <c r="J42" i="93"/>
  <c r="K38" i="85"/>
  <c r="J38" i="85"/>
  <c r="N38" i="85"/>
  <c r="J37" i="85"/>
  <c r="N37" i="93"/>
  <c r="J45" i="6"/>
  <c r="E68" i="80"/>
  <c r="J33" i="100"/>
  <c r="J35" i="86"/>
  <c r="J35" i="90"/>
  <c r="N46" i="99"/>
  <c r="J60" i="100"/>
  <c r="K38" i="86"/>
  <c r="E37" i="80"/>
  <c r="H67" i="80"/>
  <c r="A70" i="82"/>
  <c r="A70" i="98"/>
  <c r="A70" i="108"/>
  <c r="N41" i="6"/>
  <c r="E41" i="80"/>
  <c r="J41" i="80"/>
  <c r="H68" i="80"/>
  <c r="H37" i="80"/>
  <c r="J64" i="92"/>
  <c r="K47" i="89"/>
  <c r="K31" i="108"/>
  <c r="E34" i="80"/>
  <c r="N43" i="112"/>
  <c r="K45" i="101"/>
  <c r="K29" i="82"/>
  <c r="K43" i="88"/>
  <c r="I77" i="110"/>
  <c r="I77" i="107"/>
  <c r="I77" i="94"/>
  <c r="I77" i="83"/>
  <c r="I77" i="99"/>
  <c r="I77" i="93"/>
  <c r="I77" i="6"/>
  <c r="I77" i="84"/>
  <c r="I77" i="111"/>
  <c r="I77" i="88"/>
  <c r="I77" i="109"/>
  <c r="I77" i="105"/>
  <c r="I77" i="81"/>
  <c r="I77" i="97"/>
  <c r="I77" i="89"/>
  <c r="I77" i="92"/>
  <c r="L18" i="41"/>
  <c r="I77" i="101"/>
  <c r="I77" i="102"/>
  <c r="I77" i="98"/>
  <c r="I77" i="95"/>
  <c r="G2" i="73"/>
  <c r="I77" i="85"/>
  <c r="I77" i="100"/>
  <c r="I77" i="96"/>
  <c r="I77" i="80"/>
  <c r="I77" i="87"/>
  <c r="I77" i="82"/>
  <c r="I77" i="91"/>
  <c r="I77" i="86"/>
  <c r="I77" i="90"/>
  <c r="I77" i="108"/>
  <c r="J2" i="113"/>
  <c r="J65" i="105"/>
  <c r="K63" i="107"/>
  <c r="J63" i="107"/>
  <c r="N33" i="107"/>
  <c r="J32" i="112"/>
  <c r="G69" i="99"/>
  <c r="H69" i="99" s="1"/>
  <c r="D61" i="89"/>
  <c r="E61" i="89"/>
  <c r="D31" i="88"/>
  <c r="E31" i="88" s="1"/>
  <c r="J31" i="88" s="1"/>
  <c r="D36" i="88"/>
  <c r="E36" i="88" s="1"/>
  <c r="D43" i="87"/>
  <c r="E43" i="87"/>
  <c r="D45" i="94"/>
  <c r="E45" i="94" s="1"/>
  <c r="D52" i="94"/>
  <c r="E52" i="94" s="1"/>
  <c r="D35" i="101"/>
  <c r="E35" i="101"/>
  <c r="D47" i="100"/>
  <c r="E47" i="100" s="1"/>
  <c r="AC19" i="74"/>
  <c r="AC33" i="74"/>
  <c r="E20" i="74"/>
  <c r="K22" i="74"/>
  <c r="V22" i="74"/>
  <c r="AF22" i="74"/>
  <c r="D47" i="96"/>
  <c r="E47" i="96"/>
  <c r="D53" i="96"/>
  <c r="E53" i="96"/>
  <c r="N53" i="96" s="1"/>
  <c r="AG23" i="74"/>
  <c r="D69" i="96"/>
  <c r="E69" i="96"/>
  <c r="U24" i="74"/>
  <c r="U26" i="74"/>
  <c r="D54" i="95"/>
  <c r="E54" i="95" s="1"/>
  <c r="D31" i="93"/>
  <c r="E31" i="93" s="1"/>
  <c r="AD25" i="74"/>
  <c r="M26" i="74"/>
  <c r="Y27" i="74"/>
  <c r="G28" i="74"/>
  <c r="O28" i="74"/>
  <c r="AF28" i="74"/>
  <c r="D32" i="110"/>
  <c r="D47" i="110"/>
  <c r="E47" i="110" s="1"/>
  <c r="Y29" i="74"/>
  <c r="AL32" i="74"/>
  <c r="D69" i="109"/>
  <c r="E69" i="109" s="1"/>
  <c r="D67" i="91"/>
  <c r="E67" i="91" s="1"/>
  <c r="J67" i="91"/>
  <c r="D47" i="83"/>
  <c r="D59" i="108"/>
  <c r="D34" i="84"/>
  <c r="E34" i="84"/>
  <c r="D36" i="86"/>
  <c r="E36" i="86" s="1"/>
  <c r="D41" i="90"/>
  <c r="E41" i="90"/>
  <c r="D62" i="90"/>
  <c r="E62" i="90" s="1"/>
  <c r="D34" i="89"/>
  <c r="D62" i="102"/>
  <c r="E62" i="102"/>
  <c r="S18" i="74"/>
  <c r="D47" i="99"/>
  <c r="E47" i="99"/>
  <c r="D62" i="99"/>
  <c r="E62" i="99"/>
  <c r="D42" i="98"/>
  <c r="E42" i="98" s="1"/>
  <c r="K42" i="98"/>
  <c r="D65" i="98"/>
  <c r="E65" i="98" s="1"/>
  <c r="S22" i="74"/>
  <c r="F23" i="74"/>
  <c r="D29" i="93"/>
  <c r="E29" i="93"/>
  <c r="AF34" i="74"/>
  <c r="D62" i="107"/>
  <c r="E62" i="107"/>
  <c r="N21" i="74"/>
  <c r="W23" i="74"/>
  <c r="AI24" i="74"/>
  <c r="D69" i="93"/>
  <c r="E69" i="93" s="1"/>
  <c r="K69" i="93"/>
  <c r="D65" i="92"/>
  <c r="E65" i="92" s="1"/>
  <c r="N65" i="92" s="1"/>
  <c r="AH29" i="74"/>
  <c r="E32" i="74"/>
  <c r="D62" i="108"/>
  <c r="D58" i="93"/>
  <c r="E58" i="93" s="1"/>
  <c r="AE27" i="74"/>
  <c r="D43" i="83"/>
  <c r="E43" i="83"/>
  <c r="N43" i="83" s="1"/>
  <c r="N29" i="74"/>
  <c r="D59" i="111"/>
  <c r="G52" i="109"/>
  <c r="H52" i="109"/>
  <c r="D59" i="107"/>
  <c r="E59" i="107" s="1"/>
  <c r="K59" i="107" s="1"/>
  <c r="D67" i="107"/>
  <c r="E67" i="107" s="1"/>
  <c r="J67" i="107" s="1"/>
  <c r="D65" i="106"/>
  <c r="E65" i="106"/>
  <c r="G67" i="82"/>
  <c r="H67" i="82"/>
  <c r="G33" i="84"/>
  <c r="H33" i="84" s="1"/>
  <c r="G63" i="84"/>
  <c r="H63" i="84"/>
  <c r="G64" i="90"/>
  <c r="H64" i="90"/>
  <c r="G35" i="100"/>
  <c r="G52" i="93"/>
  <c r="H52" i="93"/>
  <c r="G53" i="92"/>
  <c r="H53" i="92" s="1"/>
  <c r="G58" i="92"/>
  <c r="H58" i="92" s="1"/>
  <c r="G43" i="91"/>
  <c r="G41" i="108"/>
  <c r="H41" i="108"/>
  <c r="G32" i="109"/>
  <c r="H32" i="109"/>
  <c r="D61" i="106"/>
  <c r="E61" i="106" s="1"/>
  <c r="D67" i="105"/>
  <c r="D70" i="105"/>
  <c r="E70" i="105" s="1"/>
  <c r="G34" i="81"/>
  <c r="H34" i="81" s="1"/>
  <c r="G60" i="86"/>
  <c r="G65" i="90"/>
  <c r="H65" i="90"/>
  <c r="G29" i="89"/>
  <c r="G70" i="89"/>
  <c r="H70" i="89" s="1"/>
  <c r="G60" i="85"/>
  <c r="H60" i="85"/>
  <c r="G45" i="101"/>
  <c r="H45" i="101" s="1"/>
  <c r="G52" i="101"/>
  <c r="H52" i="101" s="1"/>
  <c r="G34" i="98"/>
  <c r="H34" i="98"/>
  <c r="G45" i="93"/>
  <c r="H45" i="93" s="1"/>
  <c r="G65" i="83"/>
  <c r="H65" i="83" s="1"/>
  <c r="G61" i="108"/>
  <c r="H61" i="108" s="1"/>
  <c r="AF36" i="74"/>
  <c r="G54" i="105"/>
  <c r="H54" i="105" s="1"/>
  <c r="D64" i="82"/>
  <c r="E64" i="82" s="1"/>
  <c r="D38" i="90"/>
  <c r="E38" i="90"/>
  <c r="I76" i="80"/>
  <c r="I76" i="109"/>
  <c r="I76" i="93"/>
  <c r="I76" i="102"/>
  <c r="H63" i="80"/>
  <c r="N41" i="80"/>
  <c r="K41" i="80"/>
  <c r="E34" i="89"/>
  <c r="E67" i="105"/>
  <c r="H43" i="91"/>
  <c r="H60" i="86"/>
  <c r="K42" i="88"/>
  <c r="K45" i="98"/>
  <c r="N57" i="108"/>
  <c r="K39" i="100"/>
  <c r="K52" i="99"/>
  <c r="N32" i="112"/>
  <c r="N38" i="112"/>
  <c r="J54" i="112"/>
  <c r="K33" i="107"/>
  <c r="N47" i="107"/>
  <c r="K52" i="107"/>
  <c r="J39" i="81"/>
  <c r="N45" i="88"/>
  <c r="K52" i="87"/>
  <c r="N54" i="102"/>
  <c r="K34" i="110"/>
  <c r="K54" i="110"/>
  <c r="K65" i="111"/>
  <c r="I29" i="6"/>
  <c r="N29" i="6" s="1"/>
  <c r="K52" i="88"/>
  <c r="K65" i="87"/>
  <c r="N42" i="102"/>
  <c r="N57" i="98"/>
  <c r="N64" i="83"/>
  <c r="K61" i="112"/>
  <c r="J35" i="108"/>
  <c r="K38" i="108"/>
  <c r="K35" i="107"/>
  <c r="N34" i="88"/>
  <c r="K43" i="109"/>
  <c r="K52" i="100"/>
  <c r="J52" i="112"/>
  <c r="J37" i="108"/>
  <c r="K42" i="105"/>
  <c r="K43" i="110"/>
  <c r="J38" i="99"/>
  <c r="K38" i="99"/>
  <c r="N67" i="86"/>
  <c r="K67" i="86"/>
  <c r="K62" i="101"/>
  <c r="J62" i="101"/>
  <c r="J59" i="98"/>
  <c r="N59" i="98"/>
  <c r="K33" i="96"/>
  <c r="N34" i="81"/>
  <c r="K42" i="82"/>
  <c r="K45" i="110"/>
  <c r="N45" i="110"/>
  <c r="J69" i="112"/>
  <c r="N69" i="112"/>
  <c r="K69" i="112"/>
  <c r="K62" i="83"/>
  <c r="N62" i="83"/>
  <c r="J62" i="83"/>
  <c r="K59" i="112"/>
  <c r="N59" i="112"/>
  <c r="K33" i="108"/>
  <c r="N50" i="102"/>
  <c r="K50" i="102"/>
  <c r="N38" i="91"/>
  <c r="J38" i="91"/>
  <c r="J45" i="112"/>
  <c r="K45" i="112"/>
  <c r="J42" i="107"/>
  <c r="N42" i="107"/>
  <c r="K42" i="107"/>
  <c r="N69" i="107"/>
  <c r="K69" i="107"/>
  <c r="J69" i="107"/>
  <c r="N38" i="89"/>
  <c r="K38" i="89"/>
  <c r="J38" i="89"/>
  <c r="K62" i="88"/>
  <c r="J62" i="88"/>
  <c r="N62" i="88"/>
  <c r="J58" i="102"/>
  <c r="K58" i="102"/>
  <c r="N58" i="102"/>
  <c r="J67" i="92"/>
  <c r="N67" i="92"/>
  <c r="N42" i="110"/>
  <c r="K42" i="110"/>
  <c r="J42" i="110"/>
  <c r="J67" i="101"/>
  <c r="N67" i="101"/>
  <c r="K67" i="101"/>
  <c r="K67" i="100"/>
  <c r="J67" i="100"/>
  <c r="N67" i="100"/>
  <c r="K60" i="110"/>
  <c r="N60" i="110"/>
  <c r="J60" i="110"/>
  <c r="N39" i="112"/>
  <c r="K39" i="112"/>
  <c r="J39" i="112"/>
  <c r="J47" i="112"/>
  <c r="N47" i="112"/>
  <c r="N46" i="107"/>
  <c r="K62" i="85"/>
  <c r="N54" i="88"/>
  <c r="K61" i="91"/>
  <c r="J58" i="105"/>
  <c r="N42" i="86"/>
  <c r="J33" i="84"/>
  <c r="J46" i="98"/>
  <c r="K46" i="98"/>
  <c r="K33" i="86"/>
  <c r="N65" i="112"/>
  <c r="K65" i="112"/>
  <c r="K39" i="89"/>
  <c r="N39" i="89"/>
  <c r="K47" i="107"/>
  <c r="J47" i="107"/>
  <c r="N33" i="105"/>
  <c r="J33" i="105"/>
  <c r="K33" i="105"/>
  <c r="K69" i="105"/>
  <c r="J69" i="105"/>
  <c r="N69" i="105"/>
  <c r="J52" i="85"/>
  <c r="K52" i="85"/>
  <c r="J62" i="6"/>
  <c r="N62" i="6"/>
  <c r="K62" i="6"/>
  <c r="K54" i="102"/>
  <c r="J54" i="102"/>
  <c r="J58" i="110"/>
  <c r="N63" i="105"/>
  <c r="K63" i="105"/>
  <c r="J63" i="105"/>
  <c r="N34" i="85"/>
  <c r="K34" i="85"/>
  <c r="K33" i="110"/>
  <c r="J33" i="110"/>
  <c r="J60" i="108"/>
  <c r="K68" i="109"/>
  <c r="N68" i="109"/>
  <c r="J69" i="109"/>
  <c r="J34" i="89"/>
  <c r="N39" i="88"/>
  <c r="N37" i="86"/>
  <c r="K37" i="86"/>
  <c r="N65" i="85"/>
  <c r="J65" i="85"/>
  <c r="K65" i="85"/>
  <c r="N52" i="83"/>
  <c r="J52" i="83"/>
  <c r="K56" i="102"/>
  <c r="N56" i="102"/>
  <c r="J56" i="102"/>
  <c r="K65" i="90"/>
  <c r="N65" i="90"/>
  <c r="N65" i="94"/>
  <c r="K65" i="94"/>
  <c r="K58" i="112"/>
  <c r="N58" i="112"/>
  <c r="J58" i="112"/>
  <c r="N47" i="105"/>
  <c r="J47" i="105"/>
  <c r="K47" i="105"/>
  <c r="K46" i="86"/>
  <c r="J46" i="86"/>
  <c r="J68" i="6"/>
  <c r="K68" i="6"/>
  <c r="K33" i="89"/>
  <c r="N33" i="89"/>
  <c r="N57" i="85"/>
  <c r="J57" i="85"/>
  <c r="K57" i="85"/>
  <c r="J34" i="102"/>
  <c r="K34" i="102"/>
  <c r="K69" i="91"/>
  <c r="N69" i="91"/>
  <c r="J62" i="105"/>
  <c r="K63" i="6"/>
  <c r="N57" i="99"/>
  <c r="K59" i="93"/>
  <c r="N65" i="93"/>
  <c r="N52" i="91"/>
  <c r="N31" i="112"/>
  <c r="J59" i="112"/>
  <c r="J63" i="111"/>
  <c r="J33" i="109"/>
  <c r="K37" i="108"/>
  <c r="E64" i="80"/>
  <c r="E59" i="80"/>
  <c r="H50" i="80"/>
  <c r="E12" i="74"/>
  <c r="E8" i="74"/>
  <c r="G15" i="74"/>
  <c r="G11" i="74"/>
  <c r="AK16" i="74"/>
  <c r="AH8" i="74"/>
  <c r="AE11" i="74"/>
  <c r="AE17" i="74"/>
  <c r="Z6" i="74"/>
  <c r="W17" i="74"/>
  <c r="U14" i="74"/>
  <c r="U5" i="74"/>
  <c r="S14" i="74"/>
  <c r="S11" i="74"/>
  <c r="S8" i="74"/>
  <c r="S10" i="74"/>
  <c r="S16" i="74"/>
  <c r="S17" i="74"/>
  <c r="P15" i="74"/>
  <c r="P10" i="74"/>
  <c r="P17" i="74"/>
  <c r="L13" i="74"/>
  <c r="L9" i="74"/>
  <c r="L17" i="74"/>
  <c r="J15" i="74"/>
  <c r="J11" i="74"/>
  <c r="I16" i="74"/>
  <c r="I11" i="74"/>
  <c r="I6" i="74"/>
  <c r="H15" i="74"/>
  <c r="D88" i="87"/>
  <c r="D88" i="94"/>
  <c r="F15" i="114"/>
  <c r="F6" i="114"/>
  <c r="F19" i="114"/>
  <c r="G12" i="114"/>
  <c r="G20" i="114"/>
  <c r="J13" i="114"/>
  <c r="J9" i="114"/>
  <c r="J20" i="114"/>
  <c r="I18" i="114"/>
  <c r="T9" i="114"/>
  <c r="T20" i="114"/>
  <c r="S17" i="114"/>
  <c r="R16" i="114"/>
  <c r="R7" i="114"/>
  <c r="Q15" i="114"/>
  <c r="Q10" i="114"/>
  <c r="Q6" i="114"/>
  <c r="Q18" i="114"/>
  <c r="O12" i="114"/>
  <c r="N17" i="114"/>
  <c r="M16" i="114"/>
  <c r="M7" i="114"/>
  <c r="AH14" i="114"/>
  <c r="AG15" i="114"/>
  <c r="AF13" i="114"/>
  <c r="AF6" i="114"/>
  <c r="AD17" i="114"/>
  <c r="AD5" i="114"/>
  <c r="AD18" i="114"/>
  <c r="AC11" i="114"/>
  <c r="AA14" i="114"/>
  <c r="AA6" i="114"/>
  <c r="Z13" i="114"/>
  <c r="Z6" i="114"/>
  <c r="Y36" i="114"/>
  <c r="Y13" i="114"/>
  <c r="X12" i="114"/>
  <c r="W17" i="114"/>
  <c r="W14" i="114"/>
  <c r="W11" i="114"/>
  <c r="W7" i="114"/>
  <c r="V11" i="114"/>
  <c r="V20" i="114"/>
  <c r="AM12" i="114"/>
  <c r="AK7" i="114"/>
  <c r="AJ12" i="114"/>
  <c r="E52" i="81"/>
  <c r="J37" i="88"/>
  <c r="N46" i="111"/>
  <c r="K41" i="108"/>
  <c r="E31" i="81"/>
  <c r="E56" i="89"/>
  <c r="J56" i="89"/>
  <c r="Z15" i="74"/>
  <c r="Z12" i="74"/>
  <c r="Z7" i="74"/>
  <c r="Y10" i="74"/>
  <c r="Y7" i="74"/>
  <c r="Y17" i="74"/>
  <c r="W15" i="74"/>
  <c r="W12" i="74"/>
  <c r="U7" i="74"/>
  <c r="T7" i="74"/>
  <c r="P5" i="74"/>
  <c r="L10" i="74"/>
  <c r="H9" i="74"/>
  <c r="I17" i="114"/>
  <c r="I12" i="114"/>
  <c r="I19" i="114"/>
  <c r="S36" i="114"/>
  <c r="S12" i="114"/>
  <c r="S20" i="114"/>
  <c r="R12" i="114"/>
  <c r="R8" i="114"/>
  <c r="O17" i="114"/>
  <c r="O13" i="114"/>
  <c r="O7" i="114"/>
  <c r="N13" i="114"/>
  <c r="N19" i="114"/>
  <c r="M19" i="114"/>
  <c r="AH10" i="114"/>
  <c r="AH19" i="114"/>
  <c r="AF10" i="114"/>
  <c r="AF19" i="114"/>
  <c r="AD36" i="114"/>
  <c r="AD12" i="114"/>
  <c r="Y9" i="114"/>
  <c r="Y19" i="114"/>
  <c r="AJ13" i="114"/>
  <c r="AJ18" i="114"/>
  <c r="G88" i="6"/>
  <c r="J69" i="91"/>
  <c r="K64" i="86"/>
  <c r="N57" i="91"/>
  <c r="J33" i="83"/>
  <c r="N31" i="110"/>
  <c r="J46" i="110"/>
  <c r="N63" i="112"/>
  <c r="N61" i="105"/>
  <c r="E68" i="84"/>
  <c r="N68" i="84" s="1"/>
  <c r="H46" i="84"/>
  <c r="E68" i="85"/>
  <c r="K68" i="85" s="1"/>
  <c r="N68" i="85"/>
  <c r="G88" i="85"/>
  <c r="J68" i="109"/>
  <c r="E47" i="80"/>
  <c r="N33" i="85"/>
  <c r="N61" i="85"/>
  <c r="J35" i="98"/>
  <c r="N43" i="92"/>
  <c r="N32" i="83"/>
  <c r="K41" i="83"/>
  <c r="K43" i="111"/>
  <c r="H42" i="80"/>
  <c r="A70" i="86"/>
  <c r="G13" i="74"/>
  <c r="G9" i="74"/>
  <c r="AL5" i="74"/>
  <c r="AH11" i="74"/>
  <c r="AG13" i="74"/>
  <c r="AG6" i="74"/>
  <c r="AE14" i="74"/>
  <c r="AE7" i="74"/>
  <c r="AE9" i="74"/>
  <c r="AE15" i="74"/>
  <c r="Z16" i="74"/>
  <c r="Z13" i="74"/>
  <c r="Z10" i="74"/>
  <c r="Y14" i="74"/>
  <c r="Y11" i="74"/>
  <c r="Y8" i="74"/>
  <c r="W16" i="74"/>
  <c r="W13" i="74"/>
  <c r="U16" i="74"/>
  <c r="U12" i="74"/>
  <c r="T14" i="74"/>
  <c r="T11" i="74"/>
  <c r="T8" i="74"/>
  <c r="P7" i="74"/>
  <c r="L16" i="74"/>
  <c r="L6" i="74"/>
  <c r="K15" i="74"/>
  <c r="K17" i="74"/>
  <c r="J13" i="74"/>
  <c r="J7" i="74"/>
  <c r="I13" i="74"/>
  <c r="H13" i="74"/>
  <c r="H10" i="74"/>
  <c r="F13" i="114"/>
  <c r="F17" i="114"/>
  <c r="I14" i="114"/>
  <c r="S15" i="114"/>
  <c r="R9" i="114"/>
  <c r="R5" i="114"/>
  <c r="Q17" i="114"/>
  <c r="Q8" i="114"/>
  <c r="O14" i="114"/>
  <c r="O10" i="114"/>
  <c r="N15" i="114"/>
  <c r="N5" i="114"/>
  <c r="M36" i="114"/>
  <c r="M14" i="114"/>
  <c r="M9" i="114"/>
  <c r="M5" i="114"/>
  <c r="AH16" i="114"/>
  <c r="AH5" i="114"/>
  <c r="AF8" i="114"/>
  <c r="AF20" i="114"/>
  <c r="AD14" i="114"/>
  <c r="AA11" i="114"/>
  <c r="AA20" i="114"/>
  <c r="Z15" i="114"/>
  <c r="Y15" i="114"/>
  <c r="W20" i="114"/>
  <c r="AK20" i="114"/>
  <c r="AJ15" i="114"/>
  <c r="AJ19" i="114"/>
  <c r="G88" i="99"/>
  <c r="N62" i="85"/>
  <c r="J39" i="89"/>
  <c r="N52" i="85"/>
  <c r="N47" i="95"/>
  <c r="K38" i="91"/>
  <c r="K59" i="83"/>
  <c r="E45" i="86"/>
  <c r="E15" i="74"/>
  <c r="F15" i="74"/>
  <c r="F17" i="74"/>
  <c r="AL16" i="74"/>
  <c r="AK14" i="74"/>
  <c r="AK9" i="74"/>
  <c r="AK17" i="74"/>
  <c r="AJ17" i="74"/>
  <c r="AI13" i="74"/>
  <c r="AI17" i="74"/>
  <c r="AH12" i="74"/>
  <c r="AH5" i="74"/>
  <c r="AG14" i="74"/>
  <c r="AG7" i="74"/>
  <c r="AF15" i="74"/>
  <c r="AF11" i="74"/>
  <c r="AD16" i="74"/>
  <c r="Z17" i="74"/>
  <c r="U17" i="74"/>
  <c r="P8" i="74"/>
  <c r="O16" i="74"/>
  <c r="N13" i="74"/>
  <c r="N17" i="74"/>
  <c r="L7" i="74"/>
  <c r="K11" i="74"/>
  <c r="J9" i="74"/>
  <c r="I14" i="74"/>
  <c r="I5" i="74"/>
  <c r="H14" i="74"/>
  <c r="H7" i="74"/>
  <c r="F14" i="114"/>
  <c r="F5" i="114"/>
  <c r="G7" i="114"/>
  <c r="J12" i="114"/>
  <c r="J19" i="114"/>
  <c r="I15" i="114"/>
  <c r="T12" i="114"/>
  <c r="T7" i="114"/>
  <c r="S16" i="114"/>
  <c r="S10" i="114"/>
  <c r="Q13" i="114"/>
  <c r="Q9" i="114"/>
  <c r="P17" i="114"/>
  <c r="P19" i="114"/>
  <c r="O15" i="114"/>
  <c r="O20" i="114"/>
  <c r="N11" i="114"/>
  <c r="M10" i="114"/>
  <c r="AH17" i="114"/>
  <c r="AH6" i="114"/>
  <c r="AH18" i="114"/>
  <c r="AG11" i="114"/>
  <c r="AG18" i="114"/>
  <c r="AF5" i="114"/>
  <c r="AF18" i="114"/>
  <c r="AE19" i="114"/>
  <c r="AD15" i="114"/>
  <c r="AD10" i="114"/>
  <c r="AC20" i="114"/>
  <c r="AA12" i="114"/>
  <c r="Z11" i="114"/>
  <c r="Y16" i="114"/>
  <c r="Y7" i="114"/>
  <c r="X9" i="114"/>
  <c r="X19" i="114"/>
  <c r="W16" i="114"/>
  <c r="W13" i="114"/>
  <c r="W10" i="114"/>
  <c r="W5" i="114"/>
  <c r="V17" i="114"/>
  <c r="AM17" i="114"/>
  <c r="AK13" i="114"/>
  <c r="AK5" i="114"/>
  <c r="AJ16" i="114"/>
  <c r="AJ20" i="114"/>
  <c r="N31" i="86"/>
  <c r="K41" i="88"/>
  <c r="J46" i="85"/>
  <c r="N54" i="97"/>
  <c r="N32" i="111"/>
  <c r="J54" i="107"/>
  <c r="AL7" i="74"/>
  <c r="Z14" i="74"/>
  <c r="K12" i="74"/>
  <c r="I10" i="74"/>
  <c r="D88" i="90"/>
  <c r="O16" i="114"/>
  <c r="O11" i="114"/>
  <c r="O5" i="114"/>
  <c r="AC5" i="114"/>
  <c r="Z12" i="114"/>
  <c r="Z5" i="114"/>
  <c r="AJ17" i="114"/>
  <c r="AJ5" i="114"/>
  <c r="G88" i="102"/>
  <c r="K61" i="92"/>
  <c r="J61" i="92"/>
  <c r="N61" i="92"/>
  <c r="J57" i="93"/>
  <c r="K57" i="93"/>
  <c r="E59" i="111"/>
  <c r="N59" i="111" s="1"/>
  <c r="E59" i="108"/>
  <c r="K58" i="82"/>
  <c r="N58" i="82"/>
  <c r="K58" i="93"/>
  <c r="N62" i="107"/>
  <c r="J62" i="86"/>
  <c r="N62" i="86"/>
  <c r="K62" i="86"/>
  <c r="J45" i="85"/>
  <c r="N45" i="85"/>
  <c r="K45" i="85"/>
  <c r="J60" i="105"/>
  <c r="N39" i="81"/>
  <c r="K39" i="81"/>
  <c r="K42" i="90"/>
  <c r="K64" i="88"/>
  <c r="J64" i="88"/>
  <c r="N34" i="87"/>
  <c r="K34" i="87"/>
  <c r="J34" i="87"/>
  <c r="N69" i="98"/>
  <c r="K69" i="98"/>
  <c r="J69" i="98"/>
  <c r="J32" i="93"/>
  <c r="N32" i="93"/>
  <c r="K32" i="93"/>
  <c r="J42" i="112"/>
  <c r="K42" i="112"/>
  <c r="N42" i="112"/>
  <c r="K57" i="112"/>
  <c r="J57" i="112"/>
  <c r="J45" i="109"/>
  <c r="N45" i="109"/>
  <c r="K45" i="109"/>
  <c r="J38" i="108"/>
  <c r="N38" i="108"/>
  <c r="J54" i="108"/>
  <c r="N54" i="108"/>
  <c r="K54" i="108"/>
  <c r="N69" i="108"/>
  <c r="K69" i="108"/>
  <c r="J69" i="108"/>
  <c r="J64" i="107"/>
  <c r="N64" i="107"/>
  <c r="K64" i="107"/>
  <c r="N57" i="105"/>
  <c r="J57" i="105"/>
  <c r="K57" i="105"/>
  <c r="K67" i="105"/>
  <c r="N69" i="93"/>
  <c r="E47" i="83"/>
  <c r="N47" i="83"/>
  <c r="K61" i="84"/>
  <c r="J45" i="100"/>
  <c r="N45" i="100"/>
  <c r="K45" i="100"/>
  <c r="N64" i="100"/>
  <c r="K64" i="100"/>
  <c r="J64" i="100"/>
  <c r="J50" i="109"/>
  <c r="N50" i="109"/>
  <c r="K50" i="109"/>
  <c r="N33" i="102"/>
  <c r="J33" i="102"/>
  <c r="K33" i="102"/>
  <c r="K46" i="102"/>
  <c r="N46" i="102"/>
  <c r="N35" i="83"/>
  <c r="J35" i="83"/>
  <c r="K35" i="83"/>
  <c r="K64" i="83"/>
  <c r="J64" i="83"/>
  <c r="K36" i="111"/>
  <c r="N60" i="111"/>
  <c r="K60" i="111"/>
  <c r="N61" i="84"/>
  <c r="J43" i="98"/>
  <c r="J57" i="111"/>
  <c r="K29" i="95"/>
  <c r="N61" i="88"/>
  <c r="K61" i="88"/>
  <c r="J61" i="88"/>
  <c r="N61" i="98"/>
  <c r="J61" i="98"/>
  <c r="N69" i="97"/>
  <c r="K69" i="97"/>
  <c r="J69" i="97"/>
  <c r="N35" i="112"/>
  <c r="K35" i="112"/>
  <c r="J35" i="112"/>
  <c r="N52" i="112"/>
  <c r="K52" i="112"/>
  <c r="J52" i="108"/>
  <c r="N52" i="108"/>
  <c r="K52" i="108"/>
  <c r="L30" i="41"/>
  <c r="J45" i="88"/>
  <c r="K45" i="88"/>
  <c r="J34" i="101"/>
  <c r="K34" i="101"/>
  <c r="J42" i="100"/>
  <c r="N42" i="100"/>
  <c r="K42" i="100"/>
  <c r="K42" i="83"/>
  <c r="J42" i="83"/>
  <c r="J57" i="83"/>
  <c r="N57" i="83"/>
  <c r="K57" i="83"/>
  <c r="J63" i="83"/>
  <c r="N63" i="83"/>
  <c r="N52" i="111"/>
  <c r="J52" i="111"/>
  <c r="N47" i="109"/>
  <c r="J47" i="109"/>
  <c r="K47" i="109"/>
  <c r="J65" i="108"/>
  <c r="N65" i="108"/>
  <c r="N45" i="107"/>
  <c r="K45" i="107"/>
  <c r="J45" i="107"/>
  <c r="K34" i="105"/>
  <c r="J34" i="105"/>
  <c r="K57" i="111"/>
  <c r="J39" i="88"/>
  <c r="L38" i="41"/>
  <c r="J31" i="87"/>
  <c r="L22" i="41"/>
  <c r="K42" i="102"/>
  <c r="N54" i="93"/>
  <c r="J54" i="93"/>
  <c r="J62" i="93"/>
  <c r="N62" i="93"/>
  <c r="K62" i="93"/>
  <c r="N38" i="92"/>
  <c r="K38" i="92"/>
  <c r="J38" i="92"/>
  <c r="J62" i="110"/>
  <c r="N62" i="110"/>
  <c r="K62" i="110"/>
  <c r="J69" i="110"/>
  <c r="N69" i="110"/>
  <c r="K35" i="109"/>
  <c r="J35" i="109"/>
  <c r="N31" i="108"/>
  <c r="J31" i="108"/>
  <c r="K45" i="108"/>
  <c r="J45" i="108"/>
  <c r="N45" i="108"/>
  <c r="K64" i="105"/>
  <c r="J64" i="105"/>
  <c r="N64" i="105"/>
  <c r="G43" i="95"/>
  <c r="H43" i="95"/>
  <c r="V21" i="114"/>
  <c r="G49" i="98"/>
  <c r="H49" i="98"/>
  <c r="I22" i="114"/>
  <c r="G33" i="97"/>
  <c r="H33" i="97"/>
  <c r="O23" i="114"/>
  <c r="G39" i="96"/>
  <c r="H39" i="96"/>
  <c r="AD26" i="114"/>
  <c r="G59" i="92"/>
  <c r="H59" i="92"/>
  <c r="M27" i="114"/>
  <c r="G37" i="91"/>
  <c r="H37" i="91"/>
  <c r="L30" i="114"/>
  <c r="G36" i="112"/>
  <c r="H36" i="112"/>
  <c r="AC30" i="114"/>
  <c r="G58" i="112"/>
  <c r="H58" i="112"/>
  <c r="M32" i="114"/>
  <c r="G37" i="109"/>
  <c r="H37" i="109"/>
  <c r="M33" i="114"/>
  <c r="G37" i="108"/>
  <c r="H37" i="108"/>
  <c r="AE33" i="114"/>
  <c r="G60" i="108"/>
  <c r="H60" i="108"/>
  <c r="X29" i="114"/>
  <c r="G52" i="110"/>
  <c r="H52" i="110"/>
  <c r="Z34" i="114"/>
  <c r="G54" i="107"/>
  <c r="H54" i="107"/>
  <c r="Z28" i="114"/>
  <c r="G54" i="83"/>
  <c r="H54" i="83"/>
  <c r="Z22" i="114"/>
  <c r="G54" i="97"/>
  <c r="H54" i="97"/>
  <c r="AC9" i="74"/>
  <c r="D59" i="84"/>
  <c r="E59" i="84"/>
  <c r="M8" i="74"/>
  <c r="D38" i="82"/>
  <c r="E38" i="82"/>
  <c r="J8" i="74"/>
  <c r="D35" i="82"/>
  <c r="E35" i="82"/>
  <c r="M6" i="74"/>
  <c r="D38" i="80"/>
  <c r="E38" i="80"/>
  <c r="G69" i="98"/>
  <c r="H69" i="98" s="1"/>
  <c r="G69" i="95"/>
  <c r="H69" i="95"/>
  <c r="D61" i="82"/>
  <c r="E61" i="82"/>
  <c r="K61" i="82" s="1"/>
  <c r="D60" i="90"/>
  <c r="E60" i="90" s="1"/>
  <c r="D67" i="90"/>
  <c r="E67" i="90"/>
  <c r="D41" i="89"/>
  <c r="E41" i="89"/>
  <c r="J41" i="89" s="1"/>
  <c r="D57" i="88"/>
  <c r="E57" i="88"/>
  <c r="J57" i="88"/>
  <c r="D45" i="87"/>
  <c r="D57" i="94"/>
  <c r="E57" i="94" s="1"/>
  <c r="D35" i="102"/>
  <c r="H19" i="74"/>
  <c r="N19" i="74"/>
  <c r="Y20" i="74"/>
  <c r="D59" i="99"/>
  <c r="E59" i="99" s="1"/>
  <c r="D67" i="99"/>
  <c r="E67" i="99"/>
  <c r="D32" i="98"/>
  <c r="D60" i="98"/>
  <c r="E60" i="98"/>
  <c r="N60" i="98" s="1"/>
  <c r="D49" i="97"/>
  <c r="E49" i="97" s="1"/>
  <c r="AB22" i="74"/>
  <c r="D37" i="96"/>
  <c r="J24" i="74"/>
  <c r="D37" i="91"/>
  <c r="D54" i="83"/>
  <c r="E54" i="83" s="1"/>
  <c r="AB28" i="74"/>
  <c r="D61" i="110"/>
  <c r="E61" i="110"/>
  <c r="J61" i="110" s="1"/>
  <c r="D59" i="106"/>
  <c r="E59" i="106" s="1"/>
  <c r="G67" i="86"/>
  <c r="H67" i="86"/>
  <c r="G61" i="98"/>
  <c r="H61" i="98"/>
  <c r="G62" i="97"/>
  <c r="H62" i="97" s="1"/>
  <c r="G65" i="97"/>
  <c r="H65" i="97"/>
  <c r="G50" i="96"/>
  <c r="H50" i="96"/>
  <c r="G57" i="96"/>
  <c r="H57" i="96" s="1"/>
  <c r="G33" i="95"/>
  <c r="H33" i="95"/>
  <c r="G64" i="95"/>
  <c r="H64" i="95"/>
  <c r="G57" i="93"/>
  <c r="H57" i="93" s="1"/>
  <c r="G34" i="92"/>
  <c r="H34" i="92"/>
  <c r="G52" i="91"/>
  <c r="H52" i="91"/>
  <c r="G58" i="91"/>
  <c r="H58" i="91" s="1"/>
  <c r="G63" i="91"/>
  <c r="H63" i="91"/>
  <c r="G36" i="83"/>
  <c r="H36" i="83"/>
  <c r="G45" i="83"/>
  <c r="H45" i="83" s="1"/>
  <c r="G65" i="112"/>
  <c r="H65" i="112"/>
  <c r="G41" i="111"/>
  <c r="H41" i="111"/>
  <c r="G59" i="111"/>
  <c r="H59" i="111" s="1"/>
  <c r="G62" i="111"/>
  <c r="H62" i="111"/>
  <c r="G50" i="107"/>
  <c r="H50" i="107"/>
  <c r="G54" i="84"/>
  <c r="H54" i="84" s="1"/>
  <c r="E65" i="81"/>
  <c r="AK14" i="114"/>
  <c r="G67" i="87"/>
  <c r="H67" i="87"/>
  <c r="X21" i="114"/>
  <c r="G52" i="98"/>
  <c r="H52" i="98"/>
  <c r="K22" i="114"/>
  <c r="G35" i="97"/>
  <c r="H35" i="97"/>
  <c r="Q23" i="114"/>
  <c r="G42" i="96"/>
  <c r="H42" i="96"/>
  <c r="AB24" i="114"/>
  <c r="G57" i="95"/>
  <c r="H57" i="95"/>
  <c r="AF26" i="114"/>
  <c r="G61" i="92"/>
  <c r="H61" i="92"/>
  <c r="O30" i="114"/>
  <c r="G39" i="112"/>
  <c r="H39" i="112"/>
  <c r="AC31" i="114"/>
  <c r="G58" i="111"/>
  <c r="H58" i="111"/>
  <c r="V33" i="114"/>
  <c r="G49" i="108"/>
  <c r="H49" i="108"/>
  <c r="L35" i="114"/>
  <c r="G36" i="106"/>
  <c r="H36" i="106"/>
  <c r="N8" i="114"/>
  <c r="G38" i="82"/>
  <c r="H38" i="82"/>
  <c r="T30" i="114"/>
  <c r="G46" i="112"/>
  <c r="H46" i="112"/>
  <c r="U25" i="114"/>
  <c r="G47" i="93"/>
  <c r="H47" i="93"/>
  <c r="AI33" i="114"/>
  <c r="G64" i="108"/>
  <c r="H64" i="108"/>
  <c r="X5" i="74"/>
  <c r="D53" i="6"/>
  <c r="E53" i="6"/>
  <c r="U10" i="74"/>
  <c r="D49" i="86"/>
  <c r="E49" i="86"/>
  <c r="AJ10" i="114"/>
  <c r="G65" i="86"/>
  <c r="H65" i="86" s="1"/>
  <c r="O22" i="114"/>
  <c r="G39" i="97"/>
  <c r="H39" i="97"/>
  <c r="Y23" i="114"/>
  <c r="G53" i="96"/>
  <c r="H53" i="96" s="1"/>
  <c r="W27" i="114"/>
  <c r="G50" i="91"/>
  <c r="H50" i="91"/>
  <c r="Q30" i="114"/>
  <c r="G42" i="112"/>
  <c r="H42" i="112" s="1"/>
  <c r="X33" i="114"/>
  <c r="G52" i="108"/>
  <c r="H52" i="108"/>
  <c r="G34" i="114"/>
  <c r="G31" i="107"/>
  <c r="H31" i="107" s="1"/>
  <c r="Q34" i="114"/>
  <c r="G42" i="107"/>
  <c r="H42" i="107"/>
  <c r="G35" i="114"/>
  <c r="G31" i="106"/>
  <c r="O35" i="114"/>
  <c r="G39" i="106"/>
  <c r="H39" i="106" s="1"/>
  <c r="R35" i="114"/>
  <c r="G43" i="106"/>
  <c r="H43" i="106" s="1"/>
  <c r="Z32" i="114"/>
  <c r="G54" i="109"/>
  <c r="H54" i="109" s="1"/>
  <c r="Z26" i="114"/>
  <c r="G54" i="92"/>
  <c r="H54" i="92" s="1"/>
  <c r="G88" i="93"/>
  <c r="G88" i="97"/>
  <c r="G80" i="98"/>
  <c r="EC20" i="79"/>
  <c r="R21" i="114"/>
  <c r="AD9" i="74"/>
  <c r="D60" i="84"/>
  <c r="E60" i="84" s="1"/>
  <c r="W8" i="74"/>
  <c r="D52" i="82"/>
  <c r="E52" i="82" s="1"/>
  <c r="K52" i="82" s="1"/>
  <c r="AL34" i="114"/>
  <c r="G68" i="107"/>
  <c r="H68" i="107" s="1"/>
  <c r="I6" i="114"/>
  <c r="G33" i="80"/>
  <c r="H33" i="80" s="1"/>
  <c r="G69" i="109"/>
  <c r="H69" i="109"/>
  <c r="L44" i="41"/>
  <c r="D41" i="99"/>
  <c r="D33" i="98"/>
  <c r="E33" i="98"/>
  <c r="N33" i="98" s="1"/>
  <c r="D32" i="95"/>
  <c r="D45" i="95"/>
  <c r="D52" i="92"/>
  <c r="D36" i="110"/>
  <c r="E36" i="110"/>
  <c r="D41" i="110"/>
  <c r="E41" i="110"/>
  <c r="D62" i="112"/>
  <c r="E62" i="112" s="1"/>
  <c r="EU36" i="79"/>
  <c r="G36" i="82"/>
  <c r="H36" i="82" s="1"/>
  <c r="G58" i="84"/>
  <c r="H58" i="84" s="1"/>
  <c r="G41" i="86"/>
  <c r="H41" i="86"/>
  <c r="G63" i="88"/>
  <c r="H63" i="88" s="1"/>
  <c r="G61" i="85"/>
  <c r="H61" i="85" s="1"/>
  <c r="G58" i="98"/>
  <c r="H58" i="98"/>
  <c r="G35" i="96"/>
  <c r="H35" i="96" s="1"/>
  <c r="G32" i="95"/>
  <c r="H32" i="95" s="1"/>
  <c r="G60" i="95"/>
  <c r="H60" i="95"/>
  <c r="G67" i="95"/>
  <c r="H67" i="95" s="1"/>
  <c r="G37" i="93"/>
  <c r="H37" i="93" s="1"/>
  <c r="G41" i="92"/>
  <c r="H41" i="92"/>
  <c r="G52" i="92"/>
  <c r="H52" i="92" s="1"/>
  <c r="G64" i="92"/>
  <c r="H64" i="92" s="1"/>
  <c r="G34" i="91"/>
  <c r="H34" i="91"/>
  <c r="G62" i="91"/>
  <c r="H62" i="91" s="1"/>
  <c r="G33" i="83"/>
  <c r="H33" i="83" s="1"/>
  <c r="G42" i="83"/>
  <c r="H42" i="83"/>
  <c r="G33" i="110"/>
  <c r="H33" i="110" s="1"/>
  <c r="G50" i="110"/>
  <c r="H50" i="110" s="1"/>
  <c r="G31" i="111"/>
  <c r="G29" i="109"/>
  <c r="G42" i="109"/>
  <c r="H42" i="109" s="1"/>
  <c r="G49" i="109"/>
  <c r="H49" i="109" s="1"/>
  <c r="G64" i="109"/>
  <c r="H64" i="109"/>
  <c r="G31" i="108"/>
  <c r="H31" i="108" s="1"/>
  <c r="G58" i="107"/>
  <c r="H58" i="107"/>
  <c r="G46" i="91"/>
  <c r="H46" i="91" s="1"/>
  <c r="G46" i="96"/>
  <c r="H46" i="96"/>
  <c r="E47" i="6"/>
  <c r="N47" i="6"/>
  <c r="AH22" i="114"/>
  <c r="G63" i="97"/>
  <c r="H63" i="97"/>
  <c r="G27" i="114"/>
  <c r="G31" i="91"/>
  <c r="F30" i="114"/>
  <c r="G29" i="112"/>
  <c r="U30" i="114"/>
  <c r="G47" i="112"/>
  <c r="H47" i="112"/>
  <c r="V31" i="114"/>
  <c r="G49" i="111"/>
  <c r="H49" i="111" s="1"/>
  <c r="AK31" i="114"/>
  <c r="G67" i="111"/>
  <c r="H67" i="111"/>
  <c r="P32" i="114"/>
  <c r="G41" i="109"/>
  <c r="H41" i="109" s="1"/>
  <c r="N27" i="114"/>
  <c r="G38" i="91"/>
  <c r="H38" i="91"/>
  <c r="Z7" i="114"/>
  <c r="G54" i="81"/>
  <c r="H54" i="81" s="1"/>
  <c r="AF36" i="114"/>
  <c r="G61" i="105"/>
  <c r="H61" i="105"/>
  <c r="F8" i="74"/>
  <c r="D31" i="82"/>
  <c r="E31" i="82" s="1"/>
  <c r="D80" i="106"/>
  <c r="D88" i="106"/>
  <c r="EC34" i="4"/>
  <c r="F6" i="74"/>
  <c r="D31" i="80"/>
  <c r="L7" i="114"/>
  <c r="G36" i="81"/>
  <c r="H36" i="81" s="1"/>
  <c r="S8" i="114"/>
  <c r="G45" i="82"/>
  <c r="H45" i="82" s="1"/>
  <c r="AB9" i="114"/>
  <c r="G57" i="84"/>
  <c r="H57" i="84" s="1"/>
  <c r="AG13" i="114"/>
  <c r="G62" i="88"/>
  <c r="H62" i="88" s="1"/>
  <c r="X15" i="114"/>
  <c r="G52" i="85"/>
  <c r="G21" i="114"/>
  <c r="G31" i="98"/>
  <c r="H31" i="98"/>
  <c r="AI23" i="114"/>
  <c r="G64" i="96"/>
  <c r="H64" i="96" s="1"/>
  <c r="H25" i="114"/>
  <c r="G32" i="93"/>
  <c r="S26" i="114"/>
  <c r="G45" i="92"/>
  <c r="H45" i="92"/>
  <c r="I27" i="114"/>
  <c r="G33" i="91"/>
  <c r="H33" i="91"/>
  <c r="V29" i="114"/>
  <c r="G49" i="110"/>
  <c r="H49" i="110"/>
  <c r="AJ29" i="114"/>
  <c r="G65" i="110"/>
  <c r="H65" i="110"/>
  <c r="H30" i="114"/>
  <c r="G32" i="112"/>
  <c r="H32" i="112"/>
  <c r="W30" i="114"/>
  <c r="G50" i="112"/>
  <c r="H50" i="112"/>
  <c r="X31" i="114"/>
  <c r="G52" i="111"/>
  <c r="H52" i="111"/>
  <c r="I34" i="114"/>
  <c r="G33" i="107"/>
  <c r="H33" i="107"/>
  <c r="L34" i="114"/>
  <c r="G36" i="107"/>
  <c r="H36" i="107"/>
  <c r="Z30" i="114"/>
  <c r="G54" i="112"/>
  <c r="H54" i="112"/>
  <c r="Z24" i="114"/>
  <c r="G54" i="95"/>
  <c r="H54" i="95"/>
  <c r="G88" i="106"/>
  <c r="AC7" i="74"/>
  <c r="D59" i="81"/>
  <c r="E59" i="81"/>
  <c r="AA8" i="74"/>
  <c r="D57" i="82"/>
  <c r="E57" i="82" s="1"/>
  <c r="K57" i="82" s="1"/>
  <c r="X8" i="74"/>
  <c r="D53" i="82"/>
  <c r="E53" i="82"/>
  <c r="AL36" i="114"/>
  <c r="G68" i="105"/>
  <c r="H68" i="105" s="1"/>
  <c r="D87" i="111"/>
  <c r="EX30" i="4"/>
  <c r="D69" i="111" s="1"/>
  <c r="E69" i="111" s="1"/>
  <c r="AL31" i="74"/>
  <c r="G43" i="93"/>
  <c r="H43" i="93"/>
  <c r="G69" i="110"/>
  <c r="H69" i="110" s="1"/>
  <c r="D36" i="81"/>
  <c r="D64" i="81"/>
  <c r="E64" i="81" s="1"/>
  <c r="D36" i="84"/>
  <c r="E36" i="84" s="1"/>
  <c r="D63" i="84"/>
  <c r="E63" i="84"/>
  <c r="D49" i="90"/>
  <c r="E49" i="90"/>
  <c r="D67" i="89"/>
  <c r="E67" i="89" s="1"/>
  <c r="D60" i="88"/>
  <c r="E60" i="88"/>
  <c r="N60" i="88" s="1"/>
  <c r="D58" i="87"/>
  <c r="E58" i="87"/>
  <c r="D58" i="85"/>
  <c r="E58" i="85" s="1"/>
  <c r="D67" i="94"/>
  <c r="E67" i="94" s="1"/>
  <c r="D57" i="102"/>
  <c r="E57" i="102" s="1"/>
  <c r="J57" i="102" s="1"/>
  <c r="V27" i="74"/>
  <c r="G35" i="82"/>
  <c r="H35" i="82" s="1"/>
  <c r="G57" i="82"/>
  <c r="H57" i="82" s="1"/>
  <c r="G59" i="82"/>
  <c r="H59" i="82"/>
  <c r="G62" i="82"/>
  <c r="H62" i="82" s="1"/>
  <c r="G65" i="82"/>
  <c r="H65" i="82" s="1"/>
  <c r="G62" i="84"/>
  <c r="H62" i="84"/>
  <c r="G65" i="84"/>
  <c r="H65" i="84" s="1"/>
  <c r="G33" i="86"/>
  <c r="H33" i="86" s="1"/>
  <c r="G31" i="88"/>
  <c r="G31" i="87"/>
  <c r="G35" i="102"/>
  <c r="H35" i="102" s="1"/>
  <c r="G50" i="98"/>
  <c r="H50" i="98" s="1"/>
  <c r="G57" i="98"/>
  <c r="H57" i="98" s="1"/>
  <c r="G62" i="98"/>
  <c r="H62" i="98"/>
  <c r="G34" i="97"/>
  <c r="H34" i="97" s="1"/>
  <c r="G67" i="97"/>
  <c r="H67" i="97" s="1"/>
  <c r="G41" i="96"/>
  <c r="H41" i="96"/>
  <c r="G59" i="95"/>
  <c r="H59" i="95" s="1"/>
  <c r="G50" i="93"/>
  <c r="H50" i="93" s="1"/>
  <c r="G63" i="93"/>
  <c r="H63" i="93"/>
  <c r="G67" i="93"/>
  <c r="H67" i="93" s="1"/>
  <c r="G57" i="92"/>
  <c r="H57" i="92" s="1"/>
  <c r="G60" i="92"/>
  <c r="H60" i="92"/>
  <c r="G63" i="92"/>
  <c r="H63" i="92" s="1"/>
  <c r="G59" i="91"/>
  <c r="H59" i="91" s="1"/>
  <c r="G32" i="83"/>
  <c r="G37" i="83"/>
  <c r="H37" i="83"/>
  <c r="G32" i="110"/>
  <c r="G53" i="110"/>
  <c r="H53" i="110" s="1"/>
  <c r="G58" i="110"/>
  <c r="H58" i="110"/>
  <c r="G35" i="111"/>
  <c r="H35" i="111" s="1"/>
  <c r="G59" i="109"/>
  <c r="H59" i="109" s="1"/>
  <c r="G45" i="106"/>
  <c r="H45" i="106"/>
  <c r="G50" i="106"/>
  <c r="H50" i="106" s="1"/>
  <c r="G39" i="105"/>
  <c r="H39" i="105" s="1"/>
  <c r="S7" i="114"/>
  <c r="G45" i="81"/>
  <c r="H45" i="81"/>
  <c r="W8" i="114"/>
  <c r="G50" i="82"/>
  <c r="H50" i="82" s="1"/>
  <c r="AD9" i="114"/>
  <c r="G59" i="84"/>
  <c r="H59" i="84"/>
  <c r="AI13" i="114"/>
  <c r="G64" i="88"/>
  <c r="H64" i="88" s="1"/>
  <c r="AB16" i="114"/>
  <c r="G57" i="94"/>
  <c r="H57" i="94"/>
  <c r="G22" i="114"/>
  <c r="G31" i="97"/>
  <c r="H31" i="97" s="1"/>
  <c r="L23" i="114"/>
  <c r="G36" i="96"/>
  <c r="H36" i="96"/>
  <c r="O25" i="114"/>
  <c r="G39" i="93"/>
  <c r="H39" i="93" s="1"/>
  <c r="K27" i="114"/>
  <c r="G35" i="91"/>
  <c r="H35" i="91"/>
  <c r="J30" i="114"/>
  <c r="G34" i="112"/>
  <c r="H34" i="112" s="1"/>
  <c r="Y30" i="114"/>
  <c r="G53" i="112"/>
  <c r="H53" i="112"/>
  <c r="K32" i="114"/>
  <c r="G35" i="109"/>
  <c r="AJ32" i="114"/>
  <c r="G65" i="109"/>
  <c r="H65" i="109"/>
  <c r="AJ34" i="114"/>
  <c r="G65" i="107"/>
  <c r="H65" i="107" s="1"/>
  <c r="Q35" i="114"/>
  <c r="G42" i="106"/>
  <c r="H42" i="106"/>
  <c r="T21" i="114"/>
  <c r="G46" i="98"/>
  <c r="H46" i="98" s="1"/>
  <c r="G88" i="108"/>
  <c r="G88" i="112"/>
  <c r="G80" i="110"/>
  <c r="EC28" i="79"/>
  <c r="G43" i="110"/>
  <c r="AI5" i="74"/>
  <c r="D65" i="6"/>
  <c r="E65" i="6"/>
  <c r="F11" i="74"/>
  <c r="D31" i="90"/>
  <c r="AA22" i="114"/>
  <c r="G56" i="97"/>
  <c r="H56" i="97" s="1"/>
  <c r="AA9" i="114"/>
  <c r="G56" i="84"/>
  <c r="H56" i="84" s="1"/>
  <c r="G69" i="83"/>
  <c r="H69" i="83" s="1"/>
  <c r="G69" i="91"/>
  <c r="H69" i="91"/>
  <c r="D58" i="81"/>
  <c r="E58" i="81" s="1"/>
  <c r="D52" i="90"/>
  <c r="E52" i="90" s="1"/>
  <c r="D67" i="87"/>
  <c r="E67" i="87"/>
  <c r="D31" i="94"/>
  <c r="E31" i="94"/>
  <c r="Q26" i="74"/>
  <c r="DV36" i="79"/>
  <c r="G32" i="81"/>
  <c r="H32" i="81" s="1"/>
  <c r="G59" i="81"/>
  <c r="H59" i="81"/>
  <c r="G64" i="81"/>
  <c r="H64" i="81" s="1"/>
  <c r="G32" i="82"/>
  <c r="H32" i="82"/>
  <c r="G39" i="82"/>
  <c r="H39" i="82"/>
  <c r="G41" i="84"/>
  <c r="H41" i="84" s="1"/>
  <c r="G58" i="86"/>
  <c r="H58" i="86"/>
  <c r="G64" i="86"/>
  <c r="H64" i="86"/>
  <c r="G52" i="88"/>
  <c r="H52" i="88" s="1"/>
  <c r="G59" i="98"/>
  <c r="H59" i="98"/>
  <c r="G36" i="97"/>
  <c r="H36" i="97"/>
  <c r="G42" i="97"/>
  <c r="H42" i="97" s="1"/>
  <c r="G31" i="95"/>
  <c r="G36" i="95"/>
  <c r="H36" i="95" s="1"/>
  <c r="G49" i="95"/>
  <c r="H49" i="95" s="1"/>
  <c r="G52" i="95"/>
  <c r="H52" i="95"/>
  <c r="G61" i="95"/>
  <c r="H61" i="95" s="1"/>
  <c r="G60" i="93"/>
  <c r="H60" i="93" s="1"/>
  <c r="G50" i="92"/>
  <c r="H50" i="92"/>
  <c r="G49" i="91"/>
  <c r="H49" i="91" s="1"/>
  <c r="G61" i="91"/>
  <c r="H61" i="91" s="1"/>
  <c r="G67" i="91"/>
  <c r="H67" i="91"/>
  <c r="G34" i="83"/>
  <c r="H34" i="83" s="1"/>
  <c r="G41" i="83"/>
  <c r="H41" i="83" s="1"/>
  <c r="G50" i="83"/>
  <c r="H50" i="83"/>
  <c r="G53" i="83"/>
  <c r="H53" i="83" s="1"/>
  <c r="G58" i="83"/>
  <c r="H58" i="83" s="1"/>
  <c r="G60" i="83"/>
  <c r="H60" i="83"/>
  <c r="G62" i="83"/>
  <c r="H62" i="83" s="1"/>
  <c r="G37" i="111"/>
  <c r="H37" i="111" s="1"/>
  <c r="G62" i="109"/>
  <c r="H62" i="109"/>
  <c r="G45" i="108"/>
  <c r="H45" i="108" s="1"/>
  <c r="G67" i="108"/>
  <c r="H67" i="108" s="1"/>
  <c r="G41" i="107"/>
  <c r="H41" i="107"/>
  <c r="G47" i="107"/>
  <c r="H47" i="107" s="1"/>
  <c r="G33" i="106"/>
  <c r="H33" i="106" s="1"/>
  <c r="G53" i="106"/>
  <c r="H53" i="106"/>
  <c r="G64" i="106"/>
  <c r="H64" i="106" s="1"/>
  <c r="G38" i="112"/>
  <c r="H38" i="112" s="1"/>
  <c r="G88" i="83"/>
  <c r="C76" i="83"/>
  <c r="C77" i="83"/>
  <c r="H77" i="83" s="1"/>
  <c r="J28" i="113"/>
  <c r="C78" i="83"/>
  <c r="E78" i="83" s="1"/>
  <c r="H28" i="73" s="1"/>
  <c r="C79" i="83"/>
  <c r="C80" i="83"/>
  <c r="E80" i="83" s="1"/>
  <c r="J28" i="73" s="1"/>
  <c r="C81" i="83"/>
  <c r="C82" i="83"/>
  <c r="C83" i="83"/>
  <c r="H83" i="83"/>
  <c r="P28" i="113"/>
  <c r="C86" i="83"/>
  <c r="E86" i="83"/>
  <c r="P28" i="73" s="1"/>
  <c r="C87" i="83"/>
  <c r="E87" i="83"/>
  <c r="Q28" i="73"/>
  <c r="G88" i="95"/>
  <c r="G88" i="98"/>
  <c r="C81" i="100"/>
  <c r="E81" i="100" s="1"/>
  <c r="C81" i="6"/>
  <c r="H81" i="6" s="1"/>
  <c r="N5" i="113" s="1"/>
  <c r="C81" i="82"/>
  <c r="C81" i="90"/>
  <c r="C81" i="87"/>
  <c r="H81" i="87" s="1"/>
  <c r="C81" i="98"/>
  <c r="H81" i="98"/>
  <c r="N21" i="113" s="1"/>
  <c r="C81" i="95"/>
  <c r="C81" i="91"/>
  <c r="E81" i="91" s="1"/>
  <c r="K27" i="73" s="1"/>
  <c r="C81" i="112"/>
  <c r="C81" i="108"/>
  <c r="E81" i="108" s="1"/>
  <c r="K33" i="73" s="1"/>
  <c r="C81" i="105"/>
  <c r="C81" i="99"/>
  <c r="C81" i="80"/>
  <c r="C81" i="84"/>
  <c r="H81" i="84" s="1"/>
  <c r="N9" i="113" s="1"/>
  <c r="C81" i="101"/>
  <c r="C81" i="102"/>
  <c r="H81" i="102" s="1"/>
  <c r="N17" i="113" s="1"/>
  <c r="C81" i="81"/>
  <c r="C81" i="86"/>
  <c r="E81" i="86" s="1"/>
  <c r="C81" i="88"/>
  <c r="H81" i="88" s="1"/>
  <c r="N13" i="113" s="1"/>
  <c r="C81" i="94"/>
  <c r="E81" i="94" s="1"/>
  <c r="H81" i="94"/>
  <c r="N16" i="113" s="1"/>
  <c r="C81" i="96"/>
  <c r="H81" i="96" s="1"/>
  <c r="N23" i="113" s="1"/>
  <c r="C81" i="92"/>
  <c r="H81" i="92" s="1"/>
  <c r="N26" i="113" s="1"/>
  <c r="E81" i="92"/>
  <c r="K26" i="73" s="1"/>
  <c r="C81" i="110"/>
  <c r="C81" i="109"/>
  <c r="E81" i="109"/>
  <c r="K32" i="73" s="1"/>
  <c r="C81" i="106"/>
  <c r="H81" i="106" s="1"/>
  <c r="N35" i="113" s="1"/>
  <c r="C81" i="107"/>
  <c r="E81" i="107"/>
  <c r="K34" i="73"/>
  <c r="C81" i="111"/>
  <c r="E81" i="111"/>
  <c r="K31" i="73" s="1"/>
  <c r="C81" i="85"/>
  <c r="H81" i="85"/>
  <c r="N15" i="113" s="1"/>
  <c r="C81" i="93"/>
  <c r="E81" i="93"/>
  <c r="K25" i="73" s="1"/>
  <c r="C81" i="89"/>
  <c r="C81" i="97"/>
  <c r="DQ25" i="79"/>
  <c r="F26" i="114" s="1"/>
  <c r="G61" i="109"/>
  <c r="H61" i="109"/>
  <c r="G58" i="109"/>
  <c r="H58" i="109" s="1"/>
  <c r="G64" i="105"/>
  <c r="H64" i="105"/>
  <c r="D59" i="6"/>
  <c r="E59" i="6" s="1"/>
  <c r="N59" i="6" s="1"/>
  <c r="D67" i="84"/>
  <c r="E67" i="84"/>
  <c r="D58" i="84"/>
  <c r="E58" i="84"/>
  <c r="D49" i="82"/>
  <c r="E49" i="82" s="1"/>
  <c r="D45" i="84"/>
  <c r="E45" i="84"/>
  <c r="D45" i="81"/>
  <c r="E45" i="81" s="1"/>
  <c r="G56" i="111"/>
  <c r="H56" i="111"/>
  <c r="G56" i="110"/>
  <c r="H56" i="110" s="1"/>
  <c r="G56" i="91"/>
  <c r="H56" i="91" s="1"/>
  <c r="G56" i="93"/>
  <c r="H56" i="93"/>
  <c r="G56" i="85"/>
  <c r="H56" i="85" s="1"/>
  <c r="D60" i="80"/>
  <c r="E60" i="80" s="1"/>
  <c r="J60" i="80" s="1"/>
  <c r="G62" i="80"/>
  <c r="H62" i="80"/>
  <c r="G57" i="80"/>
  <c r="H57" i="80" s="1"/>
  <c r="G38" i="80"/>
  <c r="H38" i="80" s="1"/>
  <c r="G88" i="111"/>
  <c r="C83" i="98"/>
  <c r="E83" i="98"/>
  <c r="M21" i="73" s="1"/>
  <c r="G88" i="92"/>
  <c r="G88" i="96"/>
  <c r="C79" i="101"/>
  <c r="E79" i="101"/>
  <c r="I18" i="73"/>
  <c r="C79" i="102"/>
  <c r="E79" i="102"/>
  <c r="I17" i="73" s="1"/>
  <c r="C79" i="81"/>
  <c r="H79" i="81"/>
  <c r="L7" i="113"/>
  <c r="C79" i="86"/>
  <c r="C79" i="88"/>
  <c r="H79" i="88" s="1"/>
  <c r="L13" i="113" s="1"/>
  <c r="C79" i="94"/>
  <c r="E79" i="94" s="1"/>
  <c r="I16" i="73" s="1"/>
  <c r="C79" i="96"/>
  <c r="E79" i="96"/>
  <c r="I23" i="73" s="1"/>
  <c r="C79" i="92"/>
  <c r="E79" i="92" s="1"/>
  <c r="I26" i="73" s="1"/>
  <c r="C79" i="110"/>
  <c r="H79" i="110"/>
  <c r="L29" i="113" s="1"/>
  <c r="C79" i="109"/>
  <c r="C79" i="106"/>
  <c r="H79" i="106"/>
  <c r="C79" i="100"/>
  <c r="H79" i="100"/>
  <c r="C79" i="6"/>
  <c r="C79" i="82"/>
  <c r="E79" i="82"/>
  <c r="C79" i="99"/>
  <c r="C79" i="80"/>
  <c r="C79" i="84"/>
  <c r="C79" i="89"/>
  <c r="E79" i="89" s="1"/>
  <c r="I12" i="73" s="1"/>
  <c r="C79" i="85"/>
  <c r="C79" i="97"/>
  <c r="E79" i="97" s="1"/>
  <c r="I22" i="73" s="1"/>
  <c r="C79" i="93"/>
  <c r="E79" i="93" s="1"/>
  <c r="I25" i="73"/>
  <c r="C79" i="111"/>
  <c r="E79" i="111" s="1"/>
  <c r="I31" i="73" s="1"/>
  <c r="C79" i="107"/>
  <c r="C79" i="108"/>
  <c r="H79" i="108"/>
  <c r="L33" i="113" s="1"/>
  <c r="C79" i="87"/>
  <c r="E79" i="87" s="1"/>
  <c r="I14" i="73" s="1"/>
  <c r="C79" i="112"/>
  <c r="H79" i="112" s="1"/>
  <c r="L30" i="113" s="1"/>
  <c r="C79" i="105"/>
  <c r="H79" i="105"/>
  <c r="L36" i="113" s="1"/>
  <c r="C79" i="90"/>
  <c r="C79" i="91"/>
  <c r="H79" i="91" s="1"/>
  <c r="L27" i="113" s="1"/>
  <c r="E79" i="91"/>
  <c r="I27" i="73" s="1"/>
  <c r="C79" i="95"/>
  <c r="H79" i="95" s="1"/>
  <c r="L24" i="113" s="1"/>
  <c r="C79" i="98"/>
  <c r="E79" i="98"/>
  <c r="I21" i="73" s="1"/>
  <c r="C87" i="100"/>
  <c r="C87" i="6"/>
  <c r="C87" i="82"/>
  <c r="H87" i="82" s="1"/>
  <c r="C87" i="90"/>
  <c r="E87" i="90" s="1"/>
  <c r="Q11" i="73" s="1"/>
  <c r="C87" i="87"/>
  <c r="C87" i="98"/>
  <c r="E87" i="98" s="1"/>
  <c r="Q21" i="73" s="1"/>
  <c r="C87" i="95"/>
  <c r="C87" i="91"/>
  <c r="E87" i="91" s="1"/>
  <c r="Q27" i="73" s="1"/>
  <c r="C87" i="112"/>
  <c r="C87" i="108"/>
  <c r="E87" i="108" s="1"/>
  <c r="Q33" i="73" s="1"/>
  <c r="C87" i="105"/>
  <c r="E87" i="105" s="1"/>
  <c r="Q36" i="73"/>
  <c r="C87" i="99"/>
  <c r="E87" i="99" s="1"/>
  <c r="Q20" i="73" s="1"/>
  <c r="C87" i="80"/>
  <c r="C87" i="84"/>
  <c r="C87" i="101"/>
  <c r="E87" i="101" s="1"/>
  <c r="Q18" i="73"/>
  <c r="C87" i="102"/>
  <c r="E87" i="102" s="1"/>
  <c r="Q17" i="73" s="1"/>
  <c r="C87" i="81"/>
  <c r="C87" i="86"/>
  <c r="E87" i="86" s="1"/>
  <c r="Q10" i="73"/>
  <c r="C87" i="88"/>
  <c r="C87" i="94"/>
  <c r="C87" i="96"/>
  <c r="C87" i="92"/>
  <c r="E87" i="92" s="1"/>
  <c r="Q26" i="73" s="1"/>
  <c r="C87" i="110"/>
  <c r="C87" i="109"/>
  <c r="E87" i="109" s="1"/>
  <c r="Q32" i="73" s="1"/>
  <c r="C87" i="106"/>
  <c r="E87" i="106" s="1"/>
  <c r="Q35" i="73"/>
  <c r="C87" i="85"/>
  <c r="C87" i="93"/>
  <c r="E87" i="93"/>
  <c r="Q25" i="73"/>
  <c r="C87" i="89"/>
  <c r="E87" i="89"/>
  <c r="Q12" i="73" s="1"/>
  <c r="C87" i="97"/>
  <c r="E87" i="97"/>
  <c r="Q22" i="73"/>
  <c r="C87" i="107"/>
  <c r="E87" i="107"/>
  <c r="Q34" i="73" s="1"/>
  <c r="C87" i="111"/>
  <c r="H87" i="111"/>
  <c r="T31" i="113"/>
  <c r="G47" i="106"/>
  <c r="H47" i="106"/>
  <c r="G60" i="106"/>
  <c r="H60" i="106" s="1"/>
  <c r="G63" i="106"/>
  <c r="H63" i="106"/>
  <c r="G33" i="105"/>
  <c r="G34" i="105"/>
  <c r="H34" i="105" s="1"/>
  <c r="G38" i="106"/>
  <c r="H38" i="106"/>
  <c r="G38" i="108"/>
  <c r="H38" i="108" s="1"/>
  <c r="G38" i="111"/>
  <c r="H38" i="111" s="1"/>
  <c r="G38" i="110"/>
  <c r="H38" i="110"/>
  <c r="G38" i="92"/>
  <c r="H38" i="92" s="1"/>
  <c r="G41" i="95"/>
  <c r="H41" i="95" s="1"/>
  <c r="G63" i="105"/>
  <c r="H63" i="105"/>
  <c r="G65" i="105"/>
  <c r="H65" i="105" s="1"/>
  <c r="H87" i="109"/>
  <c r="T32" i="113" s="1"/>
  <c r="C78" i="95"/>
  <c r="D62" i="84"/>
  <c r="E62" i="84" s="1"/>
  <c r="D60" i="86"/>
  <c r="E60" i="86"/>
  <c r="J60" i="86" s="1"/>
  <c r="D60" i="82"/>
  <c r="E60" i="82"/>
  <c r="D59" i="82"/>
  <c r="E59" i="82" s="1"/>
  <c r="J59" i="82" s="1"/>
  <c r="D57" i="86"/>
  <c r="D57" i="84"/>
  <c r="E57" i="84" s="1"/>
  <c r="D52" i="86"/>
  <c r="E52" i="86" s="1"/>
  <c r="N52" i="86" s="1"/>
  <c r="D38" i="81"/>
  <c r="E38" i="81"/>
  <c r="D33" i="6"/>
  <c r="E33" i="6"/>
  <c r="N33" i="6" s="1"/>
  <c r="D31" i="84"/>
  <c r="G56" i="98"/>
  <c r="H56" i="98"/>
  <c r="G56" i="82"/>
  <c r="H56" i="82" s="1"/>
  <c r="G68" i="106"/>
  <c r="H68" i="106" s="1"/>
  <c r="D65" i="80"/>
  <c r="E65" i="80"/>
  <c r="D49" i="80"/>
  <c r="E49" i="80" s="1"/>
  <c r="D36" i="80"/>
  <c r="E36" i="80" s="1"/>
  <c r="G58" i="80"/>
  <c r="H58" i="80"/>
  <c r="G53" i="80"/>
  <c r="H53" i="80" s="1"/>
  <c r="G49" i="80"/>
  <c r="H49" i="80" s="1"/>
  <c r="G36" i="80"/>
  <c r="H36" i="80"/>
  <c r="G88" i="91"/>
  <c r="C78" i="84"/>
  <c r="C78" i="89"/>
  <c r="H78" i="89" s="1"/>
  <c r="K12" i="113" s="1"/>
  <c r="C78" i="85"/>
  <c r="E78" i="85" s="1"/>
  <c r="H15" i="73" s="1"/>
  <c r="H78" i="85"/>
  <c r="K15" i="113" s="1"/>
  <c r="C78" i="97"/>
  <c r="E78" i="97" s="1"/>
  <c r="H22" i="73" s="1"/>
  <c r="C78" i="93"/>
  <c r="H78" i="93" s="1"/>
  <c r="E78" i="93"/>
  <c r="H25" i="73" s="1"/>
  <c r="C78" i="111"/>
  <c r="H78" i="111" s="1"/>
  <c r="C78" i="107"/>
  <c r="E78" i="107"/>
  <c r="H34" i="73" s="1"/>
  <c r="C78" i="101"/>
  <c r="E78" i="101" s="1"/>
  <c r="H18" i="73" s="1"/>
  <c r="C78" i="102"/>
  <c r="H78" i="102" s="1"/>
  <c r="K17" i="113" s="1"/>
  <c r="C78" i="81"/>
  <c r="C78" i="86"/>
  <c r="E78" i="86" s="1"/>
  <c r="C78" i="88"/>
  <c r="E78" i="88" s="1"/>
  <c r="H13" i="73" s="1"/>
  <c r="C78" i="94"/>
  <c r="C88" i="94" s="1"/>
  <c r="E88" i="94" s="1"/>
  <c r="C78" i="96"/>
  <c r="E78" i="96"/>
  <c r="H23" i="73" s="1"/>
  <c r="C78" i="92"/>
  <c r="C78" i="110"/>
  <c r="H78" i="110"/>
  <c r="K29" i="113" s="1"/>
  <c r="C78" i="109"/>
  <c r="E78" i="109"/>
  <c r="H32" i="73" s="1"/>
  <c r="C78" i="106"/>
  <c r="C78" i="100"/>
  <c r="H78" i="100" s="1"/>
  <c r="E78" i="100"/>
  <c r="C78" i="6"/>
  <c r="C78" i="82"/>
  <c r="E78" i="82" s="1"/>
  <c r="C78" i="90"/>
  <c r="H78" i="90"/>
  <c r="K11" i="113"/>
  <c r="C78" i="87"/>
  <c r="C78" i="98"/>
  <c r="C78" i="91"/>
  <c r="E78" i="91"/>
  <c r="H27" i="73" s="1"/>
  <c r="C78" i="112"/>
  <c r="H78" i="112"/>
  <c r="K30" i="113"/>
  <c r="C78" i="108"/>
  <c r="E78" i="108"/>
  <c r="H33" i="73" s="1"/>
  <c r="C78" i="105"/>
  <c r="E78" i="105"/>
  <c r="H78" i="105"/>
  <c r="K36" i="113" s="1"/>
  <c r="C78" i="99"/>
  <c r="H78" i="99" s="1"/>
  <c r="K20" i="113" s="1"/>
  <c r="C78" i="80"/>
  <c r="H78" i="80" s="1"/>
  <c r="K6" i="113" s="1"/>
  <c r="C86" i="86"/>
  <c r="C86" i="88"/>
  <c r="E86" i="88" s="1"/>
  <c r="P13" i="73" s="1"/>
  <c r="C86" i="94"/>
  <c r="E86" i="94" s="1"/>
  <c r="P16" i="73"/>
  <c r="C86" i="96"/>
  <c r="C86" i="92"/>
  <c r="C86" i="110"/>
  <c r="E86" i="110"/>
  <c r="P29" i="73" s="1"/>
  <c r="C86" i="109"/>
  <c r="C86" i="106"/>
  <c r="E86" i="106"/>
  <c r="P35" i="73" s="1"/>
  <c r="C86" i="100"/>
  <c r="C86" i="6"/>
  <c r="DD37" i="4" s="1"/>
  <c r="C86" i="82"/>
  <c r="E86" i="82" s="1"/>
  <c r="P8" i="73" s="1"/>
  <c r="C86" i="90"/>
  <c r="E86" i="90" s="1"/>
  <c r="P11" i="73" s="1"/>
  <c r="C86" i="87"/>
  <c r="E86" i="87" s="1"/>
  <c r="P14" i="73" s="1"/>
  <c r="C86" i="98"/>
  <c r="E86" i="98" s="1"/>
  <c r="P21" i="73" s="1"/>
  <c r="C86" i="95"/>
  <c r="E86" i="95" s="1"/>
  <c r="P24" i="73" s="1"/>
  <c r="C86" i="91"/>
  <c r="E86" i="91" s="1"/>
  <c r="P27" i="73" s="1"/>
  <c r="C86" i="112"/>
  <c r="E86" i="112" s="1"/>
  <c r="P30" i="73"/>
  <c r="C86" i="108"/>
  <c r="E86" i="108" s="1"/>
  <c r="P33" i="73" s="1"/>
  <c r="C86" i="105"/>
  <c r="H86" i="105" s="1"/>
  <c r="S36" i="113" s="1"/>
  <c r="C86" i="99"/>
  <c r="H86" i="99" s="1"/>
  <c r="S20" i="113" s="1"/>
  <c r="C86" i="80"/>
  <c r="H86" i="80" s="1"/>
  <c r="C86" i="84"/>
  <c r="H86" i="84" s="1"/>
  <c r="S9" i="113" s="1"/>
  <c r="C86" i="89"/>
  <c r="C86" i="85"/>
  <c r="E86" i="85"/>
  <c r="P15" i="73"/>
  <c r="C86" i="97"/>
  <c r="H86" i="97"/>
  <c r="S22" i="113" s="1"/>
  <c r="C86" i="93"/>
  <c r="C86" i="111"/>
  <c r="E86" i="111" s="1"/>
  <c r="P31" i="73" s="1"/>
  <c r="C86" i="107"/>
  <c r="E86" i="107" s="1"/>
  <c r="P34" i="73" s="1"/>
  <c r="C86" i="101"/>
  <c r="C86" i="102"/>
  <c r="C86" i="81"/>
  <c r="C77" i="96"/>
  <c r="H77" i="96"/>
  <c r="J23" i="113" s="1"/>
  <c r="C77" i="99"/>
  <c r="E77" i="99" s="1"/>
  <c r="G20" i="73" s="1"/>
  <c r="C77" i="80"/>
  <c r="E77" i="80" s="1"/>
  <c r="G6" i="73" s="1"/>
  <c r="H77" i="80"/>
  <c r="J6" i="113" s="1"/>
  <c r="C77" i="84"/>
  <c r="E77" i="84" s="1"/>
  <c r="G9" i="73" s="1"/>
  <c r="C77" i="89"/>
  <c r="H77" i="89" s="1"/>
  <c r="J12" i="113" s="1"/>
  <c r="E77" i="89"/>
  <c r="C77" i="85"/>
  <c r="C77" i="97"/>
  <c r="C77" i="93"/>
  <c r="E77" i="93" s="1"/>
  <c r="G25" i="73" s="1"/>
  <c r="H77" i="93"/>
  <c r="J25" i="113" s="1"/>
  <c r="C77" i="111"/>
  <c r="H77" i="111"/>
  <c r="J31" i="113" s="1"/>
  <c r="C77" i="107"/>
  <c r="C77" i="101"/>
  <c r="C77" i="102"/>
  <c r="H77" i="102"/>
  <c r="C77" i="81"/>
  <c r="E77" i="81" s="1"/>
  <c r="C77" i="86"/>
  <c r="C77" i="100"/>
  <c r="C77" i="6"/>
  <c r="C77" i="82"/>
  <c r="C77" i="90"/>
  <c r="H77" i="90" s="1"/>
  <c r="J11" i="113" s="1"/>
  <c r="C77" i="87"/>
  <c r="H77" i="87" s="1"/>
  <c r="J14" i="113" s="1"/>
  <c r="E77" i="87"/>
  <c r="G14" i="73" s="1"/>
  <c r="C77" i="98"/>
  <c r="C77" i="95"/>
  <c r="E77" i="95" s="1"/>
  <c r="G24" i="73"/>
  <c r="C77" i="91"/>
  <c r="H77" i="91" s="1"/>
  <c r="J27" i="113" s="1"/>
  <c r="C77" i="112"/>
  <c r="C77" i="108"/>
  <c r="C77" i="105"/>
  <c r="H77" i="105"/>
  <c r="J36" i="113"/>
  <c r="C77" i="94"/>
  <c r="C77" i="88"/>
  <c r="E77" i="88" s="1"/>
  <c r="C77" i="106"/>
  <c r="E77" i="106" s="1"/>
  <c r="G35" i="73"/>
  <c r="C77" i="109"/>
  <c r="C77" i="110"/>
  <c r="H77" i="110" s="1"/>
  <c r="E77" i="110"/>
  <c r="G29" i="73"/>
  <c r="C77" i="92"/>
  <c r="H77" i="92" s="1"/>
  <c r="J26" i="113" s="1"/>
  <c r="E77" i="92"/>
  <c r="G26" i="73" s="1"/>
  <c r="C83" i="99"/>
  <c r="H83" i="99"/>
  <c r="P20" i="113"/>
  <c r="C83" i="80"/>
  <c r="H83" i="80"/>
  <c r="P6" i="113" s="1"/>
  <c r="C83" i="84"/>
  <c r="C83" i="89"/>
  <c r="C83" i="85"/>
  <c r="E83" i="85" s="1"/>
  <c r="C83" i="97"/>
  <c r="E83" i="97" s="1"/>
  <c r="M22" i="73" s="1"/>
  <c r="C83" i="93"/>
  <c r="E83" i="93"/>
  <c r="M25" i="73" s="1"/>
  <c r="C83" i="111"/>
  <c r="E83" i="111" s="1"/>
  <c r="M31" i="73" s="1"/>
  <c r="C83" i="107"/>
  <c r="C83" i="101"/>
  <c r="H83" i="101" s="1"/>
  <c r="P18" i="113" s="1"/>
  <c r="C83" i="102"/>
  <c r="E83" i="102" s="1"/>
  <c r="H83" i="102"/>
  <c r="P17" i="113" s="1"/>
  <c r="C83" i="81"/>
  <c r="E83" i="81" s="1"/>
  <c r="M7" i="73" s="1"/>
  <c r="C83" i="86"/>
  <c r="H83" i="86" s="1"/>
  <c r="P10" i="113" s="1"/>
  <c r="C83" i="100"/>
  <c r="H83" i="100" s="1"/>
  <c r="P19" i="113"/>
  <c r="C83" i="6"/>
  <c r="CA37" i="4" s="1"/>
  <c r="C83" i="82"/>
  <c r="C83" i="90"/>
  <c r="E83" i="90" s="1"/>
  <c r="M11" i="73" s="1"/>
  <c r="C83" i="87"/>
  <c r="C83" i="95"/>
  <c r="C83" i="91"/>
  <c r="H83" i="91" s="1"/>
  <c r="P27" i="113" s="1"/>
  <c r="E83" i="91"/>
  <c r="M27" i="73" s="1"/>
  <c r="C83" i="112"/>
  <c r="E83" i="112" s="1"/>
  <c r="M30" i="73" s="1"/>
  <c r="C83" i="108"/>
  <c r="H83" i="108" s="1"/>
  <c r="E83" i="108"/>
  <c r="M33" i="73" s="1"/>
  <c r="C83" i="105"/>
  <c r="H83" i="105" s="1"/>
  <c r="P36" i="113" s="1"/>
  <c r="C83" i="88"/>
  <c r="E83" i="88" s="1"/>
  <c r="M13" i="73" s="1"/>
  <c r="H83" i="88"/>
  <c r="P13" i="113" s="1"/>
  <c r="C83" i="106"/>
  <c r="E83" i="106" s="1"/>
  <c r="M35" i="73" s="1"/>
  <c r="C83" i="109"/>
  <c r="C83" i="110"/>
  <c r="C83" i="92"/>
  <c r="H83" i="92" s="1"/>
  <c r="P26" i="113"/>
  <c r="C83" i="96"/>
  <c r="H83" i="96" s="1"/>
  <c r="P23" i="113" s="1"/>
  <c r="C83" i="94"/>
  <c r="H83" i="94" s="1"/>
  <c r="P16" i="113" s="1"/>
  <c r="G88" i="110"/>
  <c r="C76" i="82"/>
  <c r="E76" i="82"/>
  <c r="F8" i="73" s="1"/>
  <c r="C76" i="90"/>
  <c r="E76" i="90" s="1"/>
  <c r="F11" i="73"/>
  <c r="C76" i="87"/>
  <c r="E76" i="87" s="1"/>
  <c r="F14" i="73"/>
  <c r="C76" i="98"/>
  <c r="E76" i="98" s="1"/>
  <c r="F21" i="73"/>
  <c r="C76" i="95"/>
  <c r="E76" i="95" s="1"/>
  <c r="C76" i="91"/>
  <c r="C76" i="112"/>
  <c r="E76" i="112"/>
  <c r="C76" i="108"/>
  <c r="E76" i="108"/>
  <c r="C76" i="105"/>
  <c r="E76" i="105" s="1"/>
  <c r="C80" i="105"/>
  <c r="E80" i="105"/>
  <c r="J36" i="73"/>
  <c r="C82" i="105"/>
  <c r="C76" i="99"/>
  <c r="C76" i="80"/>
  <c r="C76" i="84"/>
  <c r="C76" i="89"/>
  <c r="H76" i="89" s="1"/>
  <c r="I12" i="113"/>
  <c r="C76" i="85"/>
  <c r="C76" i="97"/>
  <c r="H76" i="97"/>
  <c r="C76" i="93"/>
  <c r="E76" i="93" s="1"/>
  <c r="F25" i="73"/>
  <c r="C76" i="111"/>
  <c r="H76" i="111" s="1"/>
  <c r="I31" i="113"/>
  <c r="C76" i="107"/>
  <c r="H76" i="107" s="1"/>
  <c r="I34" i="113"/>
  <c r="C76" i="101"/>
  <c r="E76" i="101" s="1"/>
  <c r="F18" i="73" s="1"/>
  <c r="C76" i="102"/>
  <c r="H76" i="102" s="1"/>
  <c r="I17" i="113"/>
  <c r="C76" i="81"/>
  <c r="C80" i="81"/>
  <c r="C82" i="81"/>
  <c r="C76" i="86"/>
  <c r="C76" i="88"/>
  <c r="C76" i="94"/>
  <c r="C76" i="96"/>
  <c r="C80" i="96"/>
  <c r="C82" i="96"/>
  <c r="H82" i="96" s="1"/>
  <c r="O23" i="113" s="1"/>
  <c r="C76" i="92"/>
  <c r="C76" i="110"/>
  <c r="E76" i="110" s="1"/>
  <c r="F29" i="73" s="1"/>
  <c r="C76" i="109"/>
  <c r="E76" i="109" s="1"/>
  <c r="F32" i="73"/>
  <c r="C76" i="106"/>
  <c r="H76" i="106" s="1"/>
  <c r="I35" i="113"/>
  <c r="C76" i="100"/>
  <c r="H76" i="100" s="1"/>
  <c r="I19" i="113"/>
  <c r="C76" i="6"/>
  <c r="C82" i="82"/>
  <c r="C82" i="90"/>
  <c r="E82" i="90" s="1"/>
  <c r="C82" i="87"/>
  <c r="C82" i="98"/>
  <c r="E82" i="98" s="1"/>
  <c r="L21" i="73" s="1"/>
  <c r="C82" i="95"/>
  <c r="E82" i="95"/>
  <c r="L24" i="73" s="1"/>
  <c r="C82" i="91"/>
  <c r="H82" i="91" s="1"/>
  <c r="O27" i="113" s="1"/>
  <c r="C82" i="112"/>
  <c r="C82" i="108"/>
  <c r="H82" i="105"/>
  <c r="O36" i="113" s="1"/>
  <c r="C82" i="99"/>
  <c r="C82" i="80"/>
  <c r="E82" i="80" s="1"/>
  <c r="L6" i="73" s="1"/>
  <c r="C82" i="84"/>
  <c r="C82" i="89"/>
  <c r="H82" i="89" s="1"/>
  <c r="E82" i="89"/>
  <c r="L12" i="73" s="1"/>
  <c r="C82" i="85"/>
  <c r="E82" i="85"/>
  <c r="L15" i="73" s="1"/>
  <c r="C82" i="97"/>
  <c r="H82" i="97"/>
  <c r="O22" i="113" s="1"/>
  <c r="C82" i="93"/>
  <c r="E82" i="93"/>
  <c r="L25" i="73" s="1"/>
  <c r="C82" i="111"/>
  <c r="C82" i="107"/>
  <c r="C82" i="101"/>
  <c r="E82" i="101"/>
  <c r="L18" i="73"/>
  <c r="C82" i="102"/>
  <c r="H82" i="81"/>
  <c r="O7" i="113" s="1"/>
  <c r="C82" i="86"/>
  <c r="E82" i="86"/>
  <c r="C82" i="88"/>
  <c r="E82" i="88" s="1"/>
  <c r="L13" i="73"/>
  <c r="C82" i="94"/>
  <c r="H82" i="94" s="1"/>
  <c r="E82" i="96"/>
  <c r="L23" i="73" s="1"/>
  <c r="C82" i="92"/>
  <c r="E82" i="92"/>
  <c r="L26" i="73" s="1"/>
  <c r="C82" i="110"/>
  <c r="H82" i="110"/>
  <c r="O29" i="113"/>
  <c r="C82" i="109"/>
  <c r="H82" i="109" s="1"/>
  <c r="E82" i="109"/>
  <c r="L32" i="73" s="1"/>
  <c r="C82" i="106"/>
  <c r="E82" i="106"/>
  <c r="L35" i="73" s="1"/>
  <c r="C82" i="100"/>
  <c r="E82" i="100" s="1"/>
  <c r="L19" i="73" s="1"/>
  <c r="H82" i="100"/>
  <c r="O19" i="113" s="1"/>
  <c r="C82" i="6"/>
  <c r="BT37" i="4"/>
  <c r="H78" i="108"/>
  <c r="K33" i="113" s="1"/>
  <c r="H81" i="107"/>
  <c r="N34" i="113" s="1"/>
  <c r="C80" i="86"/>
  <c r="C80" i="88"/>
  <c r="H80" i="88" s="1"/>
  <c r="M13" i="113" s="1"/>
  <c r="C80" i="94"/>
  <c r="E80" i="94" s="1"/>
  <c r="J16" i="73"/>
  <c r="C80" i="92"/>
  <c r="E80" i="92" s="1"/>
  <c r="J26" i="73"/>
  <c r="C80" i="110"/>
  <c r="E80" i="110" s="1"/>
  <c r="J29" i="73"/>
  <c r="C80" i="109"/>
  <c r="C80" i="106"/>
  <c r="H80" i="106" s="1"/>
  <c r="M35" i="113"/>
  <c r="C80" i="100"/>
  <c r="C80" i="6"/>
  <c r="C80" i="82"/>
  <c r="C80" i="90"/>
  <c r="C80" i="87"/>
  <c r="E80" i="87" s="1"/>
  <c r="J14" i="73"/>
  <c r="C80" i="98"/>
  <c r="E80" i="98" s="1"/>
  <c r="J21" i="73" s="1"/>
  <c r="C80" i="95"/>
  <c r="E80" i="95" s="1"/>
  <c r="J24" i="73" s="1"/>
  <c r="C80" i="91"/>
  <c r="H80" i="91" s="1"/>
  <c r="M27" i="113"/>
  <c r="C80" i="112"/>
  <c r="C80" i="108"/>
  <c r="H80" i="108"/>
  <c r="M33" i="113" s="1"/>
  <c r="C80" i="99"/>
  <c r="H80" i="99" s="1"/>
  <c r="M20" i="113" s="1"/>
  <c r="C80" i="80"/>
  <c r="C80" i="84"/>
  <c r="C80" i="89"/>
  <c r="C80" i="85"/>
  <c r="C80" i="97"/>
  <c r="E80" i="97" s="1"/>
  <c r="J22" i="73"/>
  <c r="C80" i="93"/>
  <c r="E80" i="93" s="1"/>
  <c r="J25" i="73"/>
  <c r="C80" i="111"/>
  <c r="E80" i="111" s="1"/>
  <c r="J31" i="73"/>
  <c r="C80" i="107"/>
  <c r="E80" i="107" s="1"/>
  <c r="J34" i="73"/>
  <c r="C80" i="101"/>
  <c r="E80" i="101" s="1"/>
  <c r="J18" i="73"/>
  <c r="H80" i="101"/>
  <c r="M18" i="113" s="1"/>
  <c r="C80" i="102"/>
  <c r="E80" i="102" s="1"/>
  <c r="J17" i="73" s="1"/>
  <c r="AK13" i="74"/>
  <c r="AJ7" i="74"/>
  <c r="AH14" i="74"/>
  <c r="AH10" i="74"/>
  <c r="AH6" i="74"/>
  <c r="AG16" i="74"/>
  <c r="AG10" i="74"/>
  <c r="D88" i="101"/>
  <c r="D88" i="84"/>
  <c r="G17" i="74"/>
  <c r="AG17" i="74"/>
  <c r="EC8" i="4"/>
  <c r="J14" i="74"/>
  <c r="I7" i="74"/>
  <c r="H6" i="114"/>
  <c r="H18" i="114"/>
  <c r="K16" i="74"/>
  <c r="J10" i="74"/>
  <c r="J16" i="74"/>
  <c r="I15" i="74"/>
  <c r="I17" i="74"/>
  <c r="H9" i="114"/>
  <c r="H19" i="114"/>
  <c r="V7" i="74"/>
  <c r="V5" i="74"/>
  <c r="I9" i="74"/>
  <c r="H17" i="114"/>
  <c r="H5" i="114"/>
  <c r="X18" i="114"/>
  <c r="X14" i="114"/>
  <c r="AE16" i="114"/>
  <c r="AC17" i="114"/>
  <c r="AA10" i="114"/>
  <c r="AA7" i="114"/>
  <c r="Z17" i="114"/>
  <c r="Z19" i="114"/>
  <c r="AL13" i="114"/>
  <c r="AL7" i="114"/>
  <c r="EX10" i="79"/>
  <c r="G69" i="90" s="1"/>
  <c r="H69" i="90" s="1"/>
  <c r="G87" i="90"/>
  <c r="S6" i="114"/>
  <c r="S19" i="114"/>
  <c r="O6" i="114"/>
  <c r="O19" i="114"/>
  <c r="Z20" i="114"/>
  <c r="G87" i="105"/>
  <c r="EX35" i="79"/>
  <c r="AM36" i="114" s="1"/>
  <c r="EX13" i="79"/>
  <c r="G87" i="87"/>
  <c r="AI12" i="114"/>
  <c r="AH15" i="114"/>
  <c r="AE7" i="114"/>
  <c r="Z14" i="114"/>
  <c r="Y17" i="114"/>
  <c r="Y14" i="114"/>
  <c r="Y11" i="114"/>
  <c r="Y8" i="114"/>
  <c r="Y20" i="114"/>
  <c r="AL15" i="114"/>
  <c r="AL9" i="114"/>
  <c r="AL19" i="114"/>
  <c r="AI5" i="114"/>
  <c r="AI18" i="114"/>
  <c r="AH8" i="114"/>
  <c r="AC19" i="114"/>
  <c r="Z10" i="114"/>
  <c r="Y5" i="114"/>
  <c r="AL16" i="114"/>
  <c r="AL10" i="114"/>
  <c r="AL20" i="114"/>
  <c r="G88" i="88"/>
  <c r="Z16" i="114"/>
  <c r="AL12" i="114"/>
  <c r="AL6" i="114"/>
  <c r="G88" i="82"/>
  <c r="K56" i="89"/>
  <c r="N56" i="89"/>
  <c r="J68" i="85"/>
  <c r="E83" i="101"/>
  <c r="M18" i="73" s="1"/>
  <c r="H82" i="98"/>
  <c r="O21" i="113" s="1"/>
  <c r="K45" i="86"/>
  <c r="J45" i="86"/>
  <c r="H86" i="91"/>
  <c r="S27" i="113" s="1"/>
  <c r="H87" i="108"/>
  <c r="T33" i="113"/>
  <c r="H86" i="107"/>
  <c r="S34" i="113"/>
  <c r="N45" i="86"/>
  <c r="H83" i="93"/>
  <c r="P25" i="113" s="1"/>
  <c r="H81" i="108"/>
  <c r="N33" i="113" s="1"/>
  <c r="E83" i="105"/>
  <c r="M36" i="73" s="1"/>
  <c r="H86" i="87"/>
  <c r="S14" i="113"/>
  <c r="H81" i="89"/>
  <c r="N12" i="113"/>
  <c r="E81" i="89"/>
  <c r="K12" i="73"/>
  <c r="H81" i="100"/>
  <c r="N19" i="113" s="1"/>
  <c r="K19" i="73"/>
  <c r="H31" i="88"/>
  <c r="H29" i="109"/>
  <c r="E41" i="99"/>
  <c r="G43" i="98"/>
  <c r="H43" i="98" s="1"/>
  <c r="N41" i="89"/>
  <c r="K41" i="89"/>
  <c r="P33" i="113"/>
  <c r="H83" i="6"/>
  <c r="P5" i="113" s="1"/>
  <c r="E83" i="6"/>
  <c r="M5" i="73" s="1"/>
  <c r="E77" i="102"/>
  <c r="G17" i="73" s="1"/>
  <c r="J17" i="113"/>
  <c r="H86" i="81"/>
  <c r="S7" i="113" s="1"/>
  <c r="E86" i="81"/>
  <c r="P7" i="73" s="1"/>
  <c r="H86" i="88"/>
  <c r="S13" i="113"/>
  <c r="H8" i="73"/>
  <c r="E78" i="102"/>
  <c r="H17" i="73"/>
  <c r="H33" i="105"/>
  <c r="H87" i="99"/>
  <c r="T20" i="113" s="1"/>
  <c r="H79" i="87"/>
  <c r="L14" i="113" s="1"/>
  <c r="I8" i="73"/>
  <c r="H79" i="82"/>
  <c r="L8" i="113" s="1"/>
  <c r="H79" i="102"/>
  <c r="L17" i="113"/>
  <c r="K16" i="73"/>
  <c r="E81" i="84"/>
  <c r="K9" i="73" s="1"/>
  <c r="H32" i="110"/>
  <c r="H31" i="87"/>
  <c r="H32" i="93"/>
  <c r="H52" i="85"/>
  <c r="E31" i="80"/>
  <c r="J47" i="6"/>
  <c r="N57" i="88"/>
  <c r="K57" i="88"/>
  <c r="H86" i="98"/>
  <c r="S21" i="113" s="1"/>
  <c r="H80" i="92"/>
  <c r="M26" i="113"/>
  <c r="E76" i="96"/>
  <c r="F23" i="73" s="1"/>
  <c r="F33" i="73"/>
  <c r="O16" i="113"/>
  <c r="E76" i="102"/>
  <c r="F17" i="73"/>
  <c r="F36" i="73"/>
  <c r="H76" i="87"/>
  <c r="I14" i="113" s="1"/>
  <c r="E82" i="6"/>
  <c r="L5" i="73" s="1"/>
  <c r="H82" i="6"/>
  <c r="O5" i="113"/>
  <c r="H82" i="101"/>
  <c r="O18" i="113" s="1"/>
  <c r="H82" i="85"/>
  <c r="O15" i="113" s="1"/>
  <c r="L11" i="73"/>
  <c r="H82" i="90"/>
  <c r="O11" i="113" s="1"/>
  <c r="C88" i="110"/>
  <c r="E88" i="110" s="1"/>
  <c r="E76" i="81"/>
  <c r="F7" i="73" s="1"/>
  <c r="H83" i="85"/>
  <c r="P15" i="113" s="1"/>
  <c r="M15" i="73"/>
  <c r="G7" i="73"/>
  <c r="H77" i="81"/>
  <c r="J7" i="113" s="1"/>
  <c r="H77" i="99"/>
  <c r="J20" i="113" s="1"/>
  <c r="S6" i="113"/>
  <c r="E86" i="80"/>
  <c r="P6" i="73" s="1"/>
  <c r="H86" i="94"/>
  <c r="S16" i="113" s="1"/>
  <c r="E87" i="100"/>
  <c r="Q19" i="73" s="1"/>
  <c r="E79" i="81"/>
  <c r="I7" i="73" s="1"/>
  <c r="G29" i="92"/>
  <c r="H29" i="92" s="1"/>
  <c r="E32" i="95"/>
  <c r="E37" i="96"/>
  <c r="E45" i="87"/>
  <c r="J59" i="111"/>
  <c r="K59" i="111"/>
  <c r="H80" i="83"/>
  <c r="M28" i="113"/>
  <c r="H83" i="111"/>
  <c r="P31" i="113" s="1"/>
  <c r="K25" i="113"/>
  <c r="J29" i="113"/>
  <c r="H80" i="109"/>
  <c r="M32" i="113"/>
  <c r="H76" i="93"/>
  <c r="I25" i="113" s="1"/>
  <c r="H87" i="83"/>
  <c r="T28" i="113"/>
  <c r="H81" i="109"/>
  <c r="N32" i="113"/>
  <c r="H76" i="6"/>
  <c r="I5" i="113" s="1"/>
  <c r="H80" i="102"/>
  <c r="M17" i="113" s="1"/>
  <c r="E80" i="86"/>
  <c r="J10" i="73"/>
  <c r="E82" i="105"/>
  <c r="L36" i="73" s="1"/>
  <c r="C88" i="109"/>
  <c r="H76" i="86"/>
  <c r="I10" i="113" s="1"/>
  <c r="E76" i="83"/>
  <c r="F28" i="73"/>
  <c r="F24" i="73"/>
  <c r="H83" i="90"/>
  <c r="P11" i="113" s="1"/>
  <c r="M17" i="73"/>
  <c r="H77" i="94"/>
  <c r="J16" i="113" s="1"/>
  <c r="E77" i="94"/>
  <c r="G16" i="73" s="1"/>
  <c r="E86" i="84"/>
  <c r="P9" i="73" s="1"/>
  <c r="H86" i="6"/>
  <c r="S5" i="113" s="1"/>
  <c r="E86" i="6"/>
  <c r="P5" i="73"/>
  <c r="H78" i="87"/>
  <c r="K14" i="113" s="1"/>
  <c r="E78" i="87"/>
  <c r="H14" i="73" s="1"/>
  <c r="H10" i="73"/>
  <c r="H78" i="86"/>
  <c r="K10" i="113" s="1"/>
  <c r="E87" i="94"/>
  <c r="Q16" i="73"/>
  <c r="E87" i="84"/>
  <c r="Q9" i="73"/>
  <c r="H87" i="6"/>
  <c r="T5" i="113" s="1"/>
  <c r="E87" i="6"/>
  <c r="Q5" i="73"/>
  <c r="E79" i="80"/>
  <c r="I6" i="73"/>
  <c r="H79" i="80"/>
  <c r="L6" i="113" s="1"/>
  <c r="H79" i="86"/>
  <c r="L10" i="113"/>
  <c r="E79" i="86"/>
  <c r="I10" i="73"/>
  <c r="E81" i="102"/>
  <c r="K17" i="73" s="1"/>
  <c r="E31" i="90"/>
  <c r="H31" i="91"/>
  <c r="N29" i="112"/>
  <c r="J47" i="83"/>
  <c r="H78" i="91"/>
  <c r="K27" i="113"/>
  <c r="H80" i="97"/>
  <c r="M22" i="113" s="1"/>
  <c r="H81" i="91"/>
  <c r="N27" i="113" s="1"/>
  <c r="H76" i="83"/>
  <c r="I28" i="113" s="1"/>
  <c r="H82" i="95"/>
  <c r="O24" i="113" s="1"/>
  <c r="K31" i="113"/>
  <c r="H36" i="73"/>
  <c r="H82" i="93"/>
  <c r="O25" i="113"/>
  <c r="D70" i="112"/>
  <c r="E70" i="112" s="1"/>
  <c r="H83" i="84"/>
  <c r="P9" i="113" s="1"/>
  <c r="E83" i="84"/>
  <c r="M9" i="73" s="1"/>
  <c r="O12" i="113"/>
  <c r="G69" i="105"/>
  <c r="H69" i="105"/>
  <c r="E80" i="99"/>
  <c r="J20" i="73" s="1"/>
  <c r="E82" i="81"/>
  <c r="L7" i="73" s="1"/>
  <c r="H82" i="99"/>
  <c r="O20" i="113"/>
  <c r="E82" i="99"/>
  <c r="L20" i="73" s="1"/>
  <c r="E76" i="106"/>
  <c r="F35" i="73"/>
  <c r="C88" i="111"/>
  <c r="H88" i="111" s="1"/>
  <c r="C31" i="114" s="1"/>
  <c r="H83" i="81"/>
  <c r="P7" i="113" s="1"/>
  <c r="E83" i="99"/>
  <c r="M20" i="73" s="1"/>
  <c r="G13" i="73"/>
  <c r="H77" i="88"/>
  <c r="J13" i="113" s="1"/>
  <c r="H77" i="100"/>
  <c r="J19" i="113" s="1"/>
  <c r="E77" i="100"/>
  <c r="G19" i="73"/>
  <c r="H86" i="82"/>
  <c r="S8" i="113"/>
  <c r="E78" i="99"/>
  <c r="H20" i="73" s="1"/>
  <c r="H78" i="88"/>
  <c r="K13" i="113"/>
  <c r="H78" i="84"/>
  <c r="K9" i="113" s="1"/>
  <c r="E78" i="84"/>
  <c r="H9" i="73"/>
  <c r="E31" i="84"/>
  <c r="H87" i="85"/>
  <c r="T15" i="113" s="1"/>
  <c r="E87" i="85"/>
  <c r="Q15" i="73" s="1"/>
  <c r="T8" i="113"/>
  <c r="H79" i="84"/>
  <c r="L9" i="113"/>
  <c r="E79" i="84"/>
  <c r="I9" i="73"/>
  <c r="E81" i="85"/>
  <c r="K15" i="73" s="1"/>
  <c r="N14" i="113"/>
  <c r="E81" i="87"/>
  <c r="K14" i="73" s="1"/>
  <c r="H31" i="95"/>
  <c r="K60" i="88"/>
  <c r="J60" i="88"/>
  <c r="E36" i="81"/>
  <c r="E80" i="106"/>
  <c r="J35" i="73" s="1"/>
  <c r="E52" i="92"/>
  <c r="H31" i="106"/>
  <c r="E32" i="98"/>
  <c r="N32" i="98" s="1"/>
  <c r="E35" i="102"/>
  <c r="K35" i="102" s="1"/>
  <c r="J35" i="102"/>
  <c r="N59" i="108"/>
  <c r="H83" i="106"/>
  <c r="P35" i="113" s="1"/>
  <c r="H79" i="96"/>
  <c r="L23" i="113" s="1"/>
  <c r="O32" i="113"/>
  <c r="H86" i="106"/>
  <c r="S35" i="113" s="1"/>
  <c r="H87" i="98"/>
  <c r="T21" i="113"/>
  <c r="H87" i="92"/>
  <c r="T26" i="113" s="1"/>
  <c r="L35" i="113"/>
  <c r="H87" i="91"/>
  <c r="T27" i="113" s="1"/>
  <c r="H80" i="110"/>
  <c r="M29" i="113" s="1"/>
  <c r="H80" i="95"/>
  <c r="M24" i="113"/>
  <c r="I22" i="113"/>
  <c r="H79" i="111"/>
  <c r="L31" i="113"/>
  <c r="E80" i="6"/>
  <c r="J5" i="73" s="1"/>
  <c r="H80" i="6"/>
  <c r="M5" i="113" s="1"/>
  <c r="E77" i="85"/>
  <c r="G15" i="73"/>
  <c r="H77" i="85"/>
  <c r="J15" i="113"/>
  <c r="AM14" i="114"/>
  <c r="G69" i="87"/>
  <c r="H69" i="87" s="1"/>
  <c r="AM11" i="114"/>
  <c r="H80" i="100"/>
  <c r="M19" i="113"/>
  <c r="E80" i="100"/>
  <c r="J19" i="73" s="1"/>
  <c r="H82" i="86"/>
  <c r="O10" i="113"/>
  <c r="L10" i="73"/>
  <c r="E76" i="100"/>
  <c r="F19" i="73"/>
  <c r="H76" i="94"/>
  <c r="I16" i="113" s="1"/>
  <c r="E76" i="94"/>
  <c r="F16" i="73" s="1"/>
  <c r="E76" i="89"/>
  <c r="F12" i="73"/>
  <c r="F30" i="73"/>
  <c r="E83" i="94"/>
  <c r="M16" i="73"/>
  <c r="E83" i="80"/>
  <c r="M6" i="73"/>
  <c r="H77" i="6"/>
  <c r="J5" i="113"/>
  <c r="G12" i="73"/>
  <c r="H86" i="85"/>
  <c r="S15" i="113" s="1"/>
  <c r="H86" i="90"/>
  <c r="S11" i="113"/>
  <c r="E78" i="80"/>
  <c r="H6" i="73" s="1"/>
  <c r="K19" i="113"/>
  <c r="H19" i="73"/>
  <c r="E78" i="89"/>
  <c r="H12" i="73"/>
  <c r="H87" i="102"/>
  <c r="T17" i="113"/>
  <c r="H79" i="89"/>
  <c r="L12" i="113" s="1"/>
  <c r="L19" i="113"/>
  <c r="E79" i="100"/>
  <c r="I19" i="73" s="1"/>
  <c r="H79" i="94"/>
  <c r="L16" i="113"/>
  <c r="H81" i="86"/>
  <c r="N10" i="113"/>
  <c r="K10" i="73"/>
  <c r="H81" i="99"/>
  <c r="N20" i="113" s="1"/>
  <c r="E81" i="99"/>
  <c r="K20" i="73" s="1"/>
  <c r="R29" i="114"/>
  <c r="H43" i="110"/>
  <c r="H32" i="83"/>
  <c r="H29" i="112"/>
  <c r="H31" i="111"/>
  <c r="N54" i="83"/>
  <c r="K60" i="98"/>
  <c r="J60" i="98"/>
  <c r="H80" i="111"/>
  <c r="M31" i="113" s="1"/>
  <c r="H79" i="98"/>
  <c r="L21" i="113"/>
  <c r="H76" i="96"/>
  <c r="I23" i="113" s="1"/>
  <c r="H86" i="108"/>
  <c r="S33" i="113"/>
  <c r="H79" i="97"/>
  <c r="L22" i="113"/>
  <c r="H87" i="93"/>
  <c r="T25" i="113" s="1"/>
  <c r="H78" i="109"/>
  <c r="K32" i="113" s="1"/>
  <c r="H76" i="98"/>
  <c r="I21" i="113" s="1"/>
  <c r="H78" i="83"/>
  <c r="K28" i="113" s="1"/>
  <c r="E77" i="105"/>
  <c r="G36" i="73"/>
  <c r="H78" i="96"/>
  <c r="K23" i="113"/>
  <c r="K45" i="87"/>
  <c r="J32" i="98"/>
  <c r="N52" i="92"/>
  <c r="N39" i="102"/>
  <c r="J39" i="102"/>
  <c r="K39" i="102"/>
  <c r="J39" i="109"/>
  <c r="K39" i="109"/>
  <c r="J46" i="109"/>
  <c r="J29" i="105"/>
  <c r="N59" i="105"/>
  <c r="N46" i="108"/>
  <c r="N67" i="83"/>
  <c r="N41" i="109"/>
  <c r="K57" i="110"/>
  <c r="K52" i="96"/>
  <c r="J56" i="109"/>
  <c r="K38" i="93"/>
  <c r="J62" i="91"/>
  <c r="K41" i="86"/>
  <c r="J39" i="92"/>
  <c r="N61" i="109"/>
  <c r="J63" i="92"/>
  <c r="N68" i="108"/>
  <c r="K47" i="91"/>
  <c r="K37" i="109"/>
  <c r="N64" i="93"/>
  <c r="K54" i="6"/>
  <c r="K32" i="107"/>
  <c r="J37" i="109"/>
  <c r="K60" i="93"/>
  <c r="N38" i="93"/>
  <c r="K42" i="108"/>
  <c r="N46" i="91"/>
  <c r="J42" i="108"/>
  <c r="K68" i="98"/>
  <c r="N29" i="105"/>
  <c r="J50" i="91"/>
  <c r="K46" i="109"/>
  <c r="K63" i="92"/>
  <c r="J46" i="108"/>
  <c r="N60" i="93"/>
  <c r="J52" i="96"/>
  <c r="K58" i="92"/>
  <c r="K67" i="83"/>
  <c r="N57" i="107"/>
  <c r="K64" i="93"/>
  <c r="N58" i="92"/>
  <c r="N59" i="100"/>
  <c r="J58" i="96"/>
  <c r="N62" i="105"/>
  <c r="J41" i="93"/>
  <c r="N64" i="109"/>
  <c r="N57" i="92"/>
  <c r="K58" i="109"/>
  <c r="N39" i="84"/>
  <c r="K65" i="109"/>
  <c r="J61" i="107"/>
  <c r="K68" i="105"/>
  <c r="N29" i="92"/>
  <c r="J68" i="108"/>
  <c r="N53" i="98"/>
  <c r="K67" i="106"/>
  <c r="J68" i="93"/>
  <c r="K57" i="109"/>
  <c r="K59" i="105"/>
  <c r="J41" i="109"/>
  <c r="N53" i="107"/>
  <c r="J34" i="108"/>
  <c r="N58" i="109"/>
  <c r="J65" i="110"/>
  <c r="K46" i="91"/>
  <c r="J46" i="83"/>
  <c r="K68" i="93"/>
  <c r="N41" i="93"/>
  <c r="K54" i="96"/>
  <c r="N39" i="80"/>
  <c r="J46" i="6"/>
  <c r="J39" i="100"/>
  <c r="K64" i="109"/>
  <c r="N53" i="83"/>
  <c r="K53" i="107"/>
  <c r="N43" i="109"/>
  <c r="J61" i="109"/>
  <c r="N68" i="107"/>
  <c r="N39" i="107"/>
  <c r="N46" i="6"/>
  <c r="N34" i="108"/>
  <c r="J63" i="109"/>
  <c r="K38" i="111"/>
  <c r="K33" i="92"/>
  <c r="K38" i="107"/>
  <c r="K63" i="83"/>
  <c r="K69" i="110"/>
  <c r="K63" i="109"/>
  <c r="N42" i="108"/>
  <c r="J65" i="109"/>
  <c r="K41" i="92"/>
  <c r="J33" i="92"/>
  <c r="J34" i="107"/>
  <c r="N68" i="6"/>
  <c r="J58" i="92"/>
  <c r="J53" i="83"/>
  <c r="N39" i="105"/>
  <c r="K39" i="105"/>
  <c r="K59" i="110"/>
  <c r="J58" i="91"/>
  <c r="J61" i="85"/>
  <c r="K57" i="92"/>
  <c r="K39" i="80"/>
  <c r="J60" i="109"/>
  <c r="K32" i="109"/>
  <c r="J32" i="85"/>
  <c r="J33" i="6"/>
  <c r="N53" i="82"/>
  <c r="K53" i="82"/>
  <c r="K65" i="92"/>
  <c r="J65" i="92"/>
  <c r="K67" i="89"/>
  <c r="J67" i="89"/>
  <c r="N67" i="89"/>
  <c r="K29" i="93"/>
  <c r="J29" i="93"/>
  <c r="N29" i="93"/>
  <c r="J61" i="89"/>
  <c r="K61" i="89"/>
  <c r="K33" i="98"/>
  <c r="J33" i="98"/>
  <c r="N52" i="82"/>
  <c r="J52" i="82"/>
  <c r="K69" i="96"/>
  <c r="BK37" i="4"/>
  <c r="Q37" i="4"/>
  <c r="CS37" i="4"/>
  <c r="M37" i="4"/>
  <c r="AK37" i="4"/>
  <c r="CX37" i="4"/>
  <c r="DB37" i="4"/>
  <c r="CT37" i="4"/>
  <c r="AO37" i="4"/>
  <c r="BR37" i="4"/>
  <c r="AN37" i="4"/>
  <c r="EL37" i="4"/>
  <c r="BZ37" i="4"/>
  <c r="BY37" i="4"/>
  <c r="DS37" i="4"/>
  <c r="EK37" i="4"/>
  <c r="DR37" i="4"/>
  <c r="DZ37" i="4"/>
  <c r="AA37" i="4"/>
  <c r="K37" i="4"/>
  <c r="T37" i="4"/>
  <c r="DG37" i="4"/>
  <c r="CO37" i="4"/>
  <c r="BQ37" i="4"/>
  <c r="CN37" i="4"/>
  <c r="AH37" i="4"/>
  <c r="BP37" i="4"/>
  <c r="DK37" i="4"/>
  <c r="CE37" i="4"/>
  <c r="E37" i="4"/>
  <c r="K33" i="82"/>
  <c r="K37" i="88"/>
  <c r="N37" i="88"/>
  <c r="K67" i="88"/>
  <c r="K57" i="87"/>
  <c r="J57" i="87"/>
  <c r="J37" i="98"/>
  <c r="K37" i="98"/>
  <c r="J45" i="96"/>
  <c r="K45" i="96"/>
  <c r="N60" i="92"/>
  <c r="K60" i="92"/>
  <c r="J60" i="92"/>
  <c r="K54" i="112"/>
  <c r="N54" i="112"/>
  <c r="N31" i="111"/>
  <c r="K31" i="111"/>
  <c r="J31" i="111"/>
  <c r="J54" i="105"/>
  <c r="K54" i="105"/>
  <c r="N54" i="105"/>
  <c r="N35" i="102"/>
  <c r="H76" i="82"/>
  <c r="I8" i="113" s="1"/>
  <c r="H87" i="97"/>
  <c r="T22" i="113" s="1"/>
  <c r="H86" i="95"/>
  <c r="S24" i="113" s="1"/>
  <c r="H87" i="106"/>
  <c r="T35" i="113" s="1"/>
  <c r="E78" i="90"/>
  <c r="H11" i="73" s="1"/>
  <c r="K47" i="6"/>
  <c r="E77" i="90"/>
  <c r="G11" i="73" s="1"/>
  <c r="H78" i="107"/>
  <c r="K34" i="113" s="1"/>
  <c r="H82" i="92"/>
  <c r="O26" i="113" s="1"/>
  <c r="E82" i="97"/>
  <c r="L22" i="73"/>
  <c r="C88" i="85"/>
  <c r="E79" i="110"/>
  <c r="I29" i="73" s="1"/>
  <c r="G70" i="85"/>
  <c r="H70" i="85"/>
  <c r="J29" i="82"/>
  <c r="N29" i="82"/>
  <c r="N63" i="86"/>
  <c r="K63" i="86"/>
  <c r="J63" i="86"/>
  <c r="J65" i="89"/>
  <c r="N65" i="89"/>
  <c r="K65" i="89"/>
  <c r="N47" i="87"/>
  <c r="J47" i="87"/>
  <c r="K47" i="87"/>
  <c r="J52" i="99"/>
  <c r="N52" i="99"/>
  <c r="J45" i="98"/>
  <c r="N45" i="98"/>
  <c r="K33" i="91"/>
  <c r="N33" i="91"/>
  <c r="N34" i="110"/>
  <c r="J34" i="110"/>
  <c r="J46" i="107"/>
  <c r="K46" i="107"/>
  <c r="N68" i="96"/>
  <c r="J68" i="96"/>
  <c r="K68" i="96"/>
  <c r="H80" i="85"/>
  <c r="M15" i="113" s="1"/>
  <c r="C88" i="102"/>
  <c r="H88" i="102"/>
  <c r="H79" i="92"/>
  <c r="L26" i="113" s="1"/>
  <c r="E83" i="83"/>
  <c r="M28" i="73" s="1"/>
  <c r="K41" i="82"/>
  <c r="N41" i="82"/>
  <c r="N47" i="89"/>
  <c r="J47" i="89"/>
  <c r="J34" i="88"/>
  <c r="K34" i="88"/>
  <c r="J65" i="87"/>
  <c r="N65" i="87"/>
  <c r="N47" i="94"/>
  <c r="K47" i="94"/>
  <c r="N61" i="94"/>
  <c r="N65" i="102"/>
  <c r="K65" i="102"/>
  <c r="J65" i="102"/>
  <c r="N39" i="98"/>
  <c r="J39" i="98"/>
  <c r="K39" i="98"/>
  <c r="K31" i="96"/>
  <c r="N31" i="96"/>
  <c r="J31" i="96"/>
  <c r="J53" i="93"/>
  <c r="N65" i="83"/>
  <c r="J65" i="83"/>
  <c r="N62" i="111"/>
  <c r="K62" i="111"/>
  <c r="J62" i="111"/>
  <c r="K61" i="107"/>
  <c r="N61" i="107"/>
  <c r="K37" i="82"/>
  <c r="N37" i="82"/>
  <c r="J37" i="82"/>
  <c r="H87" i="90"/>
  <c r="T11" i="113" s="1"/>
  <c r="E83" i="92"/>
  <c r="M26" i="73" s="1"/>
  <c r="J59" i="87"/>
  <c r="K59" i="87"/>
  <c r="N59" i="87"/>
  <c r="N42" i="96"/>
  <c r="J42" i="96"/>
  <c r="K42" i="96"/>
  <c r="K67" i="110"/>
  <c r="J67" i="110"/>
  <c r="N35" i="108"/>
  <c r="K35" i="108"/>
  <c r="J38" i="105"/>
  <c r="N38" i="105"/>
  <c r="N39" i="86"/>
  <c r="K39" i="86"/>
  <c r="J39" i="86"/>
  <c r="J41" i="6"/>
  <c r="K41" i="6"/>
  <c r="K31" i="86"/>
  <c r="J31" i="86"/>
  <c r="K62" i="89"/>
  <c r="J62" i="89"/>
  <c r="K46" i="85"/>
  <c r="N46" i="85"/>
  <c r="J59" i="94"/>
  <c r="K59" i="94"/>
  <c r="N38" i="98"/>
  <c r="K38" i="98"/>
  <c r="J38" i="98"/>
  <c r="K67" i="111"/>
  <c r="J67" i="111"/>
  <c r="N67" i="111"/>
  <c r="J56" i="105"/>
  <c r="K56" i="105"/>
  <c r="J68" i="111"/>
  <c r="K68" i="111"/>
  <c r="N68" i="111"/>
  <c r="E83" i="96"/>
  <c r="M23" i="73"/>
  <c r="E78" i="112"/>
  <c r="H30" i="73"/>
  <c r="N29" i="95"/>
  <c r="J29" i="95"/>
  <c r="N67" i="109"/>
  <c r="K67" i="109"/>
  <c r="J59" i="88"/>
  <c r="N59" i="88"/>
  <c r="K59" i="88"/>
  <c r="K59" i="100"/>
  <c r="J59" i="100"/>
  <c r="N42" i="105"/>
  <c r="J42" i="105"/>
  <c r="E86" i="97"/>
  <c r="P22" i="73" s="1"/>
  <c r="H83" i="98"/>
  <c r="P21" i="113"/>
  <c r="J67" i="106"/>
  <c r="K46" i="92"/>
  <c r="N45" i="96"/>
  <c r="E50" i="85"/>
  <c r="AL17" i="74"/>
  <c r="AK10" i="74"/>
  <c r="AK6" i="74"/>
  <c r="AH9" i="74"/>
  <c r="AG8" i="74"/>
  <c r="AE16" i="74"/>
  <c r="AE6" i="74"/>
  <c r="AC17" i="74"/>
  <c r="AA7" i="74"/>
  <c r="X13" i="74"/>
  <c r="W7" i="74"/>
  <c r="V15" i="74"/>
  <c r="V11" i="74"/>
  <c r="V37" i="74" s="1"/>
  <c r="V6" i="74"/>
  <c r="Q11" i="74"/>
  <c r="P9" i="74"/>
  <c r="N12" i="74"/>
  <c r="N7" i="74"/>
  <c r="M15" i="74"/>
  <c r="M5" i="74"/>
  <c r="M16" i="74"/>
  <c r="H12" i="74"/>
  <c r="E85" i="80"/>
  <c r="O6" i="73"/>
  <c r="E85" i="90"/>
  <c r="O11" i="73"/>
  <c r="E85" i="87"/>
  <c r="O14" i="73" s="1"/>
  <c r="F20" i="114"/>
  <c r="H14" i="114"/>
  <c r="L5" i="114"/>
  <c r="J11" i="114"/>
  <c r="J5" i="114"/>
  <c r="I8" i="114"/>
  <c r="S13" i="114"/>
  <c r="S5" i="114"/>
  <c r="P5" i="114"/>
  <c r="N18" i="114"/>
  <c r="M13" i="114"/>
  <c r="M20" i="114"/>
  <c r="AG16" i="114"/>
  <c r="AE17" i="114"/>
  <c r="AB20" i="114"/>
  <c r="Y18" i="114"/>
  <c r="X20" i="114"/>
  <c r="V9" i="114"/>
  <c r="U16" i="114"/>
  <c r="U11" i="114"/>
  <c r="U7" i="114"/>
  <c r="AL11" i="114"/>
  <c r="AK17" i="114"/>
  <c r="J57" i="92"/>
  <c r="N52" i="96"/>
  <c r="N62" i="89"/>
  <c r="AJ15" i="74"/>
  <c r="AI15" i="74"/>
  <c r="AI7" i="74"/>
  <c r="AI11" i="74"/>
  <c r="AI14" i="74"/>
  <c r="AE12" i="74"/>
  <c r="AC13" i="74"/>
  <c r="AB17" i="74"/>
  <c r="Y5" i="74"/>
  <c r="X14" i="74"/>
  <c r="V12" i="74"/>
  <c r="U9" i="74"/>
  <c r="S6" i="74"/>
  <c r="Q12" i="74"/>
  <c r="Q6" i="74"/>
  <c r="N9" i="74"/>
  <c r="L5" i="74"/>
  <c r="K13" i="74"/>
  <c r="K37" i="74" s="1"/>
  <c r="BN38" i="74" s="1"/>
  <c r="L36" i="114"/>
  <c r="L18" i="114"/>
  <c r="J6" i="114"/>
  <c r="J18" i="114"/>
  <c r="P18" i="114"/>
  <c r="AH12" i="114"/>
  <c r="AG17" i="114"/>
  <c r="AG5" i="114"/>
  <c r="AE5" i="114"/>
  <c r="AB15" i="114"/>
  <c r="AB5" i="114"/>
  <c r="X11" i="114"/>
  <c r="V36" i="114"/>
  <c r="V19" i="114"/>
  <c r="U12" i="114"/>
  <c r="U19" i="114"/>
  <c r="AK36" i="114"/>
  <c r="AK18" i="114"/>
  <c r="K50" i="108"/>
  <c r="N56" i="91"/>
  <c r="AF17" i="114"/>
  <c r="AF9" i="114"/>
  <c r="K39" i="84"/>
  <c r="K58" i="91"/>
  <c r="J47" i="92"/>
  <c r="AA12" i="74"/>
  <c r="V13" i="74"/>
  <c r="V17" i="74"/>
  <c r="N14" i="74"/>
  <c r="N10" i="74"/>
  <c r="L12" i="114"/>
  <c r="J14" i="114"/>
  <c r="O18" i="114"/>
  <c r="AE12" i="114"/>
  <c r="AC18" i="114"/>
  <c r="V12" i="114"/>
  <c r="V5" i="114"/>
  <c r="AK19" i="114"/>
  <c r="H84" i="86"/>
  <c r="Q10" i="113" s="1"/>
  <c r="H84" i="84"/>
  <c r="Q9" i="113" s="1"/>
  <c r="N63" i="107"/>
  <c r="N63" i="109"/>
  <c r="N41" i="102"/>
  <c r="AK12" i="74"/>
  <c r="J32" i="107"/>
  <c r="K53" i="83"/>
  <c r="N57" i="87"/>
  <c r="AG15" i="74"/>
  <c r="AA5" i="74"/>
  <c r="X7" i="74"/>
  <c r="W6" i="74"/>
  <c r="N16" i="74"/>
  <c r="F8" i="114"/>
  <c r="H12" i="114"/>
  <c r="H20" i="114"/>
  <c r="L20" i="114"/>
  <c r="J10" i="114"/>
  <c r="I5" i="114"/>
  <c r="M12" i="114"/>
  <c r="AH20" i="114"/>
  <c r="AF11" i="114"/>
  <c r="AF7" i="114"/>
  <c r="AE20" i="114"/>
  <c r="AB12" i="114"/>
  <c r="X36" i="114"/>
  <c r="X7" i="114"/>
  <c r="W15" i="114"/>
  <c r="V13" i="114"/>
  <c r="H84" i="89"/>
  <c r="Q12" i="113"/>
  <c r="H85" i="81"/>
  <c r="R7" i="113"/>
  <c r="H85" i="6"/>
  <c r="R5" i="113" s="1"/>
  <c r="H85" i="102"/>
  <c r="R17" i="113" s="1"/>
  <c r="H85" i="100"/>
  <c r="R19" i="113"/>
  <c r="H85" i="101"/>
  <c r="R18" i="113" s="1"/>
  <c r="N59" i="82"/>
  <c r="K59" i="82"/>
  <c r="K59" i="6"/>
  <c r="K41" i="110"/>
  <c r="J41" i="110"/>
  <c r="N41" i="110"/>
  <c r="N61" i="110"/>
  <c r="K61" i="110"/>
  <c r="N62" i="112"/>
  <c r="K62" i="112"/>
  <c r="J62" i="112"/>
  <c r="N60" i="86"/>
  <c r="K60" i="86"/>
  <c r="N67" i="87"/>
  <c r="K67" i="87"/>
  <c r="J67" i="87"/>
  <c r="K52" i="86"/>
  <c r="J52" i="86"/>
  <c r="N60" i="80"/>
  <c r="K60" i="80"/>
  <c r="N35" i="82"/>
  <c r="K35" i="82"/>
  <c r="J35" i="82"/>
  <c r="J31" i="102"/>
  <c r="K31" i="102"/>
  <c r="N42" i="87"/>
  <c r="J42" i="87"/>
  <c r="J31" i="89"/>
  <c r="K31" i="89"/>
  <c r="N31" i="89"/>
  <c r="K33" i="6"/>
  <c r="H82" i="106"/>
  <c r="O35" i="113"/>
  <c r="H77" i="109"/>
  <c r="J32" i="113" s="1"/>
  <c r="C88" i="95"/>
  <c r="E83" i="100"/>
  <c r="M19" i="73" s="1"/>
  <c r="C88" i="6"/>
  <c r="H88" i="6" s="1"/>
  <c r="H86" i="112"/>
  <c r="S30" i="113"/>
  <c r="H77" i="95"/>
  <c r="J24" i="113" s="1"/>
  <c r="H87" i="88"/>
  <c r="T13" i="113"/>
  <c r="C88" i="98"/>
  <c r="E86" i="99"/>
  <c r="P20" i="73"/>
  <c r="H79" i="101"/>
  <c r="L18" i="113"/>
  <c r="H79" i="93"/>
  <c r="L25" i="113" s="1"/>
  <c r="C88" i="108"/>
  <c r="H88" i="108" s="1"/>
  <c r="H87" i="107"/>
  <c r="T34" i="113"/>
  <c r="E79" i="95"/>
  <c r="I24" i="73" s="1"/>
  <c r="E79" i="112"/>
  <c r="I30" i="73"/>
  <c r="E79" i="108"/>
  <c r="I33" i="73"/>
  <c r="E79" i="106"/>
  <c r="I35" i="73" s="1"/>
  <c r="E81" i="98"/>
  <c r="K21" i="73"/>
  <c r="N42" i="98"/>
  <c r="J42" i="98"/>
  <c r="N62" i="102"/>
  <c r="K62" i="102"/>
  <c r="J62" i="102"/>
  <c r="J53" i="96"/>
  <c r="K53" i="96"/>
  <c r="N31" i="88"/>
  <c r="K31" i="88"/>
  <c r="K67" i="98"/>
  <c r="N67" i="98"/>
  <c r="N53" i="102"/>
  <c r="J53" i="102"/>
  <c r="K53" i="102"/>
  <c r="J63" i="98"/>
  <c r="K63" i="98"/>
  <c r="N63" i="98"/>
  <c r="N42" i="82"/>
  <c r="J42" i="82"/>
  <c r="E80" i="112"/>
  <c r="J30" i="73" s="1"/>
  <c r="H80" i="112"/>
  <c r="M30" i="113"/>
  <c r="E86" i="96"/>
  <c r="P23" i="73" s="1"/>
  <c r="H86" i="96"/>
  <c r="S23" i="113" s="1"/>
  <c r="E81" i="95"/>
  <c r="K24" i="73"/>
  <c r="H81" i="95"/>
  <c r="N24" i="113" s="1"/>
  <c r="J43" i="83"/>
  <c r="K43" i="83"/>
  <c r="N31" i="93"/>
  <c r="K31" i="93"/>
  <c r="J31" i="93"/>
  <c r="H86" i="110"/>
  <c r="S29" i="113" s="1"/>
  <c r="H77" i="106"/>
  <c r="J35" i="113" s="1"/>
  <c r="E82" i="91"/>
  <c r="L27" i="73"/>
  <c r="H81" i="93"/>
  <c r="N25" i="113" s="1"/>
  <c r="E87" i="111"/>
  <c r="Q31" i="73"/>
  <c r="E78" i="106"/>
  <c r="H35" i="73" s="1"/>
  <c r="H78" i="106"/>
  <c r="K35" i="113"/>
  <c r="N67" i="107"/>
  <c r="K67" i="107"/>
  <c r="K67" i="91"/>
  <c r="N67" i="91"/>
  <c r="J43" i="87"/>
  <c r="K43" i="87"/>
  <c r="N43" i="87"/>
  <c r="E77" i="112"/>
  <c r="G30" i="73"/>
  <c r="H77" i="112"/>
  <c r="J30" i="113"/>
  <c r="E62" i="108"/>
  <c r="K62" i="108"/>
  <c r="N43" i="98"/>
  <c r="K43" i="98"/>
  <c r="H80" i="93"/>
  <c r="M25" i="113"/>
  <c r="E82" i="110"/>
  <c r="L29" i="73"/>
  <c r="E77" i="111"/>
  <c r="G31" i="73"/>
  <c r="N67" i="105"/>
  <c r="J67" i="105"/>
  <c r="K34" i="89"/>
  <c r="N34" i="89"/>
  <c r="H35" i="100"/>
  <c r="N58" i="93"/>
  <c r="J58" i="93"/>
  <c r="N31" i="85"/>
  <c r="J37" i="105"/>
  <c r="AY37" i="4"/>
  <c r="DI37" i="4"/>
  <c r="BN37" i="4"/>
  <c r="BE37" i="4"/>
  <c r="CB37" i="4"/>
  <c r="U37" i="4"/>
  <c r="AG37" i="4"/>
  <c r="Z37" i="4"/>
  <c r="BO37" i="4"/>
  <c r="F37" i="4"/>
  <c r="CM37" i="4"/>
  <c r="DH37" i="4"/>
  <c r="AB37" i="4"/>
  <c r="AX37" i="4"/>
  <c r="BU37" i="4"/>
  <c r="DC37" i="4"/>
  <c r="AE37" i="4"/>
  <c r="W37" i="4"/>
  <c r="K53" i="109"/>
  <c r="N63" i="110"/>
  <c r="N53" i="109"/>
  <c r="N67" i="106"/>
  <c r="J69" i="6"/>
  <c r="J61" i="93"/>
  <c r="J46" i="92"/>
  <c r="K63" i="110"/>
  <c r="J32" i="109"/>
  <c r="K53" i="108"/>
  <c r="N37" i="105"/>
  <c r="N41" i="107"/>
  <c r="N58" i="91"/>
  <c r="K64" i="112"/>
  <c r="I56" i="93"/>
  <c r="K56" i="93" s="1"/>
  <c r="I56" i="100"/>
  <c r="K56" i="100"/>
  <c r="I56" i="88"/>
  <c r="J56" i="88" s="1"/>
  <c r="I56" i="107"/>
  <c r="J56" i="107"/>
  <c r="I56" i="112"/>
  <c r="K56" i="112"/>
  <c r="I56" i="80"/>
  <c r="J56" i="80" s="1"/>
  <c r="I56" i="86"/>
  <c r="K56" i="86" s="1"/>
  <c r="I56" i="111"/>
  <c r="N56" i="111" s="1"/>
  <c r="I56" i="110"/>
  <c r="N56" i="110" s="1"/>
  <c r="I56" i="95"/>
  <c r="K56" i="95" s="1"/>
  <c r="I56" i="101"/>
  <c r="N56" i="101"/>
  <c r="I56" i="6"/>
  <c r="J56" i="6" s="1"/>
  <c r="I53" i="111"/>
  <c r="K53" i="111"/>
  <c r="I53" i="85"/>
  <c r="I53" i="88"/>
  <c r="N53" i="88" s="1"/>
  <c r="I53" i="95"/>
  <c r="J53" i="95" s="1"/>
  <c r="I53" i="101"/>
  <c r="N53" i="101"/>
  <c r="I53" i="80"/>
  <c r="I53" i="106"/>
  <c r="J53" i="106" s="1"/>
  <c r="I53" i="99"/>
  <c r="N53" i="99" s="1"/>
  <c r="I53" i="81"/>
  <c r="J53" i="81"/>
  <c r="I53" i="105"/>
  <c r="N53" i="105" s="1"/>
  <c r="I53" i="100"/>
  <c r="J53" i="100"/>
  <c r="I53" i="90"/>
  <c r="N53" i="90"/>
  <c r="I53" i="110"/>
  <c r="K53" i="110" s="1"/>
  <c r="I53" i="84"/>
  <c r="J53" i="84" s="1"/>
  <c r="I50" i="93"/>
  <c r="J50" i="93" s="1"/>
  <c r="I50" i="100"/>
  <c r="J50" i="100" s="1"/>
  <c r="I50" i="86"/>
  <c r="N50" i="86" s="1"/>
  <c r="I50" i="105"/>
  <c r="N50" i="105" s="1"/>
  <c r="I50" i="98"/>
  <c r="K50" i="98" s="1"/>
  <c r="I50" i="89"/>
  <c r="J50" i="89" s="1"/>
  <c r="I50" i="80"/>
  <c r="J50" i="80"/>
  <c r="I50" i="6"/>
  <c r="K50" i="6" s="1"/>
  <c r="I50" i="111"/>
  <c r="N50" i="111"/>
  <c r="I50" i="92"/>
  <c r="N50" i="92" s="1"/>
  <c r="I50" i="106"/>
  <c r="K50" i="106" s="1"/>
  <c r="I50" i="112"/>
  <c r="K50" i="112" s="1"/>
  <c r="I50" i="99"/>
  <c r="I50" i="87"/>
  <c r="N50" i="87" s="1"/>
  <c r="I50" i="95"/>
  <c r="K50" i="95" s="1"/>
  <c r="I50" i="101"/>
  <c r="K50" i="101" s="1"/>
  <c r="I50" i="84"/>
  <c r="K50" i="84" s="1"/>
  <c r="AB7" i="74"/>
  <c r="EN36" i="4"/>
  <c r="EN37" i="4"/>
  <c r="D50" i="99"/>
  <c r="E50" i="99" s="1"/>
  <c r="V20" i="74"/>
  <c r="N34" i="93"/>
  <c r="D70" i="109"/>
  <c r="E70" i="109"/>
  <c r="N37" i="6"/>
  <c r="N33" i="96"/>
  <c r="J64" i="112"/>
  <c r="I84" i="6"/>
  <c r="I84" i="110"/>
  <c r="I84" i="95"/>
  <c r="I84" i="85"/>
  <c r="K18" i="74"/>
  <c r="D36" i="101"/>
  <c r="E36" i="101" s="1"/>
  <c r="D58" i="88"/>
  <c r="E58" i="88"/>
  <c r="AB13" i="74"/>
  <c r="S19" i="74"/>
  <c r="D46" i="100"/>
  <c r="E46" i="100" s="1"/>
  <c r="N61" i="89"/>
  <c r="K56" i="83"/>
  <c r="N56" i="83"/>
  <c r="L27" i="41"/>
  <c r="D59" i="101"/>
  <c r="E59" i="101"/>
  <c r="EO36" i="4"/>
  <c r="EO37" i="4" s="1"/>
  <c r="AC18" i="74"/>
  <c r="AF19" i="74"/>
  <c r="D62" i="100"/>
  <c r="E62" i="100" s="1"/>
  <c r="ER36" i="4"/>
  <c r="ER37" i="4"/>
  <c r="J47" i="85"/>
  <c r="W11" i="74"/>
  <c r="EI36" i="4"/>
  <c r="EI37" i="4"/>
  <c r="EV36" i="4"/>
  <c r="EV37" i="4" s="1"/>
  <c r="AJ16" i="74"/>
  <c r="AJ37" i="74"/>
  <c r="CM38" i="74" s="1"/>
  <c r="D53" i="101"/>
  <c r="E53" i="101"/>
  <c r="D31" i="99"/>
  <c r="D70" i="99" s="1"/>
  <c r="E70" i="99" s="1"/>
  <c r="F20" i="74"/>
  <c r="I7" i="114"/>
  <c r="G33" i="81"/>
  <c r="G62" i="86"/>
  <c r="H62" i="86"/>
  <c r="AG10" i="114"/>
  <c r="W29" i="74"/>
  <c r="N24" i="74"/>
  <c r="N31" i="74"/>
  <c r="ED36" i="4"/>
  <c r="ED37" i="4" s="1"/>
  <c r="D62" i="98"/>
  <c r="D57" i="96"/>
  <c r="D61" i="83"/>
  <c r="E61" i="83" s="1"/>
  <c r="L28" i="74"/>
  <c r="L30" i="74"/>
  <c r="D37" i="83"/>
  <c r="E37" i="83"/>
  <c r="J37" i="83" s="1"/>
  <c r="F36" i="74"/>
  <c r="E31" i="74"/>
  <c r="U30" i="74"/>
  <c r="U37" i="74"/>
  <c r="BX38" i="74" s="1"/>
  <c r="Q31" i="74"/>
  <c r="G52" i="86"/>
  <c r="H52" i="86" s="1"/>
  <c r="X10" i="114"/>
  <c r="D29" i="96"/>
  <c r="E29" i="96" s="1"/>
  <c r="E23" i="74"/>
  <c r="G52" i="82"/>
  <c r="X8" i="114"/>
  <c r="X30" i="74"/>
  <c r="K31" i="74"/>
  <c r="W31" i="74"/>
  <c r="EU36" i="4"/>
  <c r="EU37" i="4" s="1"/>
  <c r="D41" i="96"/>
  <c r="E41" i="96"/>
  <c r="D34" i="91"/>
  <c r="D42" i="91"/>
  <c r="E42" i="91" s="1"/>
  <c r="D29" i="83"/>
  <c r="E29" i="83" s="1"/>
  <c r="G60" i="90"/>
  <c r="AE11" i="114"/>
  <c r="R30" i="114"/>
  <c r="I36" i="74"/>
  <c r="K34" i="74"/>
  <c r="AD15" i="74"/>
  <c r="D60" i="96"/>
  <c r="E60" i="96" s="1"/>
  <c r="AH24" i="74"/>
  <c r="T26" i="74"/>
  <c r="G58" i="81"/>
  <c r="H58" i="81"/>
  <c r="H34" i="74"/>
  <c r="G80" i="107"/>
  <c r="G88" i="107" s="1"/>
  <c r="EC33" i="79"/>
  <c r="G43" i="107"/>
  <c r="H43" i="107" s="1"/>
  <c r="D76" i="97"/>
  <c r="E76" i="97" s="1"/>
  <c r="F22" i="73" s="1"/>
  <c r="DQ21" i="4"/>
  <c r="D29" i="97" s="1"/>
  <c r="Z8" i="74"/>
  <c r="D56" i="82"/>
  <c r="E56" i="82" s="1"/>
  <c r="K56" i="82" s="1"/>
  <c r="AL29" i="114"/>
  <c r="G68" i="110"/>
  <c r="H68" i="110"/>
  <c r="D80" i="91"/>
  <c r="E80" i="91" s="1"/>
  <c r="J27" i="73" s="1"/>
  <c r="EC26" i="4"/>
  <c r="Q27" i="74" s="1"/>
  <c r="D43" i="91"/>
  <c r="E43" i="91" s="1"/>
  <c r="I21" i="114"/>
  <c r="G23" i="114"/>
  <c r="AF23" i="114"/>
  <c r="AK23" i="114"/>
  <c r="G58" i="93"/>
  <c r="H58" i="93" s="1"/>
  <c r="H26" i="114"/>
  <c r="S27" i="114"/>
  <c r="AB27" i="114"/>
  <c r="G28" i="114"/>
  <c r="AF28" i="114"/>
  <c r="L29" i="114"/>
  <c r="AH29" i="114"/>
  <c r="G30" i="114"/>
  <c r="AB30" i="114"/>
  <c r="H31" i="114"/>
  <c r="L32" i="114"/>
  <c r="AE34" i="114"/>
  <c r="AG35" i="114"/>
  <c r="Q36" i="114"/>
  <c r="T36" i="114"/>
  <c r="G54" i="106"/>
  <c r="G56" i="108"/>
  <c r="H56" i="108" s="1"/>
  <c r="O7" i="74"/>
  <c r="D41" i="81"/>
  <c r="E41" i="81" s="1"/>
  <c r="I50" i="88"/>
  <c r="J34" i="85"/>
  <c r="AJ8" i="74"/>
  <c r="D67" i="82"/>
  <c r="E67" i="82" s="1"/>
  <c r="J67" i="82" s="1"/>
  <c r="N67" i="82"/>
  <c r="G7" i="74"/>
  <c r="D32" i="81"/>
  <c r="E32" i="81"/>
  <c r="AK9" i="114"/>
  <c r="H10" i="114"/>
  <c r="AG14" i="114"/>
  <c r="G16" i="114"/>
  <c r="AB22" i="114"/>
  <c r="V26" i="114"/>
  <c r="P27" i="114"/>
  <c r="V28" i="114"/>
  <c r="G29" i="114"/>
  <c r="AD30" i="114"/>
  <c r="AF31" i="114"/>
  <c r="W32" i="114"/>
  <c r="L33" i="114"/>
  <c r="G59" i="108"/>
  <c r="H59" i="108"/>
  <c r="J35" i="114"/>
  <c r="G35" i="105"/>
  <c r="H35" i="105"/>
  <c r="N28" i="114"/>
  <c r="G38" i="84"/>
  <c r="H38" i="84" s="1"/>
  <c r="T33" i="114"/>
  <c r="T31" i="114"/>
  <c r="G46" i="95"/>
  <c r="Z31" i="114"/>
  <c r="G76" i="109"/>
  <c r="G88" i="109" s="1"/>
  <c r="H88" i="109" s="1"/>
  <c r="AL32" i="114"/>
  <c r="G68" i="109"/>
  <c r="H68" i="109"/>
  <c r="V8" i="74"/>
  <c r="D50" i="82"/>
  <c r="E50" i="82" s="1"/>
  <c r="P8" i="114"/>
  <c r="X22" i="114"/>
  <c r="M23" i="114"/>
  <c r="W24" i="114"/>
  <c r="G31" i="92"/>
  <c r="H31" i="92" s="1"/>
  <c r="G32" i="91"/>
  <c r="H32" i="91" s="1"/>
  <c r="AB28" i="114"/>
  <c r="Q29" i="114"/>
  <c r="AH30" i="114"/>
  <c r="G39" i="108"/>
  <c r="H39" i="108"/>
  <c r="G37" i="107"/>
  <c r="H37" i="107" s="1"/>
  <c r="V34" i="114"/>
  <c r="G67" i="106"/>
  <c r="H67" i="106"/>
  <c r="G38" i="107"/>
  <c r="H38" i="107" s="1"/>
  <c r="G38" i="98"/>
  <c r="T35" i="114"/>
  <c r="G57" i="108"/>
  <c r="H57" i="108"/>
  <c r="EC25" i="79"/>
  <c r="G43" i="92" s="1"/>
  <c r="H43" i="92" s="1"/>
  <c r="G68" i="92"/>
  <c r="H68" i="92"/>
  <c r="G68" i="96"/>
  <c r="D57" i="80"/>
  <c r="E57" i="80"/>
  <c r="D58" i="80"/>
  <c r="E58" i="80" s="1"/>
  <c r="B6" i="113"/>
  <c r="U6" i="113" s="1"/>
  <c r="AK6" i="114"/>
  <c r="I50" i="85"/>
  <c r="K50" i="85" s="1"/>
  <c r="G60" i="80"/>
  <c r="D88" i="102"/>
  <c r="E88" i="102" s="1"/>
  <c r="DQ10" i="4"/>
  <c r="E11" i="74"/>
  <c r="EX14" i="4"/>
  <c r="D69" i="85" s="1"/>
  <c r="E69" i="85" s="1"/>
  <c r="EX10" i="4"/>
  <c r="D69" i="90"/>
  <c r="E69" i="90" s="1"/>
  <c r="EX5" i="4"/>
  <c r="AL6" i="74" s="1"/>
  <c r="EC16" i="79"/>
  <c r="EC12" i="79"/>
  <c r="R13" i="114"/>
  <c r="EC19" i="79"/>
  <c r="G43" i="99" s="1"/>
  <c r="EX4" i="79"/>
  <c r="AM5" i="114" s="1"/>
  <c r="G16" i="74"/>
  <c r="T10" i="74"/>
  <c r="T6" i="74"/>
  <c r="H11" i="74"/>
  <c r="K15" i="114"/>
  <c r="K11" i="114"/>
  <c r="K7" i="114"/>
  <c r="K20" i="114"/>
  <c r="P12" i="114"/>
  <c r="AG12" i="114"/>
  <c r="AG20" i="114"/>
  <c r="AL14" i="114"/>
  <c r="AL5" i="114"/>
  <c r="Q20" i="114"/>
  <c r="AG7" i="114"/>
  <c r="G87" i="89"/>
  <c r="H87" i="89" s="1"/>
  <c r="T12" i="113" s="1"/>
  <c r="T16" i="74"/>
  <c r="K14" i="114"/>
  <c r="K10" i="114"/>
  <c r="K6" i="114"/>
  <c r="Q7" i="114"/>
  <c r="AL17" i="114"/>
  <c r="E17" i="113"/>
  <c r="C17" i="114"/>
  <c r="H88" i="85"/>
  <c r="E15" i="113"/>
  <c r="G43" i="88"/>
  <c r="H43" i="88" s="1"/>
  <c r="R20" i="114"/>
  <c r="D29" i="90"/>
  <c r="E29" i="90" s="1"/>
  <c r="H54" i="106"/>
  <c r="H60" i="90"/>
  <c r="R26" i="114"/>
  <c r="H46" i="95"/>
  <c r="D88" i="97"/>
  <c r="E31" i="99"/>
  <c r="H88" i="98"/>
  <c r="C21" i="113" s="1"/>
  <c r="F21" i="113" s="1"/>
  <c r="E88" i="98"/>
  <c r="AL11" i="74"/>
  <c r="K67" i="82"/>
  <c r="E22" i="74"/>
  <c r="H52" i="82"/>
  <c r="J62" i="108"/>
  <c r="N62" i="108"/>
  <c r="C17" i="113"/>
  <c r="H38" i="98"/>
  <c r="G69" i="6"/>
  <c r="G70" i="6" s="1"/>
  <c r="H70" i="6" s="1"/>
  <c r="AL15" i="74"/>
  <c r="D69" i="80"/>
  <c r="E69" i="80"/>
  <c r="H68" i="96"/>
  <c r="E34" i="91"/>
  <c r="H33" i="81"/>
  <c r="H60" i="80"/>
  <c r="E62" i="98"/>
  <c r="J53" i="101"/>
  <c r="D70" i="101"/>
  <c r="E70" i="101" s="1"/>
  <c r="C15" i="113"/>
  <c r="AI15" i="113"/>
  <c r="AT15" i="73" s="1"/>
  <c r="K34" i="91"/>
  <c r="H69" i="6"/>
  <c r="E33" i="113"/>
  <c r="AI17" i="113"/>
  <c r="AU17" i="73"/>
  <c r="F17" i="113"/>
  <c r="BM17" i="74"/>
  <c r="BO17" i="74"/>
  <c r="BT17" i="74"/>
  <c r="CG17" i="74"/>
  <c r="CJ17" i="74"/>
  <c r="BH17" i="74"/>
  <c r="AW17" i="73"/>
  <c r="BY17" i="74"/>
  <c r="BV17" i="74"/>
  <c r="CB17" i="74"/>
  <c r="CO17" i="74"/>
  <c r="AR17" i="73"/>
  <c r="BR17" i="74"/>
  <c r="BZ17" i="74"/>
  <c r="CH17" i="74"/>
  <c r="CN17" i="74"/>
  <c r="BC17" i="73"/>
  <c r="BK17" i="74"/>
  <c r="BS17" i="74"/>
  <c r="CC17" i="74"/>
  <c r="AS17" i="73"/>
  <c r="AY17" i="73"/>
  <c r="BP17" i="74"/>
  <c r="BX17" i="74"/>
  <c r="CM17" i="74"/>
  <c r="BB17" i="73"/>
  <c r="BL17" i="74"/>
  <c r="BW17" i="74"/>
  <c r="CF17" i="74"/>
  <c r="AT17" i="73"/>
  <c r="CD17" i="74"/>
  <c r="BU17" i="74"/>
  <c r="BQ17" i="74"/>
  <c r="CL17" i="74"/>
  <c r="AZ17" i="73"/>
  <c r="CE17" i="74"/>
  <c r="BN17" i="74"/>
  <c r="AV17" i="73"/>
  <c r="AX17" i="73"/>
  <c r="CI15" i="74"/>
  <c r="K65" i="105"/>
  <c r="I36" i="110"/>
  <c r="I82" i="105"/>
  <c r="I49" i="97"/>
  <c r="K49" i="97" s="1"/>
  <c r="K61" i="86"/>
  <c r="N61" i="96"/>
  <c r="K61" i="96"/>
  <c r="J61" i="102"/>
  <c r="J61" i="105"/>
  <c r="J61" i="86"/>
  <c r="N53" i="87"/>
  <c r="K53" i="87"/>
  <c r="K53" i="112"/>
  <c r="N53" i="112"/>
  <c r="N53" i="92"/>
  <c r="I85" i="105"/>
  <c r="I85" i="112"/>
  <c r="I85" i="102"/>
  <c r="I85" i="86"/>
  <c r="I85" i="94"/>
  <c r="I85" i="110"/>
  <c r="I85" i="95"/>
  <c r="I85" i="85"/>
  <c r="I85" i="81"/>
  <c r="I85" i="90"/>
  <c r="I85" i="100"/>
  <c r="I85" i="96"/>
  <c r="I85" i="107"/>
  <c r="I85" i="91"/>
  <c r="I85" i="88"/>
  <c r="I85" i="82"/>
  <c r="I85" i="98"/>
  <c r="I85" i="83"/>
  <c r="I85" i="108"/>
  <c r="I85" i="99"/>
  <c r="I85" i="97"/>
  <c r="O2" i="73"/>
  <c r="I85" i="109"/>
  <c r="I85" i="93"/>
  <c r="I85" i="80"/>
  <c r="R2" i="113"/>
  <c r="I85" i="89"/>
  <c r="I85" i="111"/>
  <c r="I85" i="101"/>
  <c r="I85" i="84"/>
  <c r="I85" i="6"/>
  <c r="I85" i="87"/>
  <c r="I85" i="92"/>
  <c r="I85" i="106"/>
  <c r="N59" i="107"/>
  <c r="N59" i="91"/>
  <c r="K59" i="91"/>
  <c r="K68" i="89"/>
  <c r="J68" i="91"/>
  <c r="J68" i="92"/>
  <c r="K68" i="86"/>
  <c r="N68" i="105"/>
  <c r="N68" i="89"/>
  <c r="K68" i="92"/>
  <c r="I86" i="95"/>
  <c r="I86" i="90"/>
  <c r="I86" i="97"/>
  <c r="I86" i="98"/>
  <c r="I86" i="6"/>
  <c r="I86" i="111"/>
  <c r="I86" i="110"/>
  <c r="I86" i="86"/>
  <c r="I86" i="85"/>
  <c r="I86" i="105"/>
  <c r="I86" i="101"/>
  <c r="I86" i="93"/>
  <c r="P2" i="73"/>
  <c r="I86" i="84"/>
  <c r="I86" i="102"/>
  <c r="I86" i="106"/>
  <c r="I86" i="81"/>
  <c r="S2" i="113"/>
  <c r="I86" i="89"/>
  <c r="I86" i="87"/>
  <c r="I86" i="94"/>
  <c r="I86" i="96"/>
  <c r="I86" i="92"/>
  <c r="I86" i="91"/>
  <c r="I86" i="108"/>
  <c r="I86" i="107"/>
  <c r="I86" i="80"/>
  <c r="I86" i="83"/>
  <c r="I86" i="112"/>
  <c r="I86" i="88"/>
  <c r="I86" i="82"/>
  <c r="I86" i="99"/>
  <c r="I86" i="100"/>
  <c r="I86" i="109"/>
  <c r="J67" i="102"/>
  <c r="J64" i="108"/>
  <c r="K64" i="98"/>
  <c r="K63" i="108"/>
  <c r="J63" i="85"/>
  <c r="J63" i="108"/>
  <c r="K63" i="85"/>
  <c r="N62" i="91"/>
  <c r="K59" i="102"/>
  <c r="N58" i="96"/>
  <c r="K58" i="98"/>
  <c r="N58" i="98"/>
  <c r="N57" i="89"/>
  <c r="K57" i="107"/>
  <c r="I78" i="90"/>
  <c r="I78" i="95"/>
  <c r="I78" i="100"/>
  <c r="I78" i="91"/>
  <c r="I78" i="85"/>
  <c r="I78" i="88"/>
  <c r="K2" i="113"/>
  <c r="N59" i="102"/>
  <c r="J59" i="96"/>
  <c r="K56" i="85"/>
  <c r="K56" i="108"/>
  <c r="K54" i="89"/>
  <c r="I82" i="109"/>
  <c r="L2" i="73"/>
  <c r="K50" i="91"/>
  <c r="I82" i="88"/>
  <c r="J50" i="83"/>
  <c r="I82" i="93"/>
  <c r="J49" i="97"/>
  <c r="N49" i="97"/>
  <c r="N49" i="110"/>
  <c r="I82" i="106"/>
  <c r="I49" i="83"/>
  <c r="I82" i="96"/>
  <c r="I49" i="87"/>
  <c r="I82" i="87"/>
  <c r="I49" i="82"/>
  <c r="I82" i="80"/>
  <c r="I82" i="101"/>
  <c r="I82" i="111"/>
  <c r="I49" i="88"/>
  <c r="I49" i="96"/>
  <c r="I82" i="6"/>
  <c r="U2" i="74"/>
  <c r="I49" i="105"/>
  <c r="J49" i="105" s="1"/>
  <c r="I82" i="92"/>
  <c r="I49" i="92"/>
  <c r="I82" i="97"/>
  <c r="I49" i="100"/>
  <c r="I49" i="89"/>
  <c r="K49" i="89" s="1"/>
  <c r="I82" i="82"/>
  <c r="I82" i="94"/>
  <c r="I82" i="99"/>
  <c r="I82" i="108"/>
  <c r="I49" i="84"/>
  <c r="I49" i="95"/>
  <c r="K49" i="95" s="1"/>
  <c r="I49" i="106"/>
  <c r="K49" i="81"/>
  <c r="J49" i="81"/>
  <c r="N49" i="93"/>
  <c r="K49" i="93"/>
  <c r="V2" i="114"/>
  <c r="I49" i="107"/>
  <c r="I49" i="111"/>
  <c r="J49" i="111" s="1"/>
  <c r="I82" i="90"/>
  <c r="I82" i="81"/>
  <c r="I82" i="98"/>
  <c r="I82" i="91"/>
  <c r="I82" i="107"/>
  <c r="I49" i="80"/>
  <c r="I49" i="102"/>
  <c r="I49" i="108"/>
  <c r="O2" i="113"/>
  <c r="I82" i="83"/>
  <c r="I82" i="100"/>
  <c r="I49" i="86"/>
  <c r="J49" i="86" s="1"/>
  <c r="I82" i="84"/>
  <c r="I82" i="85"/>
  <c r="I82" i="95"/>
  <c r="I82" i="110"/>
  <c r="I49" i="90"/>
  <c r="N49" i="90" s="1"/>
  <c r="I49" i="99"/>
  <c r="I49" i="112"/>
  <c r="I49" i="109"/>
  <c r="I49" i="91"/>
  <c r="K49" i="91" s="1"/>
  <c r="I49" i="98"/>
  <c r="I82" i="89"/>
  <c r="I82" i="86"/>
  <c r="I82" i="102"/>
  <c r="I82" i="112"/>
  <c r="I49" i="85"/>
  <c r="N49" i="85" s="1"/>
  <c r="J45" i="93"/>
  <c r="I80" i="107"/>
  <c r="I80" i="91"/>
  <c r="I80" i="92"/>
  <c r="I80" i="84"/>
  <c r="I80" i="100"/>
  <c r="J2" i="73"/>
  <c r="I80" i="102"/>
  <c r="I80" i="85"/>
  <c r="I80" i="89"/>
  <c r="I80" i="87"/>
  <c r="I80" i="101"/>
  <c r="I80" i="96"/>
  <c r="I80" i="6"/>
  <c r="I80" i="81"/>
  <c r="I80" i="80"/>
  <c r="I80" i="86"/>
  <c r="I80" i="97"/>
  <c r="M2" i="113"/>
  <c r="I80" i="88"/>
  <c r="I80" i="95"/>
  <c r="I80" i="83"/>
  <c r="I80" i="93"/>
  <c r="I80" i="109"/>
  <c r="I80" i="108"/>
  <c r="I80" i="90"/>
  <c r="I80" i="94"/>
  <c r="I80" i="112"/>
  <c r="I80" i="105"/>
  <c r="I80" i="111"/>
  <c r="I80" i="106"/>
  <c r="I80" i="82"/>
  <c r="I80" i="110"/>
  <c r="I80" i="98"/>
  <c r="I80" i="99"/>
  <c r="J43" i="102"/>
  <c r="K42" i="86"/>
  <c r="J42" i="109"/>
  <c r="K42" i="97"/>
  <c r="N32" i="82"/>
  <c r="K32" i="105"/>
  <c r="J32" i="82"/>
  <c r="J37" i="6"/>
  <c r="N37" i="87"/>
  <c r="N37" i="83"/>
  <c r="K37" i="107"/>
  <c r="N37" i="102"/>
  <c r="K37" i="87"/>
  <c r="K37" i="83"/>
  <c r="J37" i="102"/>
  <c r="K36" i="110"/>
  <c r="N36" i="110"/>
  <c r="J36" i="110"/>
  <c r="I78" i="93"/>
  <c r="K2" i="74"/>
  <c r="I36" i="96"/>
  <c r="I36" i="85"/>
  <c r="I36" i="93"/>
  <c r="J36" i="93" s="1"/>
  <c r="I36" i="112"/>
  <c r="K36" i="112" s="1"/>
  <c r="I78" i="110"/>
  <c r="I78" i="84"/>
  <c r="I78" i="6"/>
  <c r="I78" i="111"/>
  <c r="J36" i="91"/>
  <c r="I78" i="109"/>
  <c r="I78" i="106"/>
  <c r="K36" i="108"/>
  <c r="I36" i="83"/>
  <c r="K36" i="83" s="1"/>
  <c r="I36" i="99"/>
  <c r="J36" i="99" s="1"/>
  <c r="K36" i="99"/>
  <c r="I78" i="98"/>
  <c r="I78" i="96"/>
  <c r="I78" i="97"/>
  <c r="I36" i="98"/>
  <c r="I78" i="86"/>
  <c r="I78" i="82"/>
  <c r="I78" i="89"/>
  <c r="I36" i="6"/>
  <c r="I36" i="82"/>
  <c r="N36" i="82" s="1"/>
  <c r="I36" i="95"/>
  <c r="N36" i="95" s="1"/>
  <c r="I36" i="106"/>
  <c r="I78" i="101"/>
  <c r="H2" i="73"/>
  <c r="I78" i="81"/>
  <c r="J36" i="108"/>
  <c r="I78" i="92"/>
  <c r="I78" i="83"/>
  <c r="I78" i="94"/>
  <c r="I36" i="84"/>
  <c r="I36" i="87"/>
  <c r="I36" i="86"/>
  <c r="N36" i="86" s="1"/>
  <c r="I36" i="102"/>
  <c r="K36" i="102" s="1"/>
  <c r="I36" i="107"/>
  <c r="N36" i="107" s="1"/>
  <c r="I78" i="105"/>
  <c r="I78" i="80"/>
  <c r="N36" i="111"/>
  <c r="I78" i="99"/>
  <c r="I36" i="92"/>
  <c r="N36" i="92" s="1"/>
  <c r="I78" i="102"/>
  <c r="I78" i="87"/>
  <c r="I36" i="80"/>
  <c r="N36" i="80" s="1"/>
  <c r="I36" i="88"/>
  <c r="N36" i="88" s="1"/>
  <c r="I36" i="101"/>
  <c r="I36" i="105"/>
  <c r="I78" i="112"/>
  <c r="L2" i="114"/>
  <c r="I78" i="108"/>
  <c r="I78" i="107"/>
  <c r="I36" i="109"/>
  <c r="J36" i="109" s="1"/>
  <c r="I36" i="90"/>
  <c r="I36" i="81"/>
  <c r="J36" i="81" s="1"/>
  <c r="I36" i="100"/>
  <c r="N36" i="100" s="1"/>
  <c r="AX57" i="77"/>
  <c r="N31" i="109"/>
  <c r="K29" i="91"/>
  <c r="J29" i="100"/>
  <c r="N69" i="102"/>
  <c r="J68" i="83"/>
  <c r="J68" i="84"/>
  <c r="K68" i="84"/>
  <c r="J68" i="107"/>
  <c r="K67" i="96"/>
  <c r="K65" i="96"/>
  <c r="N64" i="108"/>
  <c r="N64" i="98"/>
  <c r="N64" i="102"/>
  <c r="K61" i="102"/>
  <c r="N61" i="93"/>
  <c r="N60" i="108"/>
  <c r="K60" i="85"/>
  <c r="K58" i="110"/>
  <c r="J58" i="108"/>
  <c r="K58" i="108"/>
  <c r="N56" i="92"/>
  <c r="K56" i="92"/>
  <c r="J56" i="85"/>
  <c r="K56" i="91"/>
  <c r="K54" i="92"/>
  <c r="J54" i="92"/>
  <c r="J53" i="98"/>
  <c r="K49" i="83"/>
  <c r="N46" i="93"/>
  <c r="N45" i="93"/>
  <c r="J42" i="97"/>
  <c r="J42" i="85"/>
  <c r="K41" i="107"/>
  <c r="J37" i="92"/>
  <c r="N36" i="99"/>
  <c r="N35" i="89"/>
  <c r="J50" i="98"/>
  <c r="K56" i="110"/>
  <c r="J56" i="86"/>
  <c r="N53" i="106"/>
  <c r="N56" i="112"/>
  <c r="K34" i="107"/>
  <c r="K31" i="91"/>
  <c r="J31" i="91"/>
  <c r="AZ57" i="77"/>
  <c r="BA57" i="77" s="1"/>
  <c r="L41" i="41"/>
  <c r="J39" i="110"/>
  <c r="N39" i="110"/>
  <c r="K39" i="110"/>
  <c r="I84" i="80"/>
  <c r="N53" i="111"/>
  <c r="N50" i="93"/>
  <c r="I39" i="6"/>
  <c r="N39" i="6"/>
  <c r="N56" i="86"/>
  <c r="I76" i="6"/>
  <c r="I34" i="6"/>
  <c r="K34" i="6" s="1"/>
  <c r="I31" i="6"/>
  <c r="I57" i="6"/>
  <c r="K53" i="106"/>
  <c r="N57" i="109"/>
  <c r="N31" i="92"/>
  <c r="I49" i="6"/>
  <c r="N29" i="89"/>
  <c r="J29" i="89"/>
  <c r="K29" i="89"/>
  <c r="J29" i="83"/>
  <c r="N50" i="101"/>
  <c r="K50" i="93"/>
  <c r="K49" i="109"/>
  <c r="N68" i="91"/>
  <c r="N63" i="93"/>
  <c r="N64" i="92"/>
  <c r="N34" i="96"/>
  <c r="K50" i="92"/>
  <c r="N56" i="6"/>
  <c r="K56" i="88"/>
  <c r="J63" i="93"/>
  <c r="J31" i="100"/>
  <c r="J53" i="108"/>
  <c r="J43" i="100"/>
  <c r="J53" i="90"/>
  <c r="K53" i="88"/>
  <c r="J29" i="92"/>
  <c r="N59" i="96"/>
  <c r="N38" i="107"/>
  <c r="J34" i="96"/>
  <c r="K31" i="100"/>
  <c r="N39" i="92"/>
  <c r="N50" i="106"/>
  <c r="J56" i="93"/>
  <c r="J50" i="106"/>
  <c r="J56" i="108"/>
  <c r="J68" i="98"/>
  <c r="K53" i="90"/>
  <c r="K42" i="109"/>
  <c r="N47" i="91"/>
  <c r="J56" i="101"/>
  <c r="K50" i="86"/>
  <c r="J50" i="95"/>
  <c r="J50" i="6"/>
  <c r="K29" i="6"/>
  <c r="J56" i="112"/>
  <c r="J38" i="6"/>
  <c r="K38" i="6"/>
  <c r="N38" i="6"/>
  <c r="K53" i="99"/>
  <c r="K56" i="101"/>
  <c r="K56" i="111"/>
  <c r="J50" i="84"/>
  <c r="N50" i="95"/>
  <c r="M2" i="73"/>
  <c r="N56" i="100"/>
  <c r="J53" i="99"/>
  <c r="N53" i="84"/>
  <c r="N50" i="85"/>
  <c r="K53" i="101"/>
  <c r="J56" i="111"/>
  <c r="J50" i="101"/>
  <c r="N56" i="93"/>
  <c r="J53" i="111"/>
  <c r="N50" i="98"/>
  <c r="J50" i="85"/>
  <c r="K56" i="6"/>
  <c r="K53" i="100"/>
  <c r="N50" i="100"/>
  <c r="J50" i="105"/>
  <c r="K50" i="105"/>
  <c r="N50" i="6"/>
  <c r="K50" i="111"/>
  <c r="J50" i="111"/>
  <c r="K53" i="84"/>
  <c r="J50" i="92"/>
  <c r="K50" i="87"/>
  <c r="K53" i="105"/>
  <c r="J50" i="87"/>
  <c r="J56" i="100"/>
  <c r="N50" i="89"/>
  <c r="N53" i="100"/>
  <c r="J53" i="105"/>
  <c r="J53" i="88"/>
  <c r="K39" i="107"/>
  <c r="J32" i="88"/>
  <c r="N38" i="102"/>
  <c r="J50" i="102"/>
  <c r="J33" i="89"/>
  <c r="N43" i="107"/>
  <c r="K31" i="92"/>
  <c r="K45" i="89"/>
  <c r="N63" i="88"/>
  <c r="K34" i="109"/>
  <c r="J34" i="109"/>
  <c r="J37" i="86"/>
  <c r="N34" i="101"/>
  <c r="BX15" i="74"/>
  <c r="AX15" i="73"/>
  <c r="CC15" i="74"/>
  <c r="BQ15" i="74"/>
  <c r="CA15" i="74"/>
  <c r="AS15" i="73"/>
  <c r="F15" i="113"/>
  <c r="J62" i="98"/>
  <c r="K62" i="98"/>
  <c r="J34" i="91"/>
  <c r="N34" i="91"/>
  <c r="J57" i="80"/>
  <c r="K57" i="80"/>
  <c r="N57" i="80"/>
  <c r="AI21" i="113"/>
  <c r="CM15" i="74"/>
  <c r="BP15" i="74"/>
  <c r="BW15" i="74"/>
  <c r="AZ15" i="73"/>
  <c r="CG15" i="74"/>
  <c r="BB15" i="73"/>
  <c r="CB15" i="74"/>
  <c r="AW15" i="73"/>
  <c r="N62" i="98"/>
  <c r="E21" i="113"/>
  <c r="C21" i="114"/>
  <c r="CA17" i="74"/>
  <c r="BA17" i="73"/>
  <c r="CK17" i="74"/>
  <c r="BJ17" i="74"/>
  <c r="BI17" i="74"/>
  <c r="CI17" i="74"/>
  <c r="C32" i="113"/>
  <c r="C15" i="114"/>
  <c r="N50" i="112"/>
  <c r="K56" i="107"/>
  <c r="J56" i="110"/>
  <c r="N53" i="81"/>
  <c r="R34" i="114"/>
  <c r="C31" i="113"/>
  <c r="E31" i="113"/>
  <c r="K50" i="89"/>
  <c r="N56" i="82"/>
  <c r="K53" i="95"/>
  <c r="K50" i="100"/>
  <c r="N56" i="88"/>
  <c r="K50" i="80"/>
  <c r="N56" i="107"/>
  <c r="N53" i="95"/>
  <c r="K53" i="81"/>
  <c r="N50" i="80"/>
  <c r="H80" i="98"/>
  <c r="M21" i="113"/>
  <c r="E80" i="80"/>
  <c r="J6" i="73" s="1"/>
  <c r="K47" i="83"/>
  <c r="C88" i="99"/>
  <c r="H83" i="82"/>
  <c r="P8" i="113"/>
  <c r="E77" i="98"/>
  <c r="G21" i="73"/>
  <c r="H77" i="98"/>
  <c r="J21" i="113"/>
  <c r="H77" i="101"/>
  <c r="J18" i="113" s="1"/>
  <c r="E77" i="101"/>
  <c r="G18" i="73"/>
  <c r="J57" i="82"/>
  <c r="N57" i="82"/>
  <c r="J61" i="82"/>
  <c r="N61" i="82"/>
  <c r="N47" i="86"/>
  <c r="K47" i="86"/>
  <c r="J47" i="86"/>
  <c r="K32" i="98"/>
  <c r="H86" i="102"/>
  <c r="S17" i="113"/>
  <c r="E86" i="102"/>
  <c r="P17" i="73"/>
  <c r="H87" i="105"/>
  <c r="T36" i="113" s="1"/>
  <c r="H82" i="102"/>
  <c r="O17" i="113" s="1"/>
  <c r="E82" i="102"/>
  <c r="L17" i="73"/>
  <c r="E82" i="112"/>
  <c r="L30" i="73" s="1"/>
  <c r="H82" i="112"/>
  <c r="O30" i="113" s="1"/>
  <c r="H83" i="109"/>
  <c r="P32" i="113" s="1"/>
  <c r="H77" i="86"/>
  <c r="J10" i="113" s="1"/>
  <c r="E77" i="86"/>
  <c r="G10" i="73"/>
  <c r="E86" i="92"/>
  <c r="P26" i="73"/>
  <c r="H86" i="92"/>
  <c r="S26" i="113"/>
  <c r="H82" i="88"/>
  <c r="O13" i="113" s="1"/>
  <c r="E79" i="105"/>
  <c r="I36" i="73" s="1"/>
  <c r="H86" i="83"/>
  <c r="S28" i="113"/>
  <c r="H80" i="90"/>
  <c r="M11" i="113"/>
  <c r="E80" i="90"/>
  <c r="J11" i="73"/>
  <c r="H76" i="105"/>
  <c r="I36" i="113"/>
  <c r="C88" i="105"/>
  <c r="E78" i="6"/>
  <c r="H5" i="73"/>
  <c r="H78" i="6"/>
  <c r="K5" i="113"/>
  <c r="E78" i="92"/>
  <c r="H26" i="73"/>
  <c r="H78" i="92"/>
  <c r="K26" i="113"/>
  <c r="E57" i="86"/>
  <c r="E82" i="107"/>
  <c r="L34" i="73"/>
  <c r="H82" i="107"/>
  <c r="O34" i="113" s="1"/>
  <c r="E77" i="91"/>
  <c r="G27" i="73" s="1"/>
  <c r="H86" i="100"/>
  <c r="S19" i="113" s="1"/>
  <c r="E86" i="100"/>
  <c r="P19" i="73" s="1"/>
  <c r="H79" i="6"/>
  <c r="L5" i="113"/>
  <c r="AU37" i="4"/>
  <c r="E79" i="6"/>
  <c r="I5" i="73"/>
  <c r="K53" i="6"/>
  <c r="J53" i="6"/>
  <c r="E86" i="93"/>
  <c r="P25" i="73" s="1"/>
  <c r="H86" i="93"/>
  <c r="S25" i="113"/>
  <c r="E81" i="97"/>
  <c r="K22" i="73" s="1"/>
  <c r="H81" i="97"/>
  <c r="N22" i="113" s="1"/>
  <c r="N57" i="102"/>
  <c r="K57" i="102"/>
  <c r="E77" i="96"/>
  <c r="G23" i="73" s="1"/>
  <c r="K42" i="101"/>
  <c r="J42" i="101"/>
  <c r="N42" i="101"/>
  <c r="H80" i="82"/>
  <c r="M8" i="113" s="1"/>
  <c r="E82" i="94"/>
  <c r="L16" i="73"/>
  <c r="H76" i="108"/>
  <c r="I33" i="113" s="1"/>
  <c r="E78" i="110"/>
  <c r="H29" i="73" s="1"/>
  <c r="H81" i="111"/>
  <c r="N31" i="113"/>
  <c r="E81" i="88"/>
  <c r="K13" i="73" s="1"/>
  <c r="N47" i="96"/>
  <c r="J47" i="96"/>
  <c r="K47" i="96"/>
  <c r="J65" i="98"/>
  <c r="K65" i="98"/>
  <c r="N65" i="98"/>
  <c r="K31" i="87"/>
  <c r="N31" i="87"/>
  <c r="N36" i="90"/>
  <c r="J36" i="90"/>
  <c r="K36" i="90"/>
  <c r="J64" i="85"/>
  <c r="K64" i="85"/>
  <c r="N64" i="85"/>
  <c r="N57" i="100"/>
  <c r="K57" i="100"/>
  <c r="J57" i="100"/>
  <c r="H29" i="89"/>
  <c r="J59" i="86"/>
  <c r="K59" i="86"/>
  <c r="N59" i="86"/>
  <c r="J64" i="86"/>
  <c r="N64" i="86"/>
  <c r="N69" i="87"/>
  <c r="K35" i="100"/>
  <c r="N35" i="100"/>
  <c r="J35" i="100"/>
  <c r="N52" i="100"/>
  <c r="J52" i="100"/>
  <c r="J69" i="93"/>
  <c r="J59" i="107"/>
  <c r="N43" i="86"/>
  <c r="N63" i="102"/>
  <c r="N63" i="100"/>
  <c r="K63" i="100"/>
  <c r="J63" i="100"/>
  <c r="J43" i="88"/>
  <c r="N43" i="88"/>
  <c r="J62" i="82"/>
  <c r="N62" i="82"/>
  <c r="K62" i="82"/>
  <c r="J58" i="89"/>
  <c r="N58" i="89"/>
  <c r="K58" i="89"/>
  <c r="J41" i="88"/>
  <c r="N41" i="88"/>
  <c r="K46" i="87"/>
  <c r="J46" i="87"/>
  <c r="N60" i="100"/>
  <c r="K60" i="100"/>
  <c r="N69" i="6"/>
  <c r="N39" i="108"/>
  <c r="K39" i="108"/>
  <c r="F34" i="114"/>
  <c r="G69" i="92"/>
  <c r="D41" i="87"/>
  <c r="E41" i="87"/>
  <c r="W21" i="74"/>
  <c r="D52" i="98"/>
  <c r="BB37" i="4"/>
  <c r="ET37" i="4"/>
  <c r="AJ37" i="4"/>
  <c r="BH37" i="4"/>
  <c r="CD37" i="4"/>
  <c r="AV37" i="4"/>
  <c r="CW37" i="4"/>
  <c r="AS37" i="4"/>
  <c r="CP37" i="4"/>
  <c r="O37" i="4"/>
  <c r="BW37" i="4"/>
  <c r="K43" i="105"/>
  <c r="E19" i="74"/>
  <c r="J21" i="74"/>
  <c r="BG37" i="4"/>
  <c r="CG37" i="4"/>
  <c r="CJ37" i="4"/>
  <c r="CL37" i="4"/>
  <c r="CC37" i="4"/>
  <c r="DL37" i="4"/>
  <c r="AI37" i="4"/>
  <c r="J26" i="74"/>
  <c r="D69" i="83"/>
  <c r="E69" i="83"/>
  <c r="J69" i="83" s="1"/>
  <c r="G58" i="82"/>
  <c r="H58" i="82"/>
  <c r="G49" i="96"/>
  <c r="H49" i="96"/>
  <c r="V23" i="114"/>
  <c r="G49" i="86"/>
  <c r="H49" i="86" s="1"/>
  <c r="V10" i="114"/>
  <c r="AE21" i="114"/>
  <c r="G60" i="98"/>
  <c r="H60" i="98" s="1"/>
  <c r="D39" i="96"/>
  <c r="AD22" i="114"/>
  <c r="G59" i="97"/>
  <c r="H59" i="97"/>
  <c r="H23" i="114"/>
  <c r="G32" i="96"/>
  <c r="G36" i="86"/>
  <c r="H36" i="86" s="1"/>
  <c r="L10" i="114"/>
  <c r="G32" i="97"/>
  <c r="H22" i="114"/>
  <c r="G39" i="83"/>
  <c r="H39" i="83" s="1"/>
  <c r="K29" i="114"/>
  <c r="G47" i="110"/>
  <c r="G33" i="112"/>
  <c r="X30" i="114"/>
  <c r="G50" i="111"/>
  <c r="Y32" i="114"/>
  <c r="J34" i="114"/>
  <c r="N36" i="114"/>
  <c r="S22" i="114"/>
  <c r="T29" i="114"/>
  <c r="Z27" i="114"/>
  <c r="AI8" i="74"/>
  <c r="G68" i="95"/>
  <c r="AL24" i="114"/>
  <c r="G68" i="98"/>
  <c r="H68" i="98" s="1"/>
  <c r="AL21" i="114"/>
  <c r="G65" i="93"/>
  <c r="G29" i="83"/>
  <c r="G57" i="110"/>
  <c r="H57" i="110" s="1"/>
  <c r="G59" i="110"/>
  <c r="H59" i="110"/>
  <c r="G61" i="110"/>
  <c r="H61" i="110"/>
  <c r="G41" i="112"/>
  <c r="H41" i="112" s="1"/>
  <c r="G33" i="108"/>
  <c r="G53" i="108"/>
  <c r="H53" i="108" s="1"/>
  <c r="G53" i="107"/>
  <c r="H53" i="107"/>
  <c r="G37" i="106"/>
  <c r="H37" i="106" s="1"/>
  <c r="G54" i="98"/>
  <c r="P6" i="114"/>
  <c r="G41" i="80"/>
  <c r="AL22" i="114"/>
  <c r="E54" i="80"/>
  <c r="H56" i="81"/>
  <c r="DQ16" i="4"/>
  <c r="V9" i="74"/>
  <c r="BY38" i="74"/>
  <c r="T9" i="74"/>
  <c r="EC15" i="4"/>
  <c r="EC4" i="4"/>
  <c r="O15" i="74"/>
  <c r="L8" i="74"/>
  <c r="DQ5" i="4"/>
  <c r="D29" i="80" s="1"/>
  <c r="E29" i="80" s="1"/>
  <c r="DQ35" i="79"/>
  <c r="F36" i="114" s="1"/>
  <c r="H16" i="114"/>
  <c r="T18" i="114"/>
  <c r="Q11" i="114"/>
  <c r="AI11" i="114"/>
  <c r="AI16" i="114"/>
  <c r="AA17" i="114"/>
  <c r="W19" i="114"/>
  <c r="W12" i="114"/>
  <c r="H85" i="105"/>
  <c r="R36" i="113"/>
  <c r="H85" i="94"/>
  <c r="R16" i="113" s="1"/>
  <c r="H85" i="85"/>
  <c r="R15" i="113"/>
  <c r="DQ13" i="4"/>
  <c r="DQ8" i="4"/>
  <c r="D76" i="6"/>
  <c r="K12" i="114"/>
  <c r="T15" i="114"/>
  <c r="P36" i="114"/>
  <c r="N14" i="114"/>
  <c r="AD16" i="114"/>
  <c r="AD11" i="114"/>
  <c r="U20" i="114"/>
  <c r="G80" i="86"/>
  <c r="EC9" i="79"/>
  <c r="R10" i="114" s="1"/>
  <c r="B34" i="79"/>
  <c r="C1" i="106"/>
  <c r="W14" i="74"/>
  <c r="D87" i="81"/>
  <c r="E87" i="81" s="1"/>
  <c r="Q7" i="73" s="1"/>
  <c r="DQ6" i="4"/>
  <c r="T14" i="114"/>
  <c r="AB19" i="114"/>
  <c r="AB11" i="114"/>
  <c r="U8" i="114"/>
  <c r="AD7" i="74"/>
  <c r="AD37" i="74" s="1"/>
  <c r="CG38" i="74" s="1"/>
  <c r="T17" i="114"/>
  <c r="T8" i="114"/>
  <c r="T19" i="114"/>
  <c r="Q19" i="114"/>
  <c r="AB17" i="114"/>
  <c r="U17" i="114"/>
  <c r="G87" i="94"/>
  <c r="EX15" i="79"/>
  <c r="DQ15" i="4"/>
  <c r="U6" i="114"/>
  <c r="EX12" i="79"/>
  <c r="H84" i="105"/>
  <c r="Q36" i="113"/>
  <c r="H84" i="85"/>
  <c r="Q15" i="113"/>
  <c r="EC13" i="79"/>
  <c r="G80" i="87"/>
  <c r="H80" i="87" s="1"/>
  <c r="G87" i="86"/>
  <c r="H87" i="86"/>
  <c r="T10" i="113" s="1"/>
  <c r="EX9" i="79"/>
  <c r="Q5" i="114"/>
  <c r="Q14" i="114"/>
  <c r="U10" i="114"/>
  <c r="U14" i="114"/>
  <c r="G87" i="101"/>
  <c r="EX17" i="79"/>
  <c r="EC17" i="79"/>
  <c r="R18" i="114" s="1"/>
  <c r="B16" i="79"/>
  <c r="B17" i="114" s="1"/>
  <c r="AN17" i="114" s="1"/>
  <c r="C1" i="102"/>
  <c r="C1" i="95"/>
  <c r="B23" i="79"/>
  <c r="C1" i="100"/>
  <c r="B18" i="79"/>
  <c r="EC18" i="79"/>
  <c r="R19" i="114" s="1"/>
  <c r="AH57" i="77"/>
  <c r="L32" i="41"/>
  <c r="AN57" i="77"/>
  <c r="L35" i="41"/>
  <c r="B30" i="79"/>
  <c r="C1" i="111"/>
  <c r="AL57" i="77"/>
  <c r="L34" i="41"/>
  <c r="AP57" i="77"/>
  <c r="L36" i="41"/>
  <c r="AR57" i="77"/>
  <c r="L37" i="41"/>
  <c r="AV57" i="77"/>
  <c r="L39" i="41"/>
  <c r="AY57" i="77"/>
  <c r="L40" i="41" s="1"/>
  <c r="BC57" i="77"/>
  <c r="L42" i="41" s="1"/>
  <c r="BF57" i="77"/>
  <c r="L43" i="41" s="1"/>
  <c r="BJ57" i="77"/>
  <c r="L45" i="41"/>
  <c r="N46" i="77"/>
  <c r="Z46" i="77"/>
  <c r="B10" i="79"/>
  <c r="C1" i="83"/>
  <c r="K49" i="90"/>
  <c r="J39" i="6"/>
  <c r="K39" i="6"/>
  <c r="J49" i="109"/>
  <c r="N49" i="109"/>
  <c r="N49" i="108"/>
  <c r="J49" i="108"/>
  <c r="K49" i="108"/>
  <c r="J49" i="99"/>
  <c r="K49" i="99"/>
  <c r="N49" i="99"/>
  <c r="N49" i="86"/>
  <c r="K49" i="86"/>
  <c r="K49" i="80"/>
  <c r="K49" i="111"/>
  <c r="N49" i="111"/>
  <c r="K49" i="96"/>
  <c r="N49" i="92"/>
  <c r="K49" i="92"/>
  <c r="J49" i="92"/>
  <c r="K49" i="107"/>
  <c r="N49" i="107"/>
  <c r="J49" i="107"/>
  <c r="J49" i="106"/>
  <c r="K49" i="106"/>
  <c r="N49" i="106"/>
  <c r="K49" i="105"/>
  <c r="N49" i="105"/>
  <c r="J49" i="88"/>
  <c r="N49" i="88"/>
  <c r="K49" i="88"/>
  <c r="J49" i="87"/>
  <c r="K49" i="87"/>
  <c r="N49" i="87"/>
  <c r="J49" i="102"/>
  <c r="K49" i="102"/>
  <c r="N49" i="102"/>
  <c r="J49" i="98"/>
  <c r="K49" i="98"/>
  <c r="N49" i="98"/>
  <c r="J49" i="95"/>
  <c r="J49" i="112"/>
  <c r="N49" i="112"/>
  <c r="K49" i="112"/>
  <c r="J49" i="82"/>
  <c r="K49" i="82"/>
  <c r="N49" i="82"/>
  <c r="N49" i="91"/>
  <c r="K49" i="84"/>
  <c r="J49" i="84"/>
  <c r="N49" i="84"/>
  <c r="K49" i="100"/>
  <c r="N49" i="100"/>
  <c r="J49" i="100"/>
  <c r="J49" i="83"/>
  <c r="N49" i="83"/>
  <c r="J36" i="87"/>
  <c r="N36" i="87"/>
  <c r="K36" i="87"/>
  <c r="J36" i="83"/>
  <c r="K36" i="6"/>
  <c r="J36" i="6"/>
  <c r="N36" i="6"/>
  <c r="N36" i="105"/>
  <c r="K36" i="105"/>
  <c r="J36" i="105"/>
  <c r="K36" i="92"/>
  <c r="J36" i="92"/>
  <c r="J36" i="102"/>
  <c r="N36" i="102"/>
  <c r="N36" i="112"/>
  <c r="K36" i="109"/>
  <c r="J36" i="101"/>
  <c r="K36" i="101"/>
  <c r="N36" i="93"/>
  <c r="J36" i="88"/>
  <c r="K36" i="106"/>
  <c r="J36" i="106"/>
  <c r="N36" i="106"/>
  <c r="J36" i="85"/>
  <c r="K36" i="85"/>
  <c r="N36" i="85"/>
  <c r="J36" i="80"/>
  <c r="N36" i="84"/>
  <c r="J36" i="84"/>
  <c r="K36" i="84"/>
  <c r="K36" i="95"/>
  <c r="K36" i="98"/>
  <c r="N36" i="98"/>
  <c r="J36" i="98"/>
  <c r="N36" i="96"/>
  <c r="K36" i="96"/>
  <c r="J36" i="96"/>
  <c r="K36" i="100"/>
  <c r="J36" i="82"/>
  <c r="I88" i="99"/>
  <c r="I70" i="99" s="1"/>
  <c r="I88" i="100"/>
  <c r="I70" i="100" s="1"/>
  <c r="I88" i="110"/>
  <c r="I70" i="110" s="1"/>
  <c r="I88" i="106"/>
  <c r="I70" i="106" s="1"/>
  <c r="I88" i="92"/>
  <c r="I70" i="92" s="1"/>
  <c r="C3" i="73"/>
  <c r="C3" i="74" s="1"/>
  <c r="I88" i="89"/>
  <c r="I70" i="89" s="1"/>
  <c r="C3" i="113"/>
  <c r="D15" i="113" s="1"/>
  <c r="I88" i="112"/>
  <c r="I70" i="112" s="1"/>
  <c r="I88" i="86"/>
  <c r="I70" i="86" s="1"/>
  <c r="I88" i="96"/>
  <c r="I70" i="96" s="1"/>
  <c r="I88" i="101"/>
  <c r="I70" i="101" s="1"/>
  <c r="I88" i="107"/>
  <c r="I70" i="107"/>
  <c r="I88" i="98"/>
  <c r="I70" i="98" s="1"/>
  <c r="I88" i="81"/>
  <c r="I70" i="81" s="1"/>
  <c r="K49" i="6"/>
  <c r="N49" i="6"/>
  <c r="J57" i="6"/>
  <c r="N57" i="6"/>
  <c r="K57" i="6"/>
  <c r="K31" i="6"/>
  <c r="N31" i="6"/>
  <c r="J31" i="6"/>
  <c r="N34" i="6"/>
  <c r="J49" i="6"/>
  <c r="E9" i="74"/>
  <c r="D29" i="84"/>
  <c r="D43" i="94"/>
  <c r="E43" i="94" s="1"/>
  <c r="Q16" i="74"/>
  <c r="H68" i="95"/>
  <c r="G70" i="95"/>
  <c r="H70" i="95"/>
  <c r="H32" i="96"/>
  <c r="G70" i="96"/>
  <c r="H70" i="96"/>
  <c r="N41" i="87"/>
  <c r="K41" i="87"/>
  <c r="J41" i="87"/>
  <c r="H69" i="92"/>
  <c r="AI32" i="113"/>
  <c r="BY32" i="74" s="1"/>
  <c r="B35" i="113"/>
  <c r="U35" i="113" s="1"/>
  <c r="B35" i="114"/>
  <c r="AN35" i="114"/>
  <c r="G43" i="100"/>
  <c r="B17" i="113"/>
  <c r="U17" i="113" s="1"/>
  <c r="G43" i="86"/>
  <c r="H43" i="86" s="1"/>
  <c r="E6" i="74"/>
  <c r="H41" i="80"/>
  <c r="H33" i="108"/>
  <c r="H65" i="93"/>
  <c r="H50" i="111"/>
  <c r="D70" i="83"/>
  <c r="E70" i="83" s="1"/>
  <c r="BC21" i="73"/>
  <c r="AV21" i="73"/>
  <c r="CE21" i="74"/>
  <c r="BL21" i="74"/>
  <c r="CB21" i="74"/>
  <c r="CO21" i="74"/>
  <c r="CH21" i="74"/>
  <c r="BW21" i="74"/>
  <c r="BU21" i="74"/>
  <c r="BK21" i="74"/>
  <c r="BR21" i="74"/>
  <c r="CN21" i="74"/>
  <c r="BJ21" i="74"/>
  <c r="BT21" i="74"/>
  <c r="CM21" i="74"/>
  <c r="AS21" i="73"/>
  <c r="AU21" i="73"/>
  <c r="CA21" i="74"/>
  <c r="AT21" i="73"/>
  <c r="CL21" i="74"/>
  <c r="BV21" i="74"/>
  <c r="AX21" i="73"/>
  <c r="AY21" i="73"/>
  <c r="AZ21" i="73"/>
  <c r="CK21" i="74"/>
  <c r="BA21" i="73"/>
  <c r="BZ21" i="74"/>
  <c r="BP21" i="74"/>
  <c r="AR21" i="73"/>
  <c r="CD21" i="74"/>
  <c r="BN21" i="74"/>
  <c r="E16" i="74"/>
  <c r="D29" i="94"/>
  <c r="D70" i="94" s="1"/>
  <c r="G88" i="86"/>
  <c r="H80" i="86"/>
  <c r="M10" i="113"/>
  <c r="H32" i="97"/>
  <c r="G70" i="82"/>
  <c r="H70" i="82" s="1"/>
  <c r="H33" i="112"/>
  <c r="E39" i="96"/>
  <c r="N39" i="96" s="1"/>
  <c r="N57" i="86"/>
  <c r="AI31" i="113"/>
  <c r="BV31" i="74" s="1"/>
  <c r="D31" i="113"/>
  <c r="M14" i="113"/>
  <c r="G43" i="87"/>
  <c r="H43" i="87" s="1"/>
  <c r="R14" i="114"/>
  <c r="E14" i="74"/>
  <c r="D29" i="87"/>
  <c r="G29" i="105"/>
  <c r="H29" i="105" s="1"/>
  <c r="H29" i="83"/>
  <c r="B19" i="113"/>
  <c r="U19" i="113"/>
  <c r="B19" i="114"/>
  <c r="AN19" i="114" s="1"/>
  <c r="G43" i="101"/>
  <c r="H43" i="101" s="1"/>
  <c r="H87" i="94"/>
  <c r="T16" i="113"/>
  <c r="G88" i="94"/>
  <c r="H88" i="94" s="1"/>
  <c r="E16" i="113" s="1"/>
  <c r="AJ16" i="113" s="1"/>
  <c r="AV16" i="113" s="1"/>
  <c r="E7" i="74"/>
  <c r="D29" i="81"/>
  <c r="B11" i="113"/>
  <c r="U11" i="113" s="1"/>
  <c r="B11" i="114"/>
  <c r="AN11" i="114" s="1"/>
  <c r="B31" i="113"/>
  <c r="U31" i="113" s="1"/>
  <c r="B31" i="114"/>
  <c r="AN31" i="114" s="1"/>
  <c r="G69" i="101"/>
  <c r="H69" i="101"/>
  <c r="AM18" i="114"/>
  <c r="AM10" i="114"/>
  <c r="G69" i="86"/>
  <c r="AM13" i="114"/>
  <c r="G69" i="88"/>
  <c r="D88" i="81"/>
  <c r="E17" i="74"/>
  <c r="D29" i="102"/>
  <c r="H54" i="98"/>
  <c r="E52" i="98"/>
  <c r="J52" i="98" s="1"/>
  <c r="B24" i="113"/>
  <c r="U24" i="113" s="1"/>
  <c r="B24" i="114"/>
  <c r="AN24" i="114"/>
  <c r="H87" i="101"/>
  <c r="T18" i="113" s="1"/>
  <c r="E76" i="6"/>
  <c r="F5" i="73" s="1"/>
  <c r="D43" i="6"/>
  <c r="Q5" i="74"/>
  <c r="H47" i="110"/>
  <c r="G70" i="110"/>
  <c r="H70" i="110" s="1"/>
  <c r="D32" i="113"/>
  <c r="D17" i="113"/>
  <c r="AJ15" i="113"/>
  <c r="AR15" i="113" s="1"/>
  <c r="G70" i="87"/>
  <c r="H70" i="87" s="1"/>
  <c r="E29" i="81"/>
  <c r="D70" i="81"/>
  <c r="E70" i="81" s="1"/>
  <c r="C16" i="114"/>
  <c r="C16" i="113"/>
  <c r="F16" i="113" s="1"/>
  <c r="K39" i="96"/>
  <c r="E43" i="6"/>
  <c r="H43" i="100"/>
  <c r="BQ31" i="74"/>
  <c r="BW31" i="74"/>
  <c r="CL31" i="74"/>
  <c r="CH31" i="74"/>
  <c r="CA31" i="74"/>
  <c r="CJ31" i="74"/>
  <c r="CM31" i="74"/>
  <c r="AY31" i="73"/>
  <c r="BN31" i="74"/>
  <c r="AW31" i="73"/>
  <c r="CK31" i="74"/>
  <c r="BO31" i="74"/>
  <c r="BR31" i="74"/>
  <c r="AU31" i="73"/>
  <c r="BA31" i="73"/>
  <c r="BS31" i="74"/>
  <c r="BP31" i="74"/>
  <c r="AR31" i="73"/>
  <c r="CC31" i="74"/>
  <c r="CN31" i="74"/>
  <c r="BX31" i="74"/>
  <c r="BI31" i="74"/>
  <c r="CB31" i="74"/>
  <c r="CE31" i="74"/>
  <c r="CO31" i="74"/>
  <c r="K52" i="98"/>
  <c r="N52" i="98"/>
  <c r="H69" i="88"/>
  <c r="E29" i="94"/>
  <c r="E70" i="94"/>
  <c r="AT32" i="73"/>
  <c r="CD32" i="74"/>
  <c r="BA32" i="73"/>
  <c r="CI32" i="74"/>
  <c r="AR32" i="73"/>
  <c r="CB32" i="74"/>
  <c r="BZ32" i="74"/>
  <c r="BV32" i="74"/>
  <c r="AS32" i="73"/>
  <c r="BO32" i="74"/>
  <c r="CO32" i="74"/>
  <c r="BP32" i="74"/>
  <c r="BR32" i="74"/>
  <c r="CE32" i="74"/>
  <c r="BI32" i="74"/>
  <c r="CN32" i="74"/>
  <c r="BW32" i="74"/>
  <c r="CC32" i="74"/>
  <c r="BL32" i="74"/>
  <c r="CJ32" i="74"/>
  <c r="BS32" i="74"/>
  <c r="BB32" i="73"/>
  <c r="AV32" i="73"/>
  <c r="AU32" i="73"/>
  <c r="CK32" i="74"/>
  <c r="CF32" i="74"/>
  <c r="BT32" i="74"/>
  <c r="CA32" i="74"/>
  <c r="BU32" i="74"/>
  <c r="BK32" i="74"/>
  <c r="BQ32" i="74"/>
  <c r="BJ32" i="74"/>
  <c r="CH32" i="74"/>
  <c r="BM32" i="74"/>
  <c r="AW32" i="73"/>
  <c r="CG32" i="74"/>
  <c r="BH32" i="74"/>
  <c r="AX32" i="73"/>
  <c r="BN32" i="74"/>
  <c r="BX32" i="74"/>
  <c r="BC32" i="73"/>
  <c r="CM32" i="74"/>
  <c r="AY32" i="73"/>
  <c r="E29" i="84"/>
  <c r="E29" i="102"/>
  <c r="AQ15" i="113"/>
  <c r="AS15" i="113"/>
  <c r="N43" i="6"/>
  <c r="K43" i="6"/>
  <c r="AT16" i="113"/>
  <c r="AP16" i="113"/>
  <c r="AU16" i="113"/>
  <c r="AN16" i="113"/>
  <c r="J29" i="111" l="1"/>
  <c r="K29" i="111"/>
  <c r="N29" i="111"/>
  <c r="N29" i="102"/>
  <c r="N36" i="81"/>
  <c r="J49" i="89"/>
  <c r="N56" i="80"/>
  <c r="J56" i="95"/>
  <c r="J50" i="86"/>
  <c r="K29" i="100"/>
  <c r="N50" i="84"/>
  <c r="J45" i="91"/>
  <c r="K36" i="89"/>
  <c r="N53" i="91"/>
  <c r="J65" i="6"/>
  <c r="K52" i="89"/>
  <c r="K61" i="94"/>
  <c r="N50" i="108"/>
  <c r="J64" i="96"/>
  <c r="N65" i="107"/>
  <c r="K46" i="105"/>
  <c r="N38" i="111"/>
  <c r="K65" i="88"/>
  <c r="N32" i="92"/>
  <c r="N37" i="110"/>
  <c r="J38" i="110"/>
  <c r="J33" i="101"/>
  <c r="J58" i="86"/>
  <c r="K32" i="87"/>
  <c r="J58" i="107"/>
  <c r="K58" i="100"/>
  <c r="K60" i="89"/>
  <c r="K63" i="88"/>
  <c r="K42" i="6"/>
  <c r="N68" i="110"/>
  <c r="N60" i="89"/>
  <c r="J60" i="107"/>
  <c r="J62" i="92"/>
  <c r="J54" i="109"/>
  <c r="J32" i="86"/>
  <c r="N54" i="109"/>
  <c r="K59" i="92"/>
  <c r="M2" i="114"/>
  <c r="I43" i="95"/>
  <c r="I31" i="95"/>
  <c r="I37" i="95"/>
  <c r="I63" i="95"/>
  <c r="I62" i="95"/>
  <c r="I42" i="95"/>
  <c r="N2" i="113"/>
  <c r="I39" i="95"/>
  <c r="K58" i="96"/>
  <c r="K36" i="81"/>
  <c r="N49" i="89"/>
  <c r="J69" i="87"/>
  <c r="J53" i="110"/>
  <c r="N53" i="110"/>
  <c r="J54" i="91"/>
  <c r="K53" i="93"/>
  <c r="J50" i="112"/>
  <c r="N56" i="95"/>
  <c r="J32" i="108"/>
  <c r="J31" i="85"/>
  <c r="J52" i="89"/>
  <c r="N59" i="110"/>
  <c r="N56" i="99"/>
  <c r="N41" i="100"/>
  <c r="J46" i="105"/>
  <c r="K59" i="108"/>
  <c r="N32" i="95"/>
  <c r="J53" i="82"/>
  <c r="N53" i="6"/>
  <c r="J32" i="92"/>
  <c r="K38" i="110"/>
  <c r="K39" i="83"/>
  <c r="N58" i="86"/>
  <c r="N69" i="86"/>
  <c r="N32" i="87"/>
  <c r="N58" i="100"/>
  <c r="K34" i="81"/>
  <c r="N57" i="95"/>
  <c r="K43" i="86"/>
  <c r="K34" i="93"/>
  <c r="K38" i="87"/>
  <c r="K60" i="107"/>
  <c r="J35" i="105"/>
  <c r="J56" i="84"/>
  <c r="K65" i="100"/>
  <c r="K45" i="91"/>
  <c r="N33" i="112"/>
  <c r="N34" i="98"/>
  <c r="K61" i="108"/>
  <c r="N32" i="86"/>
  <c r="K56" i="98"/>
  <c r="I87" i="95"/>
  <c r="I32" i="95"/>
  <c r="J32" i="95" s="1"/>
  <c r="I58" i="95"/>
  <c r="J29" i="102"/>
  <c r="J36" i="100"/>
  <c r="J36" i="112"/>
  <c r="J36" i="107"/>
  <c r="J49" i="91"/>
  <c r="N49" i="95"/>
  <c r="J63" i="102"/>
  <c r="J31" i="98"/>
  <c r="K49" i="85"/>
  <c r="J65" i="107"/>
  <c r="N41" i="98"/>
  <c r="N69" i="96"/>
  <c r="K60" i="109"/>
  <c r="J65" i="91"/>
  <c r="J63" i="91"/>
  <c r="K33" i="112"/>
  <c r="J47" i="95"/>
  <c r="N60" i="83"/>
  <c r="J45" i="101"/>
  <c r="J41" i="85"/>
  <c r="J33" i="86"/>
  <c r="N47" i="108"/>
  <c r="K62" i="92"/>
  <c r="N38" i="87"/>
  <c r="N43" i="96"/>
  <c r="J41" i="105"/>
  <c r="K35" i="87"/>
  <c r="N54" i="82"/>
  <c r="J35" i="87"/>
  <c r="AL2" i="114"/>
  <c r="N59" i="85"/>
  <c r="K59" i="85"/>
  <c r="I33" i="95"/>
  <c r="I59" i="95"/>
  <c r="I38" i="95"/>
  <c r="I45" i="95"/>
  <c r="P2" i="113"/>
  <c r="K36" i="107"/>
  <c r="K54" i="91"/>
  <c r="J39" i="83"/>
  <c r="J37" i="110"/>
  <c r="K31" i="98"/>
  <c r="N36" i="89"/>
  <c r="K65" i="6"/>
  <c r="K64" i="91"/>
  <c r="K57" i="95"/>
  <c r="K41" i="102"/>
  <c r="N64" i="96"/>
  <c r="J41" i="98"/>
  <c r="N52" i="93"/>
  <c r="K56" i="99"/>
  <c r="J38" i="109"/>
  <c r="J41" i="100"/>
  <c r="J52" i="93"/>
  <c r="K63" i="91"/>
  <c r="K65" i="95"/>
  <c r="K58" i="107"/>
  <c r="K68" i="110"/>
  <c r="J60" i="83"/>
  <c r="J47" i="108"/>
  <c r="J34" i="98"/>
  <c r="N32" i="108"/>
  <c r="K37" i="112"/>
  <c r="J43" i="112"/>
  <c r="J32" i="96"/>
  <c r="J2" i="114"/>
  <c r="I41" i="95"/>
  <c r="Q2" i="113"/>
  <c r="I35" i="95"/>
  <c r="J35" i="95" s="1"/>
  <c r="I52" i="95"/>
  <c r="I60" i="95"/>
  <c r="I64" i="95"/>
  <c r="K56" i="80"/>
  <c r="J50" i="107"/>
  <c r="N65" i="91"/>
  <c r="N38" i="109"/>
  <c r="J65" i="88"/>
  <c r="J61" i="108"/>
  <c r="N37" i="112"/>
  <c r="J62" i="107"/>
  <c r="J42" i="89"/>
  <c r="N56" i="84"/>
  <c r="J54" i="82"/>
  <c r="I46" i="95"/>
  <c r="I61" i="95"/>
  <c r="I68" i="95"/>
  <c r="I34" i="95"/>
  <c r="I67" i="95"/>
  <c r="K34" i="112"/>
  <c r="J34" i="112"/>
  <c r="N34" i="112"/>
  <c r="N36" i="101"/>
  <c r="N52" i="80"/>
  <c r="K52" i="80"/>
  <c r="AO15" i="113"/>
  <c r="N31" i="83"/>
  <c r="J31" i="83"/>
  <c r="N35" i="91"/>
  <c r="K35" i="91"/>
  <c r="P2" i="114"/>
  <c r="AA2" i="114"/>
  <c r="AI2" i="114"/>
  <c r="Q2" i="114"/>
  <c r="AF2" i="114"/>
  <c r="T2" i="114"/>
  <c r="H2" i="114"/>
  <c r="AH2" i="114"/>
  <c r="AM2" i="114"/>
  <c r="Z2" i="114"/>
  <c r="AG2" i="114"/>
  <c r="AJ2" i="114"/>
  <c r="U2" i="114"/>
  <c r="AD2" i="114"/>
  <c r="O2" i="114"/>
  <c r="R2" i="114"/>
  <c r="Y2" i="114"/>
  <c r="I2" i="114"/>
  <c r="G2" i="114"/>
  <c r="F2" i="114"/>
  <c r="N2" i="114"/>
  <c r="K2" i="114"/>
  <c r="AK2" i="114"/>
  <c r="X2" i="114"/>
  <c r="AC2" i="114"/>
  <c r="W2" i="114"/>
  <c r="AE2" i="114"/>
  <c r="I81" i="106"/>
  <c r="I84" i="106"/>
  <c r="I31" i="106"/>
  <c r="I74" i="106"/>
  <c r="I76" i="106"/>
  <c r="I64" i="106"/>
  <c r="I62" i="106"/>
  <c r="I61" i="106"/>
  <c r="I57" i="106"/>
  <c r="I46" i="106"/>
  <c r="I34" i="106"/>
  <c r="I63" i="106"/>
  <c r="I33" i="106"/>
  <c r="I60" i="106"/>
  <c r="I32" i="106"/>
  <c r="I68" i="106"/>
  <c r="N68" i="106" s="1"/>
  <c r="I65" i="106"/>
  <c r="I59" i="106"/>
  <c r="I37" i="106"/>
  <c r="I87" i="106"/>
  <c r="I52" i="106"/>
  <c r="I29" i="106"/>
  <c r="I77" i="106"/>
  <c r="I56" i="106"/>
  <c r="I83" i="106"/>
  <c r="I54" i="106"/>
  <c r="I42" i="106"/>
  <c r="I38" i="106"/>
  <c r="I43" i="106"/>
  <c r="I45" i="106"/>
  <c r="I69" i="106"/>
  <c r="I58" i="106"/>
  <c r="I35" i="106"/>
  <c r="I41" i="106"/>
  <c r="I47" i="106"/>
  <c r="I39" i="106"/>
  <c r="AQ16" i="113"/>
  <c r="AT15" i="113"/>
  <c r="K65" i="106"/>
  <c r="J43" i="105"/>
  <c r="N43" i="105"/>
  <c r="J42" i="90"/>
  <c r="N42" i="90"/>
  <c r="AK16" i="113"/>
  <c r="AL15" i="113"/>
  <c r="C3" i="114"/>
  <c r="N36" i="109"/>
  <c r="K54" i="97"/>
  <c r="AL16" i="113"/>
  <c r="AV15" i="113"/>
  <c r="AJ33" i="113"/>
  <c r="AM33" i="113" s="1"/>
  <c r="J36" i="95"/>
  <c r="K36" i="93"/>
  <c r="N54" i="6"/>
  <c r="K59" i="98"/>
  <c r="K43" i="96"/>
  <c r="N52" i="110"/>
  <c r="J52" i="110"/>
  <c r="K52" i="110"/>
  <c r="I69" i="101"/>
  <c r="I63" i="101"/>
  <c r="I57" i="101"/>
  <c r="I52" i="101"/>
  <c r="K52" i="101" s="1"/>
  <c r="I64" i="101"/>
  <c r="I84" i="101"/>
  <c r="I68" i="101"/>
  <c r="I61" i="101"/>
  <c r="I37" i="101"/>
  <c r="I43" i="101"/>
  <c r="I81" i="101"/>
  <c r="I47" i="101"/>
  <c r="I32" i="101"/>
  <c r="I35" i="101"/>
  <c r="I41" i="101"/>
  <c r="I29" i="101"/>
  <c r="I39" i="101"/>
  <c r="I60" i="101"/>
  <c r="J60" i="101" s="1"/>
  <c r="I58" i="101"/>
  <c r="I65" i="101"/>
  <c r="I59" i="101"/>
  <c r="J59" i="101" s="1"/>
  <c r="I54" i="101"/>
  <c r="I49" i="101"/>
  <c r="I31" i="101"/>
  <c r="I87" i="101"/>
  <c r="I83" i="101"/>
  <c r="I74" i="101"/>
  <c r="I38" i="101"/>
  <c r="J38" i="101" s="1"/>
  <c r="I46" i="101"/>
  <c r="I47" i="99"/>
  <c r="I84" i="99"/>
  <c r="I68" i="99"/>
  <c r="I37" i="99"/>
  <c r="I35" i="99"/>
  <c r="I43" i="99"/>
  <c r="J43" i="99" s="1"/>
  <c r="I34" i="99"/>
  <c r="I32" i="99"/>
  <c r="I54" i="99"/>
  <c r="K54" i="99" s="1"/>
  <c r="I33" i="99"/>
  <c r="I87" i="99"/>
  <c r="I41" i="99"/>
  <c r="K41" i="99" s="1"/>
  <c r="I60" i="99"/>
  <c r="I39" i="99"/>
  <c r="I45" i="99"/>
  <c r="I65" i="99"/>
  <c r="I59" i="99"/>
  <c r="I31" i="99"/>
  <c r="J31" i="99" s="1"/>
  <c r="I62" i="99"/>
  <c r="I67" i="99"/>
  <c r="I61" i="99"/>
  <c r="I42" i="99"/>
  <c r="I64" i="99"/>
  <c r="J64" i="99" s="1"/>
  <c r="I76" i="99"/>
  <c r="I69" i="99"/>
  <c r="I58" i="99"/>
  <c r="I61" i="97"/>
  <c r="I33" i="97"/>
  <c r="I41" i="97"/>
  <c r="I60" i="97"/>
  <c r="I68" i="97"/>
  <c r="I87" i="97"/>
  <c r="I65" i="97"/>
  <c r="I59" i="97"/>
  <c r="I35" i="97"/>
  <c r="N35" i="97" s="1"/>
  <c r="I31" i="97"/>
  <c r="I58" i="97"/>
  <c r="I53" i="97"/>
  <c r="I84" i="97"/>
  <c r="I47" i="97"/>
  <c r="I38" i="97"/>
  <c r="I83" i="97"/>
  <c r="I46" i="97"/>
  <c r="I81" i="97"/>
  <c r="I45" i="97"/>
  <c r="I63" i="97"/>
  <c r="I57" i="97"/>
  <c r="I52" i="97"/>
  <c r="I64" i="97"/>
  <c r="I56" i="97"/>
  <c r="I34" i="97"/>
  <c r="I74" i="97"/>
  <c r="I67" i="97"/>
  <c r="I37" i="97"/>
  <c r="I43" i="97"/>
  <c r="I62" i="97"/>
  <c r="I36" i="97"/>
  <c r="I32" i="97"/>
  <c r="I39" i="97"/>
  <c r="N64" i="87"/>
  <c r="I42" i="80"/>
  <c r="I64" i="80"/>
  <c r="I34" i="80"/>
  <c r="I32" i="80"/>
  <c r="K32" i="80" s="1"/>
  <c r="I54" i="80"/>
  <c r="I38" i="80"/>
  <c r="I87" i="80"/>
  <c r="I81" i="80"/>
  <c r="I62" i="80"/>
  <c r="J62" i="80" s="1"/>
  <c r="I33" i="80"/>
  <c r="I46" i="80"/>
  <c r="I83" i="80"/>
  <c r="I29" i="80"/>
  <c r="I69" i="80"/>
  <c r="N69" i="80" s="1"/>
  <c r="I67" i="80"/>
  <c r="I31" i="80"/>
  <c r="I43" i="80"/>
  <c r="I35" i="80"/>
  <c r="I45" i="80"/>
  <c r="I58" i="80"/>
  <c r="K58" i="80" s="1"/>
  <c r="I47" i="80"/>
  <c r="K47" i="80" s="1"/>
  <c r="I68" i="80"/>
  <c r="I37" i="80"/>
  <c r="I61" i="80"/>
  <c r="I65" i="80"/>
  <c r="I63" i="80"/>
  <c r="I59" i="80"/>
  <c r="N59" i="80" s="1"/>
  <c r="I76" i="81"/>
  <c r="I47" i="81"/>
  <c r="I64" i="81"/>
  <c r="I57" i="81"/>
  <c r="I56" i="81"/>
  <c r="I87" i="81"/>
  <c r="I83" i="81"/>
  <c r="I63" i="81"/>
  <c r="I61" i="81"/>
  <c r="I54" i="81"/>
  <c r="I52" i="81"/>
  <c r="I62" i="81"/>
  <c r="I68" i="81"/>
  <c r="I37" i="81"/>
  <c r="I35" i="81"/>
  <c r="I33" i="81"/>
  <c r="I81" i="81"/>
  <c r="I42" i="81"/>
  <c r="I69" i="81"/>
  <c r="I67" i="81"/>
  <c r="I50" i="81"/>
  <c r="I38" i="81"/>
  <c r="I65" i="81"/>
  <c r="I59" i="81"/>
  <c r="K59" i="81" s="1"/>
  <c r="I46" i="81"/>
  <c r="K46" i="81" s="1"/>
  <c r="I41" i="81"/>
  <c r="K41" i="81" s="1"/>
  <c r="I60" i="81"/>
  <c r="I29" i="81"/>
  <c r="I74" i="81"/>
  <c r="I32" i="81"/>
  <c r="J32" i="81" s="1"/>
  <c r="I58" i="81"/>
  <c r="J58" i="81" s="1"/>
  <c r="I31" i="81"/>
  <c r="J31" i="81" s="1"/>
  <c r="I43" i="81"/>
  <c r="I74" i="84"/>
  <c r="I29" i="84"/>
  <c r="I81" i="84"/>
  <c r="I63" i="84"/>
  <c r="I52" i="84"/>
  <c r="I46" i="84"/>
  <c r="I64" i="84"/>
  <c r="I42" i="84"/>
  <c r="I76" i="84"/>
  <c r="I45" i="84"/>
  <c r="I67" i="84"/>
  <c r="N67" i="84" s="1"/>
  <c r="I47" i="84"/>
  <c r="I38" i="84"/>
  <c r="I32" i="84"/>
  <c r="I65" i="84"/>
  <c r="I59" i="84"/>
  <c r="I35" i="84"/>
  <c r="N35" i="84" s="1"/>
  <c r="I87" i="84"/>
  <c r="I62" i="84"/>
  <c r="N62" i="84" s="1"/>
  <c r="I84" i="84"/>
  <c r="I41" i="84"/>
  <c r="N41" i="84" s="1"/>
  <c r="I60" i="84"/>
  <c r="I34" i="84"/>
  <c r="I31" i="84"/>
  <c r="I43" i="84"/>
  <c r="I58" i="84"/>
  <c r="I69" i="84"/>
  <c r="I57" i="84"/>
  <c r="I37" i="84"/>
  <c r="I83" i="84"/>
  <c r="I60" i="90"/>
  <c r="I56" i="90"/>
  <c r="I39" i="90"/>
  <c r="I43" i="90"/>
  <c r="I69" i="90"/>
  <c r="K69" i="90" s="1"/>
  <c r="I31" i="90"/>
  <c r="I46" i="90"/>
  <c r="I59" i="90"/>
  <c r="I87" i="90"/>
  <c r="I58" i="90"/>
  <c r="I45" i="90"/>
  <c r="I57" i="90"/>
  <c r="I52" i="90"/>
  <c r="I32" i="90"/>
  <c r="I84" i="90"/>
  <c r="I61" i="90"/>
  <c r="I33" i="90"/>
  <c r="I67" i="90"/>
  <c r="I62" i="90"/>
  <c r="N62" i="90" s="1"/>
  <c r="I81" i="90"/>
  <c r="I34" i="90"/>
  <c r="I64" i="90"/>
  <c r="I47" i="90"/>
  <c r="I68" i="90"/>
  <c r="I54" i="90"/>
  <c r="I83" i="90"/>
  <c r="I41" i="90"/>
  <c r="I50" i="90"/>
  <c r="I38" i="90"/>
  <c r="I58" i="94"/>
  <c r="I43" i="94"/>
  <c r="I53" i="94"/>
  <c r="I45" i="94"/>
  <c r="K45" i="94" s="1"/>
  <c r="I42" i="94"/>
  <c r="I67" i="94"/>
  <c r="I56" i="94"/>
  <c r="I36" i="94"/>
  <c r="I33" i="94"/>
  <c r="I39" i="94"/>
  <c r="I68" i="94"/>
  <c r="I31" i="94"/>
  <c r="N31" i="94" s="1"/>
  <c r="I87" i="94"/>
  <c r="I69" i="94"/>
  <c r="I60" i="94"/>
  <c r="I57" i="94"/>
  <c r="I35" i="94"/>
  <c r="I50" i="94"/>
  <c r="I32" i="94"/>
  <c r="I38" i="94"/>
  <c r="I84" i="94"/>
  <c r="I64" i="94"/>
  <c r="I63" i="94"/>
  <c r="I37" i="94"/>
  <c r="N37" i="94" s="1"/>
  <c r="I34" i="94"/>
  <c r="I49" i="94"/>
  <c r="I81" i="94"/>
  <c r="I62" i="94"/>
  <c r="I54" i="94"/>
  <c r="N54" i="94" s="1"/>
  <c r="I41" i="94"/>
  <c r="I83" i="94"/>
  <c r="K45" i="84"/>
  <c r="J49" i="90"/>
  <c r="K65" i="81"/>
  <c r="N59" i="106"/>
  <c r="J52" i="81"/>
  <c r="J39" i="80"/>
  <c r="N57" i="110"/>
  <c r="K50" i="107"/>
  <c r="N43" i="100"/>
  <c r="J69" i="106"/>
  <c r="J35" i="93"/>
  <c r="J38" i="93"/>
  <c r="J58" i="94"/>
  <c r="J36" i="97"/>
  <c r="K54" i="93"/>
  <c r="N38" i="94"/>
  <c r="N59" i="94"/>
  <c r="J42" i="102"/>
  <c r="N64" i="101"/>
  <c r="K32" i="97"/>
  <c r="K41" i="105"/>
  <c r="J53" i="91"/>
  <c r="J32" i="83"/>
  <c r="N35" i="92"/>
  <c r="K47" i="92"/>
  <c r="J59" i="92"/>
  <c r="J50" i="99"/>
  <c r="K50" i="99"/>
  <c r="N50" i="99"/>
  <c r="N53" i="80"/>
  <c r="K53" i="80"/>
  <c r="J53" i="80"/>
  <c r="D46" i="88"/>
  <c r="S13" i="74"/>
  <c r="EE36" i="4"/>
  <c r="EE37" i="4" s="1"/>
  <c r="D87" i="88"/>
  <c r="DM36" i="4"/>
  <c r="DM37" i="4" s="1"/>
  <c r="DN12" i="4"/>
  <c r="EX12" i="4"/>
  <c r="D16" i="113"/>
  <c r="AI16" i="113"/>
  <c r="D80" i="108"/>
  <c r="DN32" i="4"/>
  <c r="BD36" i="4"/>
  <c r="BD37" i="4" s="1"/>
  <c r="EC32" i="4"/>
  <c r="D88" i="105"/>
  <c r="E88" i="105" s="1"/>
  <c r="E86" i="105"/>
  <c r="P36" i="73" s="1"/>
  <c r="D37" i="89"/>
  <c r="DX36" i="4"/>
  <c r="DX37" i="4" s="1"/>
  <c r="L12" i="74"/>
  <c r="D81" i="6"/>
  <c r="E81" i="6" s="1"/>
  <c r="K5" i="73" s="1"/>
  <c r="BM36" i="4"/>
  <c r="BM37" i="4" s="1"/>
  <c r="E84" i="80"/>
  <c r="N6" i="73" s="1"/>
  <c r="D88" i="80"/>
  <c r="D84" i="89"/>
  <c r="DN11" i="4"/>
  <c r="CK36" i="4"/>
  <c r="CK37" i="4" s="1"/>
  <c r="D78" i="111"/>
  <c r="AM36" i="4"/>
  <c r="AM37" i="4" s="1"/>
  <c r="DN30" i="4"/>
  <c r="D88" i="109"/>
  <c r="E88" i="109" s="1"/>
  <c r="E77" i="109"/>
  <c r="G32" i="73" s="1"/>
  <c r="D76" i="107"/>
  <c r="DQ33" i="4"/>
  <c r="DN33" i="4"/>
  <c r="P36" i="4"/>
  <c r="P37" i="4" s="1"/>
  <c r="E46" i="80"/>
  <c r="D70" i="80"/>
  <c r="E70" i="80" s="1"/>
  <c r="X15" i="74"/>
  <c r="D53" i="85"/>
  <c r="E53" i="85" s="1"/>
  <c r="EJ36" i="4"/>
  <c r="EJ37" i="4" s="1"/>
  <c r="D47" i="102"/>
  <c r="T17" i="74"/>
  <c r="EF36" i="4"/>
  <c r="EF37" i="4" s="1"/>
  <c r="R17" i="74"/>
  <c r="R15" i="74"/>
  <c r="R7" i="74"/>
  <c r="R9" i="74"/>
  <c r="R31" i="74"/>
  <c r="R36" i="74"/>
  <c r="R19" i="74"/>
  <c r="R25" i="74"/>
  <c r="R14" i="74"/>
  <c r="R34" i="74"/>
  <c r="R30" i="74"/>
  <c r="R22" i="74"/>
  <c r="R33" i="74"/>
  <c r="R32" i="74"/>
  <c r="R35" i="74"/>
  <c r="R27" i="74"/>
  <c r="R18" i="74"/>
  <c r="R20" i="74"/>
  <c r="R29" i="74"/>
  <c r="R28" i="74"/>
  <c r="R23" i="74"/>
  <c r="R10" i="74"/>
  <c r="R21" i="74"/>
  <c r="R13" i="74"/>
  <c r="R6" i="74"/>
  <c r="R11" i="74"/>
  <c r="R26" i="74"/>
  <c r="R12" i="74"/>
  <c r="D77" i="6"/>
  <c r="E77" i="6" s="1"/>
  <c r="G5" i="73" s="1"/>
  <c r="DN4" i="4"/>
  <c r="AC36" i="4"/>
  <c r="AC37" i="4" s="1"/>
  <c r="AK33" i="113"/>
  <c r="AT33" i="113"/>
  <c r="AR33" i="113"/>
  <c r="D70" i="87"/>
  <c r="E70" i="87" s="1"/>
  <c r="E29" i="87"/>
  <c r="G70" i="86"/>
  <c r="H70" i="86" s="1"/>
  <c r="H69" i="86"/>
  <c r="H76" i="92"/>
  <c r="I26" i="113" s="1"/>
  <c r="E76" i="92"/>
  <c r="F26" i="73" s="1"/>
  <c r="C88" i="92"/>
  <c r="C88" i="84"/>
  <c r="E88" i="84" s="1"/>
  <c r="E76" i="84"/>
  <c r="F9" i="73" s="1"/>
  <c r="H76" i="84"/>
  <c r="I9" i="113" s="1"/>
  <c r="H76" i="91"/>
  <c r="I27" i="113" s="1"/>
  <c r="C88" i="91"/>
  <c r="H88" i="91" s="1"/>
  <c r="E76" i="91"/>
  <c r="F27" i="73" s="1"/>
  <c r="AM16" i="114"/>
  <c r="G69" i="94"/>
  <c r="H69" i="94" s="1"/>
  <c r="E57" i="96"/>
  <c r="E81" i="112"/>
  <c r="K30" i="73" s="1"/>
  <c r="H81" i="112"/>
  <c r="N30" i="113" s="1"/>
  <c r="H81" i="90"/>
  <c r="N11" i="113" s="1"/>
  <c r="C88" i="90"/>
  <c r="E88" i="90" s="1"/>
  <c r="E81" i="90"/>
  <c r="K11" i="73" s="1"/>
  <c r="F31" i="113"/>
  <c r="AJ31" i="113"/>
  <c r="K69" i="85"/>
  <c r="J69" i="85"/>
  <c r="N69" i="85"/>
  <c r="J50" i="88"/>
  <c r="N50" i="88"/>
  <c r="K50" i="88"/>
  <c r="AS16" i="113"/>
  <c r="AR16" i="113"/>
  <c r="AM15" i="113"/>
  <c r="AU15" i="113"/>
  <c r="D31" i="114"/>
  <c r="AZ32" i="73"/>
  <c r="CL32" i="74"/>
  <c r="BC31" i="73"/>
  <c r="BH31" i="74"/>
  <c r="BJ31" i="74"/>
  <c r="CG31" i="74"/>
  <c r="BZ31" i="74"/>
  <c r="AS31" i="73"/>
  <c r="AJ17" i="113"/>
  <c r="AJ21" i="113"/>
  <c r="G88" i="87"/>
  <c r="K36" i="88"/>
  <c r="H88" i="99"/>
  <c r="E88" i="99"/>
  <c r="I88" i="105"/>
  <c r="I70" i="105" s="1"/>
  <c r="I88" i="93"/>
  <c r="I70" i="93" s="1"/>
  <c r="I88" i="97"/>
  <c r="I70" i="97" s="1"/>
  <c r="I88" i="91"/>
  <c r="I70" i="91" s="1"/>
  <c r="I88" i="90"/>
  <c r="I70" i="90" s="1"/>
  <c r="I88" i="87"/>
  <c r="I70" i="87" s="1"/>
  <c r="I88" i="80"/>
  <c r="I70" i="80" s="1"/>
  <c r="I88" i="84"/>
  <c r="I70" i="84" s="1"/>
  <c r="I88" i="94"/>
  <c r="I70" i="94" s="1"/>
  <c r="I88" i="111"/>
  <c r="I70" i="111" s="1"/>
  <c r="I88" i="109"/>
  <c r="I70" i="109" s="1"/>
  <c r="I88" i="95"/>
  <c r="I70" i="95" s="1"/>
  <c r="I88" i="83"/>
  <c r="I70" i="83" s="1"/>
  <c r="I88" i="6"/>
  <c r="I70" i="6" s="1"/>
  <c r="I88" i="85"/>
  <c r="I70" i="85" s="1"/>
  <c r="I88" i="102"/>
  <c r="I70" i="102" s="1"/>
  <c r="I88" i="88"/>
  <c r="I70" i="88" s="1"/>
  <c r="I88" i="108"/>
  <c r="I70" i="108" s="1"/>
  <c r="I88" i="82"/>
  <c r="I70" i="82" s="1"/>
  <c r="J50" i="82"/>
  <c r="K50" i="82"/>
  <c r="N50" i="82"/>
  <c r="N42" i="91"/>
  <c r="J42" i="91"/>
  <c r="K42" i="91"/>
  <c r="J61" i="83"/>
  <c r="N61" i="83"/>
  <c r="K61" i="83"/>
  <c r="N46" i="100"/>
  <c r="K46" i="100"/>
  <c r="E88" i="95"/>
  <c r="H88" i="95"/>
  <c r="J52" i="92"/>
  <c r="K52" i="92"/>
  <c r="H78" i="81"/>
  <c r="K7" i="113" s="1"/>
  <c r="E78" i="81"/>
  <c r="H7" i="73" s="1"/>
  <c r="J62" i="84"/>
  <c r="K62" i="84"/>
  <c r="E87" i="87"/>
  <c r="Q14" i="73" s="1"/>
  <c r="H87" i="87"/>
  <c r="T14" i="113" s="1"/>
  <c r="E79" i="83"/>
  <c r="I28" i="73" s="1"/>
  <c r="H79" i="83"/>
  <c r="L28" i="113" s="1"/>
  <c r="C88" i="83"/>
  <c r="N52" i="90"/>
  <c r="K52" i="90"/>
  <c r="J52" i="90"/>
  <c r="AP15" i="113"/>
  <c r="BK31" i="74"/>
  <c r="BT31" i="74"/>
  <c r="BB31" i="73"/>
  <c r="AX31" i="73"/>
  <c r="BU31" i="74"/>
  <c r="BY31" i="74"/>
  <c r="D21" i="113"/>
  <c r="J57" i="86"/>
  <c r="K57" i="86"/>
  <c r="CC21" i="74"/>
  <c r="BY21" i="74"/>
  <c r="CG21" i="74"/>
  <c r="CJ21" i="74"/>
  <c r="BX21" i="74"/>
  <c r="BB21" i="73"/>
  <c r="BM21" i="74"/>
  <c r="BI21" i="74"/>
  <c r="BS21" i="74"/>
  <c r="AW21" i="73"/>
  <c r="BQ21" i="74"/>
  <c r="BO21" i="74"/>
  <c r="CF21" i="74"/>
  <c r="BH21" i="74"/>
  <c r="CI21" i="74"/>
  <c r="J56" i="82"/>
  <c r="K31" i="99"/>
  <c r="N31" i="99"/>
  <c r="R17" i="114"/>
  <c r="G43" i="102"/>
  <c r="N41" i="81"/>
  <c r="K43" i="91"/>
  <c r="J43" i="91"/>
  <c r="N43" i="91"/>
  <c r="K41" i="96"/>
  <c r="J41" i="96"/>
  <c r="N41" i="96"/>
  <c r="K62" i="100"/>
  <c r="J62" i="100"/>
  <c r="N62" i="100"/>
  <c r="C33" i="113"/>
  <c r="F33" i="113" s="1"/>
  <c r="C33" i="114"/>
  <c r="D33" i="114" s="1"/>
  <c r="X37" i="74"/>
  <c r="CA38" i="74" s="1"/>
  <c r="N37" i="96"/>
  <c r="J37" i="96"/>
  <c r="K37" i="96"/>
  <c r="C88" i="89"/>
  <c r="H80" i="89"/>
  <c r="M12" i="113" s="1"/>
  <c r="E80" i="89"/>
  <c r="J12" i="73" s="1"/>
  <c r="H82" i="108"/>
  <c r="O33" i="113" s="1"/>
  <c r="E82" i="108"/>
  <c r="L33" i="73" s="1"/>
  <c r="H82" i="87"/>
  <c r="O14" i="113" s="1"/>
  <c r="C88" i="87"/>
  <c r="E82" i="87"/>
  <c r="L14" i="73" s="1"/>
  <c r="E87" i="112"/>
  <c r="Q30" i="73" s="1"/>
  <c r="H87" i="112"/>
  <c r="T30" i="113" s="1"/>
  <c r="K69" i="83"/>
  <c r="N69" i="83"/>
  <c r="K69" i="80"/>
  <c r="J69" i="80"/>
  <c r="N58" i="80"/>
  <c r="J58" i="80"/>
  <c r="J58" i="88"/>
  <c r="K58" i="88"/>
  <c r="N58" i="88"/>
  <c r="C29" i="73"/>
  <c r="C29" i="74"/>
  <c r="D29" i="74" s="1"/>
  <c r="J41" i="99"/>
  <c r="N41" i="99"/>
  <c r="H80" i="81"/>
  <c r="M7" i="113" s="1"/>
  <c r="E80" i="81"/>
  <c r="J7" i="73" s="1"/>
  <c r="H83" i="107"/>
  <c r="P34" i="113" s="1"/>
  <c r="C88" i="107"/>
  <c r="H88" i="107" s="1"/>
  <c r="E83" i="107"/>
  <c r="M34" i="73" s="1"/>
  <c r="E83" i="89"/>
  <c r="M12" i="73" s="1"/>
  <c r="H83" i="89"/>
  <c r="P12" i="113" s="1"/>
  <c r="E77" i="82"/>
  <c r="G8" i="73" s="1"/>
  <c r="H77" i="82"/>
  <c r="J8" i="113" s="1"/>
  <c r="C88" i="82"/>
  <c r="H88" i="82" s="1"/>
  <c r="C16" i="74"/>
  <c r="D16" i="74" s="1"/>
  <c r="C16" i="73"/>
  <c r="E87" i="80"/>
  <c r="Q6" i="73" s="1"/>
  <c r="H87" i="80"/>
  <c r="T6" i="113" s="1"/>
  <c r="C88" i="80"/>
  <c r="E81" i="110"/>
  <c r="K29" i="73" s="1"/>
  <c r="H81" i="110"/>
  <c r="N29" i="113" s="1"/>
  <c r="J46" i="81"/>
  <c r="N46" i="81"/>
  <c r="H61" i="94"/>
  <c r="G70" i="94"/>
  <c r="H70" i="94" s="1"/>
  <c r="N69" i="94"/>
  <c r="J69" i="94"/>
  <c r="K69" i="94"/>
  <c r="J32" i="80"/>
  <c r="N32" i="80"/>
  <c r="BM31" i="74"/>
  <c r="AZ31" i="73"/>
  <c r="BL31" i="74"/>
  <c r="AT31" i="73"/>
  <c r="CI31" i="74"/>
  <c r="CD31" i="74"/>
  <c r="CF31" i="74"/>
  <c r="AV31" i="73"/>
  <c r="K36" i="86"/>
  <c r="J36" i="86"/>
  <c r="N49" i="96"/>
  <c r="J49" i="96"/>
  <c r="BT15" i="74"/>
  <c r="CD15" i="74"/>
  <c r="BS15" i="74"/>
  <c r="BA15" i="73"/>
  <c r="BV15" i="74"/>
  <c r="AV15" i="73"/>
  <c r="BH15" i="74"/>
  <c r="BK15" i="74"/>
  <c r="AU15" i="73"/>
  <c r="CN15" i="74"/>
  <c r="BU15" i="74"/>
  <c r="AR15" i="73"/>
  <c r="BY15" i="74"/>
  <c r="CE15" i="74"/>
  <c r="CK15" i="74"/>
  <c r="AY15" i="73"/>
  <c r="BN15" i="74"/>
  <c r="CO15" i="74"/>
  <c r="BC15" i="73"/>
  <c r="CJ15" i="74"/>
  <c r="BM15" i="74"/>
  <c r="BZ15" i="74"/>
  <c r="BL15" i="74"/>
  <c r="CF15" i="74"/>
  <c r="BJ15" i="74"/>
  <c r="CL15" i="74"/>
  <c r="CH15" i="74"/>
  <c r="BR15" i="74"/>
  <c r="BO15" i="74"/>
  <c r="J69" i="90"/>
  <c r="C17" i="74"/>
  <c r="D17" i="74" s="1"/>
  <c r="C17" i="73"/>
  <c r="J60" i="96"/>
  <c r="K60" i="96"/>
  <c r="E5" i="113"/>
  <c r="C5" i="114"/>
  <c r="D5" i="114" s="1"/>
  <c r="C5" i="113"/>
  <c r="E82" i="84"/>
  <c r="L9" i="73" s="1"/>
  <c r="H82" i="84"/>
  <c r="O9" i="113" s="1"/>
  <c r="E83" i="110"/>
  <c r="M29" i="73" s="1"/>
  <c r="H83" i="110"/>
  <c r="P29" i="113" s="1"/>
  <c r="E83" i="87"/>
  <c r="M14" i="73" s="1"/>
  <c r="H83" i="87"/>
  <c r="P14" i="113" s="1"/>
  <c r="E83" i="86"/>
  <c r="M10" i="73" s="1"/>
  <c r="M37" i="73" s="1"/>
  <c r="C88" i="86"/>
  <c r="H88" i="86" s="1"/>
  <c r="E79" i="99"/>
  <c r="I20" i="73" s="1"/>
  <c r="H79" i="99"/>
  <c r="L20" i="113" s="1"/>
  <c r="N45" i="81"/>
  <c r="K45" i="81"/>
  <c r="J45" i="81"/>
  <c r="J64" i="81"/>
  <c r="K64" i="81"/>
  <c r="N64" i="81"/>
  <c r="J69" i="111"/>
  <c r="N69" i="111"/>
  <c r="K69" i="111"/>
  <c r="K60" i="84"/>
  <c r="J60" i="84"/>
  <c r="N60" i="84"/>
  <c r="E37" i="91"/>
  <c r="D70" i="91"/>
  <c r="E70" i="91" s="1"/>
  <c r="K60" i="90"/>
  <c r="J60" i="90"/>
  <c r="N60" i="90"/>
  <c r="K38" i="80"/>
  <c r="J38" i="80"/>
  <c r="N38" i="80"/>
  <c r="J38" i="82"/>
  <c r="K38" i="82"/>
  <c r="N38" i="82"/>
  <c r="N47" i="99"/>
  <c r="J47" i="99"/>
  <c r="K47" i="99"/>
  <c r="N52" i="94"/>
  <c r="K52" i="94"/>
  <c r="J52" i="94"/>
  <c r="J49" i="80"/>
  <c r="N49" i="80"/>
  <c r="BI15" i="74"/>
  <c r="C21" i="74"/>
  <c r="D21" i="74" s="1"/>
  <c r="C21" i="73"/>
  <c r="N60" i="96"/>
  <c r="H43" i="99"/>
  <c r="G70" i="99"/>
  <c r="H70" i="99" s="1"/>
  <c r="E32" i="113"/>
  <c r="C32" i="114"/>
  <c r="D32" i="114" s="1"/>
  <c r="E29" i="97"/>
  <c r="K29" i="83"/>
  <c r="N29" i="83"/>
  <c r="AC37" i="74"/>
  <c r="CF38" i="74" s="1"/>
  <c r="H88" i="110"/>
  <c r="H35" i="109"/>
  <c r="N58" i="85"/>
  <c r="J58" i="85"/>
  <c r="K58" i="85"/>
  <c r="E88" i="87"/>
  <c r="J64" i="82"/>
  <c r="N64" i="82"/>
  <c r="K64" i="82"/>
  <c r="J34" i="6"/>
  <c r="K36" i="82"/>
  <c r="K36" i="80"/>
  <c r="J49" i="85"/>
  <c r="K59" i="101"/>
  <c r="H80" i="107"/>
  <c r="M34" i="113" s="1"/>
  <c r="D88" i="91"/>
  <c r="E88" i="91" s="1"/>
  <c r="G88" i="89"/>
  <c r="H88" i="89" s="1"/>
  <c r="J59" i="6"/>
  <c r="E81" i="106"/>
  <c r="K35" i="73" s="1"/>
  <c r="E81" i="96"/>
  <c r="K23" i="73" s="1"/>
  <c r="J31" i="94"/>
  <c r="H83" i="112"/>
  <c r="P30" i="113" s="1"/>
  <c r="H80" i="94"/>
  <c r="M16" i="113" s="1"/>
  <c r="AO16" i="113" s="1"/>
  <c r="H76" i="110"/>
  <c r="I29" i="113" s="1"/>
  <c r="H77" i="84"/>
  <c r="J9" i="113" s="1"/>
  <c r="E76" i="111"/>
  <c r="F31" i="73" s="1"/>
  <c r="C88" i="106"/>
  <c r="H88" i="106" s="1"/>
  <c r="H76" i="95"/>
  <c r="I24" i="113" s="1"/>
  <c r="J45" i="87"/>
  <c r="N45" i="87"/>
  <c r="H76" i="112"/>
  <c r="I30" i="113" s="1"/>
  <c r="C88" i="112"/>
  <c r="E83" i="95"/>
  <c r="M24" i="73" s="1"/>
  <c r="H83" i="95"/>
  <c r="P24" i="113" s="1"/>
  <c r="H86" i="101"/>
  <c r="S18" i="113" s="1"/>
  <c r="E86" i="101"/>
  <c r="P18" i="73" s="1"/>
  <c r="H86" i="109"/>
  <c r="S32" i="113" s="1"/>
  <c r="E86" i="109"/>
  <c r="P32" i="73" s="1"/>
  <c r="E79" i="90"/>
  <c r="I11" i="73" s="1"/>
  <c r="H79" i="90"/>
  <c r="L11" i="113" s="1"/>
  <c r="E81" i="101"/>
  <c r="K18" i="73" s="1"/>
  <c r="H81" i="101"/>
  <c r="N18" i="113" s="1"/>
  <c r="Q35" i="74"/>
  <c r="D43" i="106"/>
  <c r="E43" i="106" s="1"/>
  <c r="K54" i="83"/>
  <c r="J54" i="83"/>
  <c r="N69" i="109"/>
  <c r="K69" i="109"/>
  <c r="K54" i="95"/>
  <c r="N54" i="95"/>
  <c r="J54" i="95"/>
  <c r="N36" i="83"/>
  <c r="H76" i="109"/>
  <c r="I32" i="113" s="1"/>
  <c r="K32" i="95"/>
  <c r="E79" i="88"/>
  <c r="I13" i="73" s="1"/>
  <c r="H78" i="101"/>
  <c r="K18" i="113" s="1"/>
  <c r="H78" i="82"/>
  <c r="K8" i="113" s="1"/>
  <c r="D43" i="84"/>
  <c r="Q9" i="74"/>
  <c r="H80" i="84"/>
  <c r="M9" i="113" s="1"/>
  <c r="E80" i="84"/>
  <c r="J9" i="73" s="1"/>
  <c r="H83" i="97"/>
  <c r="P22" i="113" s="1"/>
  <c r="H82" i="111"/>
  <c r="O31" i="113" s="1"/>
  <c r="E82" i="111"/>
  <c r="L31" i="73" s="1"/>
  <c r="H82" i="80"/>
  <c r="O6" i="113" s="1"/>
  <c r="C88" i="81"/>
  <c r="E88" i="81" s="1"/>
  <c r="H76" i="80"/>
  <c r="I6" i="113" s="1"/>
  <c r="E76" i="80"/>
  <c r="F6" i="73" s="1"/>
  <c r="E77" i="83"/>
  <c r="G28" i="73" s="1"/>
  <c r="E87" i="96"/>
  <c r="Q23" i="73" s="1"/>
  <c r="H87" i="96"/>
  <c r="T23" i="113" s="1"/>
  <c r="H79" i="107"/>
  <c r="L34" i="113" s="1"/>
  <c r="E79" i="107"/>
  <c r="I34" i="73" s="1"/>
  <c r="H79" i="85"/>
  <c r="L15" i="113" s="1"/>
  <c r="AN15" i="113" s="1"/>
  <c r="E79" i="85"/>
  <c r="I15" i="73" s="1"/>
  <c r="H81" i="80"/>
  <c r="N6" i="113" s="1"/>
  <c r="E81" i="80"/>
  <c r="K6" i="73" s="1"/>
  <c r="H81" i="82"/>
  <c r="N8" i="113" s="1"/>
  <c r="E81" i="82"/>
  <c r="K8" i="73" s="1"/>
  <c r="K58" i="81"/>
  <c r="N58" i="87"/>
  <c r="J58" i="87"/>
  <c r="J47" i="80"/>
  <c r="N47" i="80"/>
  <c r="J62" i="90"/>
  <c r="K62" i="90"/>
  <c r="J29" i="112"/>
  <c r="K29" i="112"/>
  <c r="K63" i="99"/>
  <c r="J63" i="99"/>
  <c r="N63" i="99"/>
  <c r="E82" i="82"/>
  <c r="L8" i="73" s="1"/>
  <c r="L37" i="73" s="1"/>
  <c r="H82" i="82"/>
  <c r="O8" i="113" s="1"/>
  <c r="H76" i="88"/>
  <c r="I13" i="113" s="1"/>
  <c r="E76" i="88"/>
  <c r="F13" i="73" s="1"/>
  <c r="C88" i="88"/>
  <c r="H88" i="88" s="1"/>
  <c r="H76" i="85"/>
  <c r="I15" i="113" s="1"/>
  <c r="AK15" i="113" s="1"/>
  <c r="E76" i="85"/>
  <c r="F15" i="73" s="1"/>
  <c r="H76" i="99"/>
  <c r="I20" i="113" s="1"/>
  <c r="E76" i="99"/>
  <c r="F20" i="73" s="1"/>
  <c r="H86" i="86"/>
  <c r="S10" i="113" s="1"/>
  <c r="E86" i="86"/>
  <c r="P10" i="73" s="1"/>
  <c r="P37" i="73" s="1"/>
  <c r="K60" i="82"/>
  <c r="N60" i="82"/>
  <c r="E78" i="95"/>
  <c r="H24" i="73" s="1"/>
  <c r="H78" i="95"/>
  <c r="K24" i="113" s="1"/>
  <c r="H79" i="109"/>
  <c r="L32" i="113" s="1"/>
  <c r="E79" i="109"/>
  <c r="I32" i="73" s="1"/>
  <c r="E81" i="81"/>
  <c r="K7" i="73" s="1"/>
  <c r="H81" i="81"/>
  <c r="N7" i="113" s="1"/>
  <c r="E82" i="83"/>
  <c r="L28" i="73" s="1"/>
  <c r="H82" i="83"/>
  <c r="O28" i="113" s="1"/>
  <c r="K31" i="82"/>
  <c r="N31" i="82"/>
  <c r="N47" i="110"/>
  <c r="J47" i="110"/>
  <c r="K47" i="110"/>
  <c r="N37" i="107"/>
  <c r="J37" i="107"/>
  <c r="J59" i="109"/>
  <c r="N59" i="109"/>
  <c r="J60" i="97"/>
  <c r="N60" i="97"/>
  <c r="N33" i="82"/>
  <c r="J33" i="82"/>
  <c r="N54" i="84"/>
  <c r="J54" i="84"/>
  <c r="J37" i="90"/>
  <c r="N37" i="90"/>
  <c r="K37" i="90"/>
  <c r="K35" i="89"/>
  <c r="J35" i="89"/>
  <c r="J35" i="88"/>
  <c r="K35" i="88"/>
  <c r="N35" i="88"/>
  <c r="J67" i="88"/>
  <c r="N67" i="88"/>
  <c r="N61" i="87"/>
  <c r="J61" i="87"/>
  <c r="K61" i="87"/>
  <c r="K35" i="85"/>
  <c r="J35" i="85"/>
  <c r="N35" i="85"/>
  <c r="J32" i="102"/>
  <c r="N32" i="102"/>
  <c r="K69" i="102"/>
  <c r="J69" i="102"/>
  <c r="J52" i="101"/>
  <c r="K60" i="101"/>
  <c r="N60" i="101"/>
  <c r="N32" i="100"/>
  <c r="J32" i="100"/>
  <c r="K32" i="100"/>
  <c r="M19" i="74"/>
  <c r="DY36" i="4"/>
  <c r="DY37" i="4" s="1"/>
  <c r="D38" i="100"/>
  <c r="H80" i="96"/>
  <c r="M23" i="113" s="1"/>
  <c r="E80" i="96"/>
  <c r="J23" i="73" s="1"/>
  <c r="E77" i="108"/>
  <c r="G33" i="73" s="1"/>
  <c r="H77" i="108"/>
  <c r="J33" i="113" s="1"/>
  <c r="AL33" i="113" s="1"/>
  <c r="C88" i="93"/>
  <c r="E88" i="93" s="1"/>
  <c r="H86" i="89"/>
  <c r="S12" i="113" s="1"/>
  <c r="E86" i="89"/>
  <c r="P12" i="73" s="1"/>
  <c r="E78" i="94"/>
  <c r="H16" i="73" s="1"/>
  <c r="H78" i="94"/>
  <c r="K16" i="113" s="1"/>
  <c r="AM16" i="113" s="1"/>
  <c r="E87" i="95"/>
  <c r="Q24" i="73" s="1"/>
  <c r="H87" i="95"/>
  <c r="T24" i="113" s="1"/>
  <c r="H81" i="105"/>
  <c r="N36" i="113" s="1"/>
  <c r="E81" i="105"/>
  <c r="K36" i="73" s="1"/>
  <c r="E81" i="83"/>
  <c r="K28" i="73" s="1"/>
  <c r="H81" i="83"/>
  <c r="N28" i="113" s="1"/>
  <c r="E32" i="110"/>
  <c r="N47" i="100"/>
  <c r="K47" i="100"/>
  <c r="J47" i="100"/>
  <c r="J60" i="91"/>
  <c r="N60" i="91"/>
  <c r="K60" i="91"/>
  <c r="K47" i="98"/>
  <c r="N47" i="98"/>
  <c r="J47" i="98"/>
  <c r="N68" i="102"/>
  <c r="K68" i="102"/>
  <c r="J68" i="102"/>
  <c r="J68" i="106"/>
  <c r="K68" i="106"/>
  <c r="Y37" i="74"/>
  <c r="CB38" i="74" s="1"/>
  <c r="H78" i="97"/>
  <c r="K22" i="113" s="1"/>
  <c r="C88" i="101"/>
  <c r="E88" i="101" s="1"/>
  <c r="E80" i="88"/>
  <c r="J13" i="73" s="1"/>
  <c r="J60" i="82"/>
  <c r="H86" i="111"/>
  <c r="S31" i="113" s="1"/>
  <c r="C88" i="96"/>
  <c r="H77" i="107"/>
  <c r="J34" i="113" s="1"/>
  <c r="E77" i="107"/>
  <c r="G34" i="73" s="1"/>
  <c r="H77" i="97"/>
  <c r="J22" i="113" s="1"/>
  <c r="E77" i="97"/>
  <c r="G22" i="73" s="1"/>
  <c r="C88" i="97"/>
  <c r="H88" i="97" s="1"/>
  <c r="H78" i="98"/>
  <c r="K21" i="113" s="1"/>
  <c r="E78" i="98"/>
  <c r="H21" i="73" s="1"/>
  <c r="E87" i="110"/>
  <c r="Q29" i="73" s="1"/>
  <c r="H87" i="110"/>
  <c r="T29" i="113" s="1"/>
  <c r="E45" i="95"/>
  <c r="N60" i="105"/>
  <c r="K60" i="105"/>
  <c r="N43" i="99"/>
  <c r="K43" i="99"/>
  <c r="J35" i="81"/>
  <c r="K35" i="81"/>
  <c r="N35" i="81"/>
  <c r="N37" i="111"/>
  <c r="J37" i="111"/>
  <c r="K37" i="111"/>
  <c r="C88" i="100"/>
  <c r="E88" i="100" s="1"/>
  <c r="N37" i="100"/>
  <c r="J37" i="100"/>
  <c r="J41" i="84"/>
  <c r="J50" i="110"/>
  <c r="N50" i="110"/>
  <c r="K50" i="110"/>
  <c r="N56" i="94"/>
  <c r="J56" i="94"/>
  <c r="K56" i="94"/>
  <c r="K60" i="97"/>
  <c r="I37" i="4"/>
  <c r="BA37" i="4"/>
  <c r="J37" i="4"/>
  <c r="AR37" i="4"/>
  <c r="L37" i="4"/>
  <c r="H37" i="4"/>
  <c r="BV37" i="4"/>
  <c r="G37" i="4"/>
  <c r="CY37" i="4"/>
  <c r="CZ37" i="4"/>
  <c r="BX37" i="4"/>
  <c r="AQ37" i="4"/>
  <c r="AD37" i="4"/>
  <c r="AP37" i="4"/>
  <c r="AF37" i="4"/>
  <c r="CV37" i="4"/>
  <c r="N37" i="4"/>
  <c r="K63" i="96"/>
  <c r="N63" i="96"/>
  <c r="J63" i="96"/>
  <c r="N64" i="99"/>
  <c r="K50" i="83"/>
  <c r="D58" i="111"/>
  <c r="AB31" i="74"/>
  <c r="D33" i="106"/>
  <c r="H35" i="74"/>
  <c r="J54" i="94"/>
  <c r="K54" i="94"/>
  <c r="H7" i="114"/>
  <c r="DS36" i="79"/>
  <c r="P13" i="114"/>
  <c r="G41" i="88"/>
  <c r="EA36" i="79"/>
  <c r="N54" i="100"/>
  <c r="J54" i="100"/>
  <c r="K54" i="100"/>
  <c r="J60" i="85"/>
  <c r="N60" i="85"/>
  <c r="N64" i="89"/>
  <c r="J64" i="89"/>
  <c r="K41" i="111"/>
  <c r="J41" i="111"/>
  <c r="N41" i="112"/>
  <c r="K41" i="112"/>
  <c r="J54" i="86"/>
  <c r="N54" i="86"/>
  <c r="DV37" i="4"/>
  <c r="J54" i="99"/>
  <c r="N54" i="99"/>
  <c r="N59" i="93"/>
  <c r="J59" i="93"/>
  <c r="K65" i="93"/>
  <c r="J31" i="92"/>
  <c r="J34" i="94"/>
  <c r="K34" i="94"/>
  <c r="N34" i="94"/>
  <c r="K35" i="95"/>
  <c r="N35" i="95"/>
  <c r="J52" i="109"/>
  <c r="K52" i="109"/>
  <c r="EQ36" i="4"/>
  <c r="EQ37" i="4" s="1"/>
  <c r="D61" i="95"/>
  <c r="E61" i="95" s="1"/>
  <c r="AE24" i="74"/>
  <c r="AE37" i="74" s="1"/>
  <c r="CH38" i="74" s="1"/>
  <c r="K29" i="88"/>
  <c r="N29" i="88"/>
  <c r="K62" i="97"/>
  <c r="J62" i="97"/>
  <c r="N62" i="97"/>
  <c r="J46" i="96"/>
  <c r="K46" i="96"/>
  <c r="N46" i="96"/>
  <c r="D62" i="96"/>
  <c r="E62" i="96" s="1"/>
  <c r="AF23" i="74"/>
  <c r="AF37" i="74" s="1"/>
  <c r="CI38" i="74" s="1"/>
  <c r="N31" i="91"/>
  <c r="J67" i="85"/>
  <c r="K67" i="85"/>
  <c r="AM25" i="114"/>
  <c r="G69" i="93"/>
  <c r="H69" i="93" s="1"/>
  <c r="EM36" i="4"/>
  <c r="EM37" i="4" s="1"/>
  <c r="AA23" i="74"/>
  <c r="AA37" i="74" s="1"/>
  <c r="CD38" i="74" s="1"/>
  <c r="Q25" i="74"/>
  <c r="D43" i="93"/>
  <c r="E43" i="93" s="1"/>
  <c r="D34" i="92"/>
  <c r="DU36" i="4"/>
  <c r="DU37" i="4" s="1"/>
  <c r="K36" i="91"/>
  <c r="J29" i="74"/>
  <c r="J37" i="74" s="1"/>
  <c r="BM38" i="74" s="1"/>
  <c r="D35" i="110"/>
  <c r="E35" i="110" s="1"/>
  <c r="H22" i="74"/>
  <c r="H37" i="74" s="1"/>
  <c r="BK38" i="74" s="1"/>
  <c r="DT36" i="4"/>
  <c r="DT37" i="4" s="1"/>
  <c r="D33" i="97"/>
  <c r="E33" i="97" s="1"/>
  <c r="D29" i="98"/>
  <c r="E21" i="74"/>
  <c r="AL24" i="74"/>
  <c r="D69" i="95"/>
  <c r="E69" i="95" s="1"/>
  <c r="D54" i="106"/>
  <c r="E54" i="106" s="1"/>
  <c r="Y35" i="74"/>
  <c r="AG11" i="74"/>
  <c r="AG37" i="74" s="1"/>
  <c r="CJ38" i="74" s="1"/>
  <c r="D63" i="90"/>
  <c r="R24" i="74"/>
  <c r="D64" i="111"/>
  <c r="E64" i="111" s="1"/>
  <c r="AH31" i="74"/>
  <c r="AH37" i="74" s="1"/>
  <c r="CK38" i="74" s="1"/>
  <c r="D42" i="106"/>
  <c r="E42" i="106" s="1"/>
  <c r="P35" i="74"/>
  <c r="P37" i="74" s="1"/>
  <c r="BS38" i="74" s="1"/>
  <c r="S2" i="114"/>
  <c r="D39" i="93"/>
  <c r="E39" i="93" s="1"/>
  <c r="N25" i="74"/>
  <c r="G69" i="108"/>
  <c r="H69" i="108" s="1"/>
  <c r="EB36" i="4"/>
  <c r="EB37" i="4" s="1"/>
  <c r="D61" i="111"/>
  <c r="E61" i="111" s="1"/>
  <c r="AE31" i="74"/>
  <c r="D56" i="106"/>
  <c r="E56" i="106" s="1"/>
  <c r="Z35" i="74"/>
  <c r="Z37" i="74" s="1"/>
  <c r="CC38" i="74" s="1"/>
  <c r="G34" i="111"/>
  <c r="H34" i="111" s="1"/>
  <c r="J31" i="114"/>
  <c r="AG36" i="114"/>
  <c r="G62" i="105"/>
  <c r="H62" i="105" s="1"/>
  <c r="D33" i="93"/>
  <c r="H25" i="74"/>
  <c r="G35" i="83"/>
  <c r="K28" i="114"/>
  <c r="Z25" i="114"/>
  <c r="G54" i="93"/>
  <c r="G52" i="83"/>
  <c r="H52" i="83" s="1"/>
  <c r="X28" i="114"/>
  <c r="G61" i="112"/>
  <c r="H61" i="112" s="1"/>
  <c r="AF30" i="114"/>
  <c r="AK30" i="114"/>
  <c r="G67" i="112"/>
  <c r="H67" i="112" s="1"/>
  <c r="G33" i="111"/>
  <c r="I31" i="114"/>
  <c r="G42" i="111"/>
  <c r="H42" i="111" s="1"/>
  <c r="Q31" i="114"/>
  <c r="G47" i="98"/>
  <c r="AJ27" i="114"/>
  <c r="G65" i="91"/>
  <c r="G37" i="112"/>
  <c r="M30" i="114"/>
  <c r="AJ31" i="114"/>
  <c r="G65" i="111"/>
  <c r="H65" i="111" s="1"/>
  <c r="G52" i="107"/>
  <c r="H52" i="107" s="1"/>
  <c r="X34" i="114"/>
  <c r="G32" i="108"/>
  <c r="H33" i="114"/>
  <c r="X35" i="114"/>
  <c r="G52" i="106"/>
  <c r="L26" i="114"/>
  <c r="G36" i="92"/>
  <c r="AK28" i="114"/>
  <c r="G67" i="83"/>
  <c r="H67" i="83" s="1"/>
  <c r="M22" i="114"/>
  <c r="G37" i="97"/>
  <c r="N32" i="114"/>
  <c r="G38" i="109"/>
  <c r="H38" i="109" s="1"/>
  <c r="K34" i="114"/>
  <c r="G35" i="107"/>
  <c r="N7" i="114"/>
  <c r="G38" i="81"/>
  <c r="H38" i="81" s="1"/>
  <c r="K30" i="114"/>
  <c r="J33" i="114"/>
  <c r="G59" i="106"/>
  <c r="H59" i="106" s="1"/>
  <c r="G46" i="107"/>
  <c r="H46" i="107" s="1"/>
  <c r="U36" i="114"/>
  <c r="G47" i="105"/>
  <c r="H47" i="105" s="1"/>
  <c r="G54" i="108"/>
  <c r="H54" i="108" s="1"/>
  <c r="R8" i="74"/>
  <c r="N8" i="74"/>
  <c r="N37" i="74" s="1"/>
  <c r="BQ38" i="74" s="1"/>
  <c r="D39" i="82"/>
  <c r="D52" i="6"/>
  <c r="W5" i="74"/>
  <c r="W37" i="74" s="1"/>
  <c r="BZ38" i="74" s="1"/>
  <c r="H64" i="80"/>
  <c r="R5" i="74"/>
  <c r="AA24" i="114"/>
  <c r="AL28" i="114"/>
  <c r="G68" i="83"/>
  <c r="H68" i="83" s="1"/>
  <c r="AK8" i="74"/>
  <c r="AK7" i="74"/>
  <c r="AK11" i="74"/>
  <c r="D65" i="84"/>
  <c r="E65" i="84" s="1"/>
  <c r="AI9" i="74"/>
  <c r="AI37" i="74" s="1"/>
  <c r="CL38" i="74" s="1"/>
  <c r="AA28" i="114"/>
  <c r="I29" i="109"/>
  <c r="I29" i="87"/>
  <c r="I29" i="90"/>
  <c r="K29" i="90" s="1"/>
  <c r="I39" i="82"/>
  <c r="I29" i="108"/>
  <c r="I29" i="96"/>
  <c r="N29" i="96" s="1"/>
  <c r="I29" i="94"/>
  <c r="G12" i="74"/>
  <c r="G10" i="74"/>
  <c r="G14" i="74"/>
  <c r="AK15" i="74"/>
  <c r="D80" i="85"/>
  <c r="EC14" i="4"/>
  <c r="S12" i="74"/>
  <c r="D87" i="82"/>
  <c r="E87" i="82" s="1"/>
  <c r="Q8" i="73" s="1"/>
  <c r="EX7" i="4"/>
  <c r="D76" i="86"/>
  <c r="DQ9" i="4"/>
  <c r="AK5" i="74"/>
  <c r="AB6" i="74"/>
  <c r="AB37" i="74" s="1"/>
  <c r="CE38" i="74" s="1"/>
  <c r="AB10" i="74"/>
  <c r="DQ10" i="79"/>
  <c r="G76" i="90"/>
  <c r="AB12" i="74"/>
  <c r="S15" i="74"/>
  <c r="R16" i="74"/>
  <c r="O17" i="74"/>
  <c r="O13" i="74"/>
  <c r="O6" i="74"/>
  <c r="AB11" i="74"/>
  <c r="S9" i="74"/>
  <c r="S37" i="74" s="1"/>
  <c r="BV38" i="74" s="1"/>
  <c r="M17" i="74"/>
  <c r="M37" i="74" s="1"/>
  <c r="BP38" i="74" s="1"/>
  <c r="EC5" i="79"/>
  <c r="G80" i="80"/>
  <c r="F10" i="74"/>
  <c r="F37" i="74" s="1"/>
  <c r="BI38" i="74" s="1"/>
  <c r="Y10" i="114"/>
  <c r="G87" i="81"/>
  <c r="H87" i="81" s="1"/>
  <c r="T7" i="113" s="1"/>
  <c r="EX6" i="79"/>
  <c r="G76" i="101"/>
  <c r="DQ17" i="79"/>
  <c r="I12" i="74"/>
  <c r="I37" i="74" s="1"/>
  <c r="BL38" i="74" s="1"/>
  <c r="G87" i="84"/>
  <c r="EX8" i="79"/>
  <c r="G87" i="100"/>
  <c r="EX18" i="79"/>
  <c r="AK15" i="114"/>
  <c r="AK12" i="114"/>
  <c r="EC35" i="79"/>
  <c r="G80" i="105"/>
  <c r="H85" i="82"/>
  <c r="R8" i="113" s="1"/>
  <c r="T15" i="74"/>
  <c r="T37" i="74" s="1"/>
  <c r="BW38" i="74" s="1"/>
  <c r="L14" i="74"/>
  <c r="L37" i="74" s="1"/>
  <c r="BO38" i="74" s="1"/>
  <c r="D80" i="82"/>
  <c r="EC7" i="4"/>
  <c r="E85" i="102"/>
  <c r="O17" i="73" s="1"/>
  <c r="O37" i="73" s="1"/>
  <c r="G76" i="81"/>
  <c r="DQ6" i="79"/>
  <c r="Z57" i="77"/>
  <c r="L28" i="41" s="1"/>
  <c r="J47" i="77"/>
  <c r="I57" i="77"/>
  <c r="J57" i="77" s="1"/>
  <c r="L20" i="41" s="1"/>
  <c r="B26" i="79"/>
  <c r="C1" i="91"/>
  <c r="C1" i="105"/>
  <c r="G57" i="77"/>
  <c r="H57" i="77" s="1"/>
  <c r="L19" i="41" s="1"/>
  <c r="K57" i="77"/>
  <c r="L57" i="77" s="1"/>
  <c r="L21" i="41" s="1"/>
  <c r="O57" i="77"/>
  <c r="P57" i="77" s="1"/>
  <c r="L23" i="41" s="1"/>
  <c r="P48" i="77"/>
  <c r="Q57" i="77"/>
  <c r="R57" i="77" s="1"/>
  <c r="L24" i="41" s="1"/>
  <c r="U57" i="77"/>
  <c r="V57" i="77" s="1"/>
  <c r="L26" i="41" s="1"/>
  <c r="AF57" i="77"/>
  <c r="L31" i="41" s="1"/>
  <c r="S57" i="77"/>
  <c r="T57" i="77" s="1"/>
  <c r="L25" i="41" s="1"/>
  <c r="BL57" i="77"/>
  <c r="L46" i="41" s="1"/>
  <c r="B32" i="79"/>
  <c r="C1" i="85"/>
  <c r="B17" i="79"/>
  <c r="AT48" i="77"/>
  <c r="BH48" i="77"/>
  <c r="AP51" i="77"/>
  <c r="AB56" i="77"/>
  <c r="AY56" i="77"/>
  <c r="BL56" i="77"/>
  <c r="AD45" i="77"/>
  <c r="V46" i="77"/>
  <c r="AV46" i="77"/>
  <c r="AH47" i="77"/>
  <c r="R48" i="77"/>
  <c r="AH48" i="77"/>
  <c r="AV48" i="77"/>
  <c r="BJ48" i="77"/>
  <c r="BH49" i="77"/>
  <c r="BF52" i="77"/>
  <c r="H56" i="77"/>
  <c r="AF56" i="77"/>
  <c r="F56" i="77"/>
  <c r="X46" i="77"/>
  <c r="V48" i="77"/>
  <c r="AJ48" i="77"/>
  <c r="AY48" i="77"/>
  <c r="BL48" i="77"/>
  <c r="N56" i="77"/>
  <c r="AL56" i="77"/>
  <c r="BC56" i="77"/>
  <c r="AA57" i="77"/>
  <c r="AB57" i="77" s="1"/>
  <c r="L29" i="41" s="1"/>
  <c r="F48" i="77"/>
  <c r="X48" i="77"/>
  <c r="AN48" i="77"/>
  <c r="BA48" i="77"/>
  <c r="P56" i="77"/>
  <c r="AN56" i="77"/>
  <c r="BF56" i="77"/>
  <c r="AI57" i="77"/>
  <c r="AJ57" i="77" s="1"/>
  <c r="L33" i="41" s="1"/>
  <c r="BC46" i="77"/>
  <c r="J48" i="77"/>
  <c r="AB48" i="77"/>
  <c r="AP48" i="77"/>
  <c r="T56" i="77"/>
  <c r="AR56" i="77"/>
  <c r="AP33" i="113" l="1"/>
  <c r="N60" i="95"/>
  <c r="K60" i="95"/>
  <c r="J60" i="95"/>
  <c r="N38" i="95"/>
  <c r="K38" i="95"/>
  <c r="J38" i="95"/>
  <c r="K62" i="95"/>
  <c r="J62" i="95"/>
  <c r="N62" i="95"/>
  <c r="J35" i="84"/>
  <c r="AQ33" i="113"/>
  <c r="K35" i="84"/>
  <c r="K64" i="99"/>
  <c r="K41" i="84"/>
  <c r="J41" i="81"/>
  <c r="AS33" i="113"/>
  <c r="AO33" i="113"/>
  <c r="J67" i="95"/>
  <c r="N67" i="95"/>
  <c r="K67" i="95"/>
  <c r="K52" i="95"/>
  <c r="N52" i="95"/>
  <c r="J52" i="95"/>
  <c r="J59" i="95"/>
  <c r="N59" i="95"/>
  <c r="K59" i="95"/>
  <c r="K63" i="95"/>
  <c r="J63" i="95"/>
  <c r="N63" i="95"/>
  <c r="K34" i="95"/>
  <c r="J34" i="95"/>
  <c r="N34" i="95"/>
  <c r="K33" i="95"/>
  <c r="J33" i="95"/>
  <c r="N33" i="95"/>
  <c r="J37" i="95"/>
  <c r="K37" i="95"/>
  <c r="N37" i="95"/>
  <c r="N31" i="81"/>
  <c r="K67" i="84"/>
  <c r="N69" i="90"/>
  <c r="AU33" i="113"/>
  <c r="N68" i="95"/>
  <c r="J68" i="95"/>
  <c r="K68" i="95"/>
  <c r="J39" i="95"/>
  <c r="N39" i="95"/>
  <c r="K39" i="95"/>
  <c r="J31" i="95"/>
  <c r="N31" i="95"/>
  <c r="K31" i="95"/>
  <c r="K31" i="81"/>
  <c r="K41" i="95"/>
  <c r="N41" i="95"/>
  <c r="J41" i="95"/>
  <c r="K43" i="95"/>
  <c r="N43" i="95"/>
  <c r="J43" i="95"/>
  <c r="K35" i="97"/>
  <c r="J67" i="84"/>
  <c r="J35" i="97"/>
  <c r="N52" i="101"/>
  <c r="K46" i="95"/>
  <c r="J46" i="95"/>
  <c r="N46" i="95"/>
  <c r="N64" i="95"/>
  <c r="K64" i="95"/>
  <c r="J64" i="95"/>
  <c r="N58" i="95"/>
  <c r="K58" i="95"/>
  <c r="J58" i="95"/>
  <c r="N42" i="95"/>
  <c r="K42" i="95"/>
  <c r="J42" i="95"/>
  <c r="J60" i="94"/>
  <c r="K60" i="94"/>
  <c r="N60" i="94"/>
  <c r="J33" i="94"/>
  <c r="K33" i="94"/>
  <c r="N33" i="94"/>
  <c r="N53" i="94"/>
  <c r="K53" i="94"/>
  <c r="J53" i="94"/>
  <c r="J32" i="90"/>
  <c r="K32" i="90"/>
  <c r="N32" i="90"/>
  <c r="J59" i="90"/>
  <c r="N59" i="90"/>
  <c r="K59" i="90"/>
  <c r="N56" i="90"/>
  <c r="K56" i="90"/>
  <c r="J56" i="90"/>
  <c r="N58" i="84"/>
  <c r="J58" i="84"/>
  <c r="N32" i="84"/>
  <c r="K32" i="84"/>
  <c r="J32" i="84"/>
  <c r="N42" i="84"/>
  <c r="J42" i="84"/>
  <c r="K42" i="84"/>
  <c r="K29" i="84"/>
  <c r="J29" i="84"/>
  <c r="N29" i="84"/>
  <c r="J65" i="81"/>
  <c r="N65" i="81"/>
  <c r="N52" i="81"/>
  <c r="K52" i="81"/>
  <c r="J56" i="81"/>
  <c r="K56" i="81"/>
  <c r="N56" i="81"/>
  <c r="N63" i="80"/>
  <c r="K63" i="80"/>
  <c r="J63" i="80"/>
  <c r="N64" i="80"/>
  <c r="J64" i="80"/>
  <c r="K64" i="80"/>
  <c r="K36" i="97"/>
  <c r="N36" i="97"/>
  <c r="N34" i="97"/>
  <c r="J34" i="97"/>
  <c r="K34" i="97"/>
  <c r="N45" i="97"/>
  <c r="K45" i="97"/>
  <c r="J45" i="97"/>
  <c r="K65" i="97"/>
  <c r="N65" i="97"/>
  <c r="J65" i="97"/>
  <c r="N61" i="97"/>
  <c r="J61" i="97"/>
  <c r="K61" i="97"/>
  <c r="N61" i="99"/>
  <c r="K61" i="99"/>
  <c r="J61" i="99"/>
  <c r="N45" i="99"/>
  <c r="K45" i="99"/>
  <c r="N68" i="99"/>
  <c r="K68" i="99"/>
  <c r="J68" i="99"/>
  <c r="J65" i="101"/>
  <c r="K65" i="101"/>
  <c r="N65" i="101"/>
  <c r="J35" i="101"/>
  <c r="K35" i="101"/>
  <c r="J61" i="101"/>
  <c r="K61" i="101"/>
  <c r="N61" i="101"/>
  <c r="K63" i="101"/>
  <c r="N63" i="101"/>
  <c r="J63" i="101"/>
  <c r="N35" i="101"/>
  <c r="K69" i="106"/>
  <c r="N69" i="106"/>
  <c r="N37" i="106"/>
  <c r="J37" i="106"/>
  <c r="K37" i="106"/>
  <c r="K62" i="106"/>
  <c r="J62" i="106"/>
  <c r="N62" i="106"/>
  <c r="N59" i="101"/>
  <c r="K49" i="94"/>
  <c r="J49" i="94"/>
  <c r="N49" i="94"/>
  <c r="K38" i="94"/>
  <c r="J38" i="94"/>
  <c r="J36" i="94"/>
  <c r="N36" i="94"/>
  <c r="K43" i="94"/>
  <c r="J43" i="94"/>
  <c r="J54" i="90"/>
  <c r="K54" i="90"/>
  <c r="N54" i="90"/>
  <c r="N46" i="90"/>
  <c r="K46" i="90"/>
  <c r="J46" i="90"/>
  <c r="J38" i="84"/>
  <c r="K38" i="84"/>
  <c r="N38" i="84"/>
  <c r="J64" i="84"/>
  <c r="N64" i="84"/>
  <c r="K64" i="84"/>
  <c r="K29" i="81"/>
  <c r="N29" i="81"/>
  <c r="J29" i="81"/>
  <c r="K38" i="81"/>
  <c r="N38" i="81"/>
  <c r="J38" i="81"/>
  <c r="K33" i="81"/>
  <c r="N33" i="81"/>
  <c r="J33" i="81"/>
  <c r="N54" i="81"/>
  <c r="K54" i="81"/>
  <c r="J54" i="81"/>
  <c r="N57" i="81"/>
  <c r="J57" i="81"/>
  <c r="K57" i="81"/>
  <c r="K65" i="80"/>
  <c r="J65" i="80"/>
  <c r="N65" i="80"/>
  <c r="J45" i="80"/>
  <c r="N45" i="80"/>
  <c r="K45" i="80"/>
  <c r="J29" i="80"/>
  <c r="K29" i="80"/>
  <c r="N29" i="80"/>
  <c r="J42" i="80"/>
  <c r="K42" i="80"/>
  <c r="N42" i="80"/>
  <c r="N56" i="97"/>
  <c r="J56" i="97"/>
  <c r="K56" i="97"/>
  <c r="K53" i="97"/>
  <c r="J53" i="97"/>
  <c r="J58" i="99"/>
  <c r="N58" i="99"/>
  <c r="K58" i="99"/>
  <c r="K67" i="99"/>
  <c r="J67" i="99"/>
  <c r="N67" i="99"/>
  <c r="J39" i="99"/>
  <c r="K39" i="99"/>
  <c r="N39" i="99"/>
  <c r="N32" i="99"/>
  <c r="J32" i="99"/>
  <c r="K32" i="99"/>
  <c r="J58" i="101"/>
  <c r="N58" i="101"/>
  <c r="K58" i="101"/>
  <c r="K32" i="101"/>
  <c r="J32" i="101"/>
  <c r="N32" i="101"/>
  <c r="N68" i="101"/>
  <c r="J68" i="101"/>
  <c r="K68" i="101"/>
  <c r="J69" i="101"/>
  <c r="K69" i="101"/>
  <c r="N69" i="101"/>
  <c r="K39" i="106"/>
  <c r="N39" i="106"/>
  <c r="J39" i="106"/>
  <c r="J45" i="106"/>
  <c r="K45" i="106"/>
  <c r="N45" i="106"/>
  <c r="K59" i="106"/>
  <c r="J59" i="106"/>
  <c r="J63" i="106"/>
  <c r="N63" i="106"/>
  <c r="K63" i="106"/>
  <c r="N64" i="106"/>
  <c r="K64" i="106"/>
  <c r="J64" i="106"/>
  <c r="K32" i="94"/>
  <c r="J32" i="94"/>
  <c r="N32" i="94"/>
  <c r="K58" i="94"/>
  <c r="N58" i="94"/>
  <c r="K68" i="90"/>
  <c r="J68" i="90"/>
  <c r="N68" i="90"/>
  <c r="K67" i="90"/>
  <c r="J67" i="90"/>
  <c r="N67" i="90"/>
  <c r="K57" i="90"/>
  <c r="N57" i="90"/>
  <c r="J57" i="90"/>
  <c r="N31" i="90"/>
  <c r="K31" i="90"/>
  <c r="J31" i="84"/>
  <c r="N31" i="84"/>
  <c r="N47" i="84"/>
  <c r="J47" i="84"/>
  <c r="K47" i="84"/>
  <c r="N46" i="84"/>
  <c r="J46" i="84"/>
  <c r="K46" i="84"/>
  <c r="J43" i="81"/>
  <c r="K43" i="81"/>
  <c r="N43" i="81"/>
  <c r="J60" i="81"/>
  <c r="N60" i="81"/>
  <c r="K60" i="81"/>
  <c r="J50" i="81"/>
  <c r="N50" i="81"/>
  <c r="K50" i="81"/>
  <c r="K61" i="81"/>
  <c r="J61" i="81"/>
  <c r="N61" i="81"/>
  <c r="K61" i="80"/>
  <c r="N61" i="80"/>
  <c r="J61" i="80"/>
  <c r="N35" i="80"/>
  <c r="K35" i="80"/>
  <c r="J35" i="80"/>
  <c r="K43" i="97"/>
  <c r="J43" i="97"/>
  <c r="N43" i="97"/>
  <c r="K64" i="97"/>
  <c r="J64" i="97"/>
  <c r="N64" i="97"/>
  <c r="K46" i="97"/>
  <c r="N46" i="97"/>
  <c r="J46" i="97"/>
  <c r="K58" i="97"/>
  <c r="N58" i="97"/>
  <c r="J58" i="97"/>
  <c r="J68" i="97"/>
  <c r="N68" i="97"/>
  <c r="K68" i="97"/>
  <c r="K69" i="99"/>
  <c r="J69" i="99"/>
  <c r="N69" i="99"/>
  <c r="N62" i="99"/>
  <c r="K62" i="99"/>
  <c r="J62" i="99"/>
  <c r="K60" i="99"/>
  <c r="N60" i="99"/>
  <c r="J60" i="99"/>
  <c r="N34" i="99"/>
  <c r="J34" i="99"/>
  <c r="K34" i="99"/>
  <c r="K31" i="101"/>
  <c r="N31" i="101"/>
  <c r="J31" i="101"/>
  <c r="K47" i="101"/>
  <c r="J47" i="101"/>
  <c r="N47" i="101"/>
  <c r="K31" i="94"/>
  <c r="N47" i="106"/>
  <c r="J47" i="106"/>
  <c r="K47" i="106"/>
  <c r="J65" i="106"/>
  <c r="N65" i="106"/>
  <c r="K34" i="106"/>
  <c r="N34" i="106"/>
  <c r="J34" i="106"/>
  <c r="N41" i="94"/>
  <c r="K41" i="94"/>
  <c r="J41" i="94"/>
  <c r="J37" i="94"/>
  <c r="K37" i="94"/>
  <c r="N50" i="94"/>
  <c r="K50" i="94"/>
  <c r="J50" i="94"/>
  <c r="J67" i="94"/>
  <c r="N67" i="94"/>
  <c r="K67" i="94"/>
  <c r="J38" i="90"/>
  <c r="K38" i="90"/>
  <c r="N47" i="90"/>
  <c r="K47" i="90"/>
  <c r="J47" i="90"/>
  <c r="J33" i="90"/>
  <c r="K33" i="90"/>
  <c r="N33" i="90"/>
  <c r="N45" i="90"/>
  <c r="K45" i="90"/>
  <c r="J45" i="90"/>
  <c r="N37" i="84"/>
  <c r="J37" i="84"/>
  <c r="K37" i="84"/>
  <c r="K34" i="84"/>
  <c r="N34" i="84"/>
  <c r="N52" i="84"/>
  <c r="K52" i="84"/>
  <c r="J52" i="84"/>
  <c r="K67" i="81"/>
  <c r="N67" i="81"/>
  <c r="J67" i="81"/>
  <c r="J37" i="81"/>
  <c r="K37" i="81"/>
  <c r="N37" i="81"/>
  <c r="K63" i="81"/>
  <c r="J63" i="81"/>
  <c r="N63" i="81"/>
  <c r="J47" i="81"/>
  <c r="K47" i="81"/>
  <c r="N47" i="81"/>
  <c r="J37" i="80"/>
  <c r="N37" i="80"/>
  <c r="K37" i="80"/>
  <c r="N43" i="80"/>
  <c r="K43" i="80"/>
  <c r="J43" i="80"/>
  <c r="N54" i="80"/>
  <c r="K54" i="80"/>
  <c r="J54" i="80"/>
  <c r="K36" i="94"/>
  <c r="J37" i="97"/>
  <c r="K37" i="97"/>
  <c r="N37" i="97"/>
  <c r="K52" i="97"/>
  <c r="J52" i="97"/>
  <c r="N52" i="97"/>
  <c r="N31" i="97"/>
  <c r="J31" i="97"/>
  <c r="K31" i="97"/>
  <c r="N46" i="101"/>
  <c r="K46" i="101"/>
  <c r="J46" i="101"/>
  <c r="N49" i="101"/>
  <c r="J49" i="101"/>
  <c r="K49" i="101"/>
  <c r="K39" i="101"/>
  <c r="J39" i="101"/>
  <c r="N39" i="101"/>
  <c r="J64" i="101"/>
  <c r="K64" i="101"/>
  <c r="J45" i="99"/>
  <c r="J31" i="90"/>
  <c r="K58" i="84"/>
  <c r="J41" i="106"/>
  <c r="K41" i="106"/>
  <c r="N41" i="106"/>
  <c r="J38" i="106"/>
  <c r="N38" i="106"/>
  <c r="K38" i="106"/>
  <c r="K29" i="106"/>
  <c r="J29" i="106"/>
  <c r="N29" i="106"/>
  <c r="K46" i="106"/>
  <c r="J46" i="106"/>
  <c r="N46" i="106"/>
  <c r="N58" i="81"/>
  <c r="K63" i="94"/>
  <c r="N63" i="94"/>
  <c r="J63" i="94"/>
  <c r="J35" i="94"/>
  <c r="K35" i="94"/>
  <c r="N35" i="94"/>
  <c r="K68" i="94"/>
  <c r="J68" i="94"/>
  <c r="N68" i="94"/>
  <c r="N42" i="94"/>
  <c r="K42" i="94"/>
  <c r="J42" i="94"/>
  <c r="K50" i="90"/>
  <c r="J50" i="90"/>
  <c r="N50" i="90"/>
  <c r="J64" i="90"/>
  <c r="N64" i="90"/>
  <c r="K64" i="90"/>
  <c r="N61" i="90"/>
  <c r="K61" i="90"/>
  <c r="J61" i="90"/>
  <c r="K58" i="90"/>
  <c r="J58" i="90"/>
  <c r="N58" i="90"/>
  <c r="K43" i="90"/>
  <c r="J43" i="90"/>
  <c r="N43" i="90"/>
  <c r="J57" i="84"/>
  <c r="K57" i="84"/>
  <c r="N57" i="84"/>
  <c r="J59" i="84"/>
  <c r="K59" i="84"/>
  <c r="N59" i="84"/>
  <c r="N45" i="84"/>
  <c r="J45" i="84"/>
  <c r="J63" i="84"/>
  <c r="K63" i="84"/>
  <c r="N63" i="84"/>
  <c r="J69" i="81"/>
  <c r="N69" i="81"/>
  <c r="K69" i="81"/>
  <c r="J68" i="81"/>
  <c r="K68" i="81"/>
  <c r="N68" i="81"/>
  <c r="K68" i="80"/>
  <c r="J68" i="80"/>
  <c r="N68" i="80"/>
  <c r="N31" i="80"/>
  <c r="K31" i="80"/>
  <c r="J31" i="80"/>
  <c r="N33" i="80"/>
  <c r="K33" i="80"/>
  <c r="J33" i="80"/>
  <c r="J39" i="97"/>
  <c r="N39" i="97"/>
  <c r="K39" i="97"/>
  <c r="N67" i="97"/>
  <c r="K67" i="97"/>
  <c r="J67" i="97"/>
  <c r="N57" i="97"/>
  <c r="K57" i="97"/>
  <c r="J57" i="97"/>
  <c r="N38" i="97"/>
  <c r="K38" i="97"/>
  <c r="J38" i="97"/>
  <c r="K41" i="97"/>
  <c r="J41" i="97"/>
  <c r="N41" i="97"/>
  <c r="N59" i="99"/>
  <c r="K59" i="99"/>
  <c r="J59" i="99"/>
  <c r="N35" i="99"/>
  <c r="J35" i="99"/>
  <c r="K35" i="99"/>
  <c r="K38" i="101"/>
  <c r="N38" i="101"/>
  <c r="N54" i="101"/>
  <c r="J54" i="101"/>
  <c r="K54" i="101"/>
  <c r="J29" i="101"/>
  <c r="N29" i="101"/>
  <c r="K29" i="101"/>
  <c r="J43" i="101"/>
  <c r="N43" i="101"/>
  <c r="K43" i="101"/>
  <c r="J34" i="84"/>
  <c r="N53" i="97"/>
  <c r="K31" i="84"/>
  <c r="J35" i="106"/>
  <c r="K35" i="106"/>
  <c r="N35" i="106"/>
  <c r="J52" i="106"/>
  <c r="N52" i="106"/>
  <c r="K52" i="106"/>
  <c r="K32" i="106"/>
  <c r="N32" i="106"/>
  <c r="J32" i="106"/>
  <c r="N57" i="106"/>
  <c r="K57" i="106"/>
  <c r="J57" i="106"/>
  <c r="K31" i="106"/>
  <c r="J31" i="106"/>
  <c r="N31" i="106"/>
  <c r="N43" i="94"/>
  <c r="J62" i="94"/>
  <c r="N62" i="94"/>
  <c r="K62" i="94"/>
  <c r="J64" i="94"/>
  <c r="K64" i="94"/>
  <c r="N64" i="94"/>
  <c r="N57" i="94"/>
  <c r="K57" i="94"/>
  <c r="J57" i="94"/>
  <c r="J39" i="94"/>
  <c r="N39" i="94"/>
  <c r="K39" i="94"/>
  <c r="N45" i="94"/>
  <c r="J45" i="94"/>
  <c r="N41" i="90"/>
  <c r="J41" i="90"/>
  <c r="K41" i="90"/>
  <c r="K34" i="90"/>
  <c r="N34" i="90"/>
  <c r="J34" i="90"/>
  <c r="N39" i="90"/>
  <c r="K39" i="90"/>
  <c r="J39" i="90"/>
  <c r="K69" i="84"/>
  <c r="J69" i="84"/>
  <c r="N69" i="84"/>
  <c r="K32" i="81"/>
  <c r="N32" i="81"/>
  <c r="J59" i="81"/>
  <c r="N59" i="81"/>
  <c r="J42" i="81"/>
  <c r="N42" i="81"/>
  <c r="K42" i="81"/>
  <c r="N62" i="81"/>
  <c r="J62" i="81"/>
  <c r="K62" i="81"/>
  <c r="K59" i="80"/>
  <c r="J59" i="80"/>
  <c r="K67" i="80"/>
  <c r="N67" i="80"/>
  <c r="J67" i="80"/>
  <c r="N62" i="80"/>
  <c r="K62" i="80"/>
  <c r="J34" i="80"/>
  <c r="N34" i="80"/>
  <c r="K34" i="80"/>
  <c r="J32" i="97"/>
  <c r="N32" i="97"/>
  <c r="J63" i="97"/>
  <c r="K63" i="97"/>
  <c r="N63" i="97"/>
  <c r="K47" i="97"/>
  <c r="J47" i="97"/>
  <c r="N47" i="97"/>
  <c r="N59" i="97"/>
  <c r="K59" i="97"/>
  <c r="J59" i="97"/>
  <c r="N42" i="99"/>
  <c r="K42" i="99"/>
  <c r="J42" i="99"/>
  <c r="J65" i="99"/>
  <c r="N65" i="99"/>
  <c r="K65" i="99"/>
  <c r="J33" i="99"/>
  <c r="N33" i="99"/>
  <c r="K33" i="99"/>
  <c r="K37" i="99"/>
  <c r="J37" i="99"/>
  <c r="N37" i="99"/>
  <c r="N41" i="101"/>
  <c r="J41" i="101"/>
  <c r="K41" i="101"/>
  <c r="J37" i="101"/>
  <c r="K37" i="101"/>
  <c r="N37" i="101"/>
  <c r="N57" i="101"/>
  <c r="J57" i="101"/>
  <c r="K57" i="101"/>
  <c r="N38" i="90"/>
  <c r="AN33" i="113"/>
  <c r="AV33" i="113"/>
  <c r="D21" i="114"/>
  <c r="D17" i="114"/>
  <c r="D15" i="114"/>
  <c r="N58" i="106"/>
  <c r="J58" i="106"/>
  <c r="K58" i="106"/>
  <c r="N60" i="106"/>
  <c r="K60" i="106"/>
  <c r="J60" i="106"/>
  <c r="K61" i="106"/>
  <c r="J61" i="106"/>
  <c r="N61" i="106"/>
  <c r="D16" i="114"/>
  <c r="C18" i="74"/>
  <c r="D18" i="74" s="1"/>
  <c r="C18" i="73"/>
  <c r="C10" i="113"/>
  <c r="C10" i="114"/>
  <c r="D10" i="114" s="1"/>
  <c r="E10" i="113"/>
  <c r="K65" i="84"/>
  <c r="N65" i="84"/>
  <c r="J65" i="84"/>
  <c r="H32" i="108"/>
  <c r="G70" i="108"/>
  <c r="H70" i="108" s="1"/>
  <c r="H37" i="112"/>
  <c r="G70" i="112"/>
  <c r="H70" i="112" s="1"/>
  <c r="N64" i="111"/>
  <c r="J64" i="111"/>
  <c r="K64" i="111"/>
  <c r="N69" i="95"/>
  <c r="J69" i="95"/>
  <c r="K69" i="95"/>
  <c r="K43" i="93"/>
  <c r="J43" i="93"/>
  <c r="N43" i="93"/>
  <c r="H41" i="88"/>
  <c r="G70" i="88"/>
  <c r="H70" i="88" s="1"/>
  <c r="E88" i="96"/>
  <c r="H88" i="96"/>
  <c r="C12" i="113"/>
  <c r="C12" i="114"/>
  <c r="D12" i="114" s="1"/>
  <c r="E12" i="113"/>
  <c r="D70" i="97"/>
  <c r="E70" i="97" s="1"/>
  <c r="AC21" i="73"/>
  <c r="D21" i="73"/>
  <c r="H88" i="87"/>
  <c r="AU31" i="113"/>
  <c r="AQ31" i="113"/>
  <c r="AV31" i="113"/>
  <c r="AS31" i="113"/>
  <c r="AP31" i="113"/>
  <c r="AM31" i="113"/>
  <c r="AO31" i="113"/>
  <c r="AR31" i="113"/>
  <c r="AK31" i="113"/>
  <c r="AT31" i="113"/>
  <c r="AL31" i="113"/>
  <c r="AN31" i="113"/>
  <c r="E47" i="102"/>
  <c r="D70" i="102"/>
  <c r="E70" i="102" s="1"/>
  <c r="D43" i="108"/>
  <c r="Q33" i="74"/>
  <c r="G29" i="101"/>
  <c r="F18" i="114"/>
  <c r="G88" i="80"/>
  <c r="H88" i="80" s="1"/>
  <c r="H80" i="80"/>
  <c r="M6" i="113" s="1"/>
  <c r="F11" i="114"/>
  <c r="G29" i="90"/>
  <c r="D69" i="82"/>
  <c r="E69" i="82" s="1"/>
  <c r="AL8" i="74"/>
  <c r="EX36" i="4"/>
  <c r="EX37" i="4" s="1"/>
  <c r="B18" i="113"/>
  <c r="U18" i="113" s="1"/>
  <c r="B18" i="114"/>
  <c r="AN18" i="114" s="1"/>
  <c r="B40" i="79"/>
  <c r="G29" i="81"/>
  <c r="F7" i="114"/>
  <c r="DQ36" i="79"/>
  <c r="DQ37" i="79" s="1"/>
  <c r="AM19" i="114"/>
  <c r="G69" i="100"/>
  <c r="H76" i="101"/>
  <c r="I18" i="113" s="1"/>
  <c r="G88" i="101"/>
  <c r="H88" i="101" s="1"/>
  <c r="R6" i="114"/>
  <c r="G43" i="80"/>
  <c r="EC36" i="79"/>
  <c r="EC37" i="79" s="1"/>
  <c r="G37" i="74"/>
  <c r="BJ38" i="74" s="1"/>
  <c r="R37" i="74"/>
  <c r="BU38" i="74" s="1"/>
  <c r="H36" i="92"/>
  <c r="G70" i="92"/>
  <c r="H70" i="92" s="1"/>
  <c r="H65" i="91"/>
  <c r="G70" i="91"/>
  <c r="H70" i="91" s="1"/>
  <c r="H33" i="111"/>
  <c r="G70" i="111"/>
  <c r="H70" i="111" s="1"/>
  <c r="E33" i="93"/>
  <c r="D70" i="93"/>
  <c r="E70" i="93" s="1"/>
  <c r="N56" i="106"/>
  <c r="K56" i="106"/>
  <c r="J56" i="106"/>
  <c r="K39" i="93"/>
  <c r="N39" i="93"/>
  <c r="J39" i="93"/>
  <c r="K35" i="110"/>
  <c r="J35" i="110"/>
  <c r="N35" i="110"/>
  <c r="E33" i="106"/>
  <c r="D70" i="106"/>
  <c r="E70" i="106" s="1"/>
  <c r="N45" i="95"/>
  <c r="K45" i="95"/>
  <c r="J45" i="95"/>
  <c r="E22" i="113"/>
  <c r="C22" i="113"/>
  <c r="C22" i="114"/>
  <c r="D22" i="114" s="1"/>
  <c r="E43" i="84"/>
  <c r="D70" i="84"/>
  <c r="E70" i="84" s="1"/>
  <c r="C27" i="74"/>
  <c r="D27" i="74" s="1"/>
  <c r="C27" i="73"/>
  <c r="E29" i="113"/>
  <c r="C29" i="114"/>
  <c r="D29" i="114" s="1"/>
  <c r="C29" i="113"/>
  <c r="AU32" i="114"/>
  <c r="AY32" i="114"/>
  <c r="AW32" i="114"/>
  <c r="AX32" i="114"/>
  <c r="AZ32" i="114"/>
  <c r="AT32" i="114"/>
  <c r="AR32" i="114"/>
  <c r="AV32" i="114"/>
  <c r="AQ32" i="114"/>
  <c r="AP32" i="114"/>
  <c r="AS32" i="114"/>
  <c r="AO21" i="74"/>
  <c r="AP21" i="74"/>
  <c r="AQ21" i="74"/>
  <c r="AR21" i="74"/>
  <c r="AT21" i="74"/>
  <c r="AW21" i="74"/>
  <c r="AV21" i="74"/>
  <c r="AU21" i="74"/>
  <c r="AX21" i="74"/>
  <c r="AY21" i="74"/>
  <c r="AS21" i="74"/>
  <c r="D17" i="73"/>
  <c r="AC17" i="73"/>
  <c r="AC16" i="73"/>
  <c r="D16" i="73"/>
  <c r="C20" i="74"/>
  <c r="D20" i="74" s="1"/>
  <c r="C20" i="73"/>
  <c r="AS21" i="113"/>
  <c r="AP21" i="113"/>
  <c r="AM21" i="113"/>
  <c r="AL21" i="113"/>
  <c r="AT21" i="113"/>
  <c r="AO21" i="113"/>
  <c r="AR21" i="113"/>
  <c r="AN21" i="113"/>
  <c r="AK21" i="113"/>
  <c r="AV21" i="113"/>
  <c r="AQ21" i="113"/>
  <c r="AU21" i="113"/>
  <c r="D70" i="96"/>
  <c r="E70" i="96" s="1"/>
  <c r="E84" i="89"/>
  <c r="N12" i="73" s="1"/>
  <c r="D88" i="89"/>
  <c r="E88" i="89" s="1"/>
  <c r="D69" i="88"/>
  <c r="E69" i="88" s="1"/>
  <c r="AL13" i="74"/>
  <c r="H54" i="93"/>
  <c r="G70" i="93"/>
  <c r="H70" i="93" s="1"/>
  <c r="E63" i="90"/>
  <c r="D70" i="90"/>
  <c r="E70" i="90" s="1"/>
  <c r="N61" i="95"/>
  <c r="K61" i="95"/>
  <c r="J61" i="95"/>
  <c r="DS37" i="79"/>
  <c r="C19" i="73"/>
  <c r="C19" i="74"/>
  <c r="D19" i="74" s="1"/>
  <c r="D70" i="95"/>
  <c r="E70" i="95" s="1"/>
  <c r="E38" i="100"/>
  <c r="D70" i="100"/>
  <c r="E70" i="100" s="1"/>
  <c r="I37" i="73"/>
  <c r="C35" i="113"/>
  <c r="C35" i="114"/>
  <c r="D35" i="114" s="1"/>
  <c r="E35" i="113"/>
  <c r="AJ32" i="113"/>
  <c r="F32" i="113"/>
  <c r="E88" i="106"/>
  <c r="AI5" i="113"/>
  <c r="D5" i="113"/>
  <c r="AP17" i="74"/>
  <c r="AU17" i="74"/>
  <c r="AR17" i="74"/>
  <c r="AQ17" i="74"/>
  <c r="AT17" i="74"/>
  <c r="AY17" i="74"/>
  <c r="AO17" i="74"/>
  <c r="AV17" i="74"/>
  <c r="AW17" i="74"/>
  <c r="AX17" i="74"/>
  <c r="AS17" i="74"/>
  <c r="AR16" i="74"/>
  <c r="AO16" i="74"/>
  <c r="AY16" i="74"/>
  <c r="AW16" i="74"/>
  <c r="AX16" i="74"/>
  <c r="AQ16" i="74"/>
  <c r="AT16" i="74"/>
  <c r="AP16" i="74"/>
  <c r="AU16" i="74"/>
  <c r="AV16" i="74"/>
  <c r="AS16" i="74"/>
  <c r="AY33" i="114"/>
  <c r="AR33" i="114"/>
  <c r="AQ33" i="114"/>
  <c r="AZ33" i="114"/>
  <c r="AS33" i="114"/>
  <c r="AX33" i="114"/>
  <c r="AU33" i="114"/>
  <c r="AP33" i="114"/>
  <c r="AW33" i="114"/>
  <c r="AT33" i="114"/>
  <c r="AV33" i="114"/>
  <c r="H88" i="83"/>
  <c r="E88" i="83"/>
  <c r="C24" i="114"/>
  <c r="D24" i="114" s="1"/>
  <c r="E24" i="113"/>
  <c r="C24" i="113"/>
  <c r="C20" i="113"/>
  <c r="C20" i="114"/>
  <c r="D20" i="114" s="1"/>
  <c r="E20" i="113"/>
  <c r="AS17" i="113"/>
  <c r="AM17" i="113"/>
  <c r="AU17" i="113"/>
  <c r="AO17" i="113"/>
  <c r="AT17" i="113"/>
  <c r="AL17" i="113"/>
  <c r="AK17" i="113"/>
  <c r="AR17" i="113"/>
  <c r="AN17" i="113"/>
  <c r="AP17" i="113"/>
  <c r="AQ17" i="113"/>
  <c r="AV17" i="113"/>
  <c r="K57" i="96"/>
  <c r="N57" i="96"/>
  <c r="J57" i="96"/>
  <c r="C9" i="73"/>
  <c r="C9" i="74"/>
  <c r="D9" i="74" s="1"/>
  <c r="K53" i="85"/>
  <c r="N53" i="85"/>
  <c r="J53" i="85"/>
  <c r="D29" i="107"/>
  <c r="E34" i="74"/>
  <c r="D88" i="111"/>
  <c r="E88" i="111" s="1"/>
  <c r="E78" i="111"/>
  <c r="H31" i="73" s="1"/>
  <c r="E88" i="80"/>
  <c r="E37" i="89"/>
  <c r="D70" i="89"/>
  <c r="E70" i="89" s="1"/>
  <c r="E46" i="88"/>
  <c r="D70" i="88"/>
  <c r="E70" i="88" s="1"/>
  <c r="B27" i="113"/>
  <c r="U27" i="113" s="1"/>
  <c r="B27" i="114"/>
  <c r="AN27" i="114" s="1"/>
  <c r="H80" i="105"/>
  <c r="M36" i="113" s="1"/>
  <c r="G88" i="105"/>
  <c r="H88" i="105" s="1"/>
  <c r="G69" i="84"/>
  <c r="AM9" i="114"/>
  <c r="AK37" i="74"/>
  <c r="CN38" i="74" s="1"/>
  <c r="Q15" i="74"/>
  <c r="D43" i="85"/>
  <c r="J29" i="94"/>
  <c r="K29" i="94"/>
  <c r="N29" i="94"/>
  <c r="K29" i="109"/>
  <c r="N29" i="109"/>
  <c r="J29" i="109"/>
  <c r="H37" i="97"/>
  <c r="G70" i="97"/>
  <c r="H70" i="97" s="1"/>
  <c r="H52" i="106"/>
  <c r="G70" i="106"/>
  <c r="H70" i="106" s="1"/>
  <c r="H47" i="98"/>
  <c r="G70" i="98"/>
  <c r="H70" i="98" s="1"/>
  <c r="N61" i="111"/>
  <c r="J61" i="111"/>
  <c r="K61" i="111"/>
  <c r="E29" i="98"/>
  <c r="D70" i="98"/>
  <c r="E70" i="98" s="1"/>
  <c r="E58" i="111"/>
  <c r="D70" i="111"/>
  <c r="E70" i="111" s="1"/>
  <c r="D70" i="110"/>
  <c r="E70" i="110" s="1"/>
  <c r="C25" i="73"/>
  <c r="C25" i="74"/>
  <c r="D25" i="74" s="1"/>
  <c r="N43" i="106"/>
  <c r="J43" i="106"/>
  <c r="K43" i="106"/>
  <c r="E88" i="112"/>
  <c r="H88" i="112"/>
  <c r="G70" i="109"/>
  <c r="H70" i="109" s="1"/>
  <c r="K37" i="91"/>
  <c r="N37" i="91"/>
  <c r="J37" i="91"/>
  <c r="AU5" i="114"/>
  <c r="AP5" i="114"/>
  <c r="AV5" i="114"/>
  <c r="AQ5" i="114"/>
  <c r="AR5" i="114"/>
  <c r="AY5" i="114"/>
  <c r="AT5" i="114"/>
  <c r="AX5" i="114"/>
  <c r="AZ5" i="114"/>
  <c r="AW5" i="114"/>
  <c r="AS5" i="114"/>
  <c r="E8" i="113"/>
  <c r="C8" i="114"/>
  <c r="D8" i="114" s="1"/>
  <c r="C8" i="113"/>
  <c r="C34" i="114"/>
  <c r="D34" i="114" s="1"/>
  <c r="C34" i="113"/>
  <c r="E34" i="113"/>
  <c r="AW29" i="74"/>
  <c r="AV29" i="74"/>
  <c r="AO29" i="74"/>
  <c r="AY29" i="74"/>
  <c r="AS29" i="74"/>
  <c r="AU29" i="74"/>
  <c r="AP29" i="74"/>
  <c r="AX29" i="74"/>
  <c r="AQ29" i="74"/>
  <c r="AT29" i="74"/>
  <c r="AR29" i="74"/>
  <c r="D33" i="113"/>
  <c r="AI33" i="113"/>
  <c r="H43" i="102"/>
  <c r="G70" i="102"/>
  <c r="H70" i="102" s="1"/>
  <c r="H37" i="73"/>
  <c r="C24" i="73"/>
  <c r="C24" i="74"/>
  <c r="D24" i="74" s="1"/>
  <c r="J29" i="96"/>
  <c r="D88" i="6"/>
  <c r="E88" i="6" s="1"/>
  <c r="C11" i="74"/>
  <c r="D11" i="74" s="1"/>
  <c r="C11" i="73"/>
  <c r="J29" i="90"/>
  <c r="E88" i="92"/>
  <c r="H88" i="92"/>
  <c r="K29" i="87"/>
  <c r="N29" i="87"/>
  <c r="J29" i="87"/>
  <c r="D88" i="107"/>
  <c r="E88" i="107" s="1"/>
  <c r="E76" i="107"/>
  <c r="F34" i="73" s="1"/>
  <c r="N37" i="73"/>
  <c r="D88" i="108"/>
  <c r="E88" i="108" s="1"/>
  <c r="E80" i="108"/>
  <c r="J33" i="73" s="1"/>
  <c r="G88" i="81"/>
  <c r="H88" i="81" s="1"/>
  <c r="H76" i="81"/>
  <c r="I7" i="113" s="1"/>
  <c r="G88" i="100"/>
  <c r="H88" i="100" s="1"/>
  <c r="H87" i="100"/>
  <c r="T19" i="113" s="1"/>
  <c r="AM7" i="114"/>
  <c r="G69" i="81"/>
  <c r="H69" i="81" s="1"/>
  <c r="EX36" i="79"/>
  <c r="EX37" i="79" s="1"/>
  <c r="H87" i="84"/>
  <c r="T9" i="113" s="1"/>
  <c r="G88" i="84"/>
  <c r="H88" i="84" s="1"/>
  <c r="D29" i="86"/>
  <c r="E10" i="74"/>
  <c r="E37" i="74" s="1"/>
  <c r="BH38" i="74" s="1"/>
  <c r="DQ36" i="4"/>
  <c r="DQ37" i="4" s="1"/>
  <c r="E52" i="6"/>
  <c r="D70" i="6"/>
  <c r="E70" i="6" s="1"/>
  <c r="K42" i="106"/>
  <c r="J42" i="106"/>
  <c r="N42" i="106"/>
  <c r="K33" i="97"/>
  <c r="J33" i="97"/>
  <c r="N33" i="97"/>
  <c r="J62" i="96"/>
  <c r="K62" i="96"/>
  <c r="N62" i="96"/>
  <c r="J32" i="110"/>
  <c r="K32" i="110"/>
  <c r="N32" i="110"/>
  <c r="H88" i="93"/>
  <c r="AJ5" i="113"/>
  <c r="F5" i="113"/>
  <c r="D29" i="73"/>
  <c r="AC29" i="73"/>
  <c r="K29" i="96"/>
  <c r="N29" i="90"/>
  <c r="C27" i="113"/>
  <c r="C27" i="114"/>
  <c r="D27" i="114" s="1"/>
  <c r="E27" i="113"/>
  <c r="G37" i="73"/>
  <c r="BN16" i="74"/>
  <c r="CA16" i="74"/>
  <c r="CF16" i="74"/>
  <c r="BT16" i="74"/>
  <c r="CJ16" i="74"/>
  <c r="BI16" i="74"/>
  <c r="AX16" i="73"/>
  <c r="AU16" i="73"/>
  <c r="CK16" i="74"/>
  <c r="BH16" i="74"/>
  <c r="BZ16" i="74"/>
  <c r="BO16" i="74"/>
  <c r="CN16" i="74"/>
  <c r="BJ16" i="74"/>
  <c r="CD16" i="74"/>
  <c r="BA16" i="73"/>
  <c r="AT16" i="73"/>
  <c r="BV16" i="74"/>
  <c r="CC16" i="74"/>
  <c r="BL16" i="74"/>
  <c r="CG16" i="74"/>
  <c r="CL16" i="74"/>
  <c r="AV16" i="73"/>
  <c r="BQ16" i="74"/>
  <c r="BP16" i="74"/>
  <c r="BX16" i="74"/>
  <c r="CI16" i="74"/>
  <c r="AR16" i="73"/>
  <c r="CM16" i="74"/>
  <c r="BB16" i="73"/>
  <c r="BU16" i="74"/>
  <c r="AZ16" i="73"/>
  <c r="BK16" i="74"/>
  <c r="BS16" i="74"/>
  <c r="BY16" i="74"/>
  <c r="BW16" i="74"/>
  <c r="CB16" i="74"/>
  <c r="CH16" i="74"/>
  <c r="AW16" i="73"/>
  <c r="AY16" i="73"/>
  <c r="CE16" i="74"/>
  <c r="BM16" i="74"/>
  <c r="CO16" i="74"/>
  <c r="BR16" i="74"/>
  <c r="AS16" i="73"/>
  <c r="BC16" i="73"/>
  <c r="E87" i="88"/>
  <c r="Q13" i="73" s="1"/>
  <c r="Q37" i="73" s="1"/>
  <c r="D88" i="88"/>
  <c r="E88" i="88" s="1"/>
  <c r="B33" i="113"/>
  <c r="U33" i="113" s="1"/>
  <c r="B33" i="114"/>
  <c r="AN33" i="114" s="1"/>
  <c r="Q8" i="74"/>
  <c r="Q37" i="74" s="1"/>
  <c r="BT38" i="74" s="1"/>
  <c r="D43" i="82"/>
  <c r="E43" i="82" s="1"/>
  <c r="EC36" i="4"/>
  <c r="EC37" i="4" s="1"/>
  <c r="G43" i="105"/>
  <c r="R36" i="114"/>
  <c r="E80" i="85"/>
  <c r="J15" i="73" s="1"/>
  <c r="D88" i="85"/>
  <c r="E88" i="85" s="1"/>
  <c r="I79" i="6"/>
  <c r="I79" i="83"/>
  <c r="I79" i="96"/>
  <c r="I79" i="97"/>
  <c r="I79" i="81"/>
  <c r="I2" i="73"/>
  <c r="I79" i="89"/>
  <c r="I79" i="92"/>
  <c r="I79" i="98"/>
  <c r="I79" i="87"/>
  <c r="I79" i="94"/>
  <c r="I79" i="105"/>
  <c r="I79" i="109"/>
  <c r="I79" i="100"/>
  <c r="I79" i="106"/>
  <c r="I79" i="110"/>
  <c r="I79" i="111"/>
  <c r="I79" i="93"/>
  <c r="I79" i="99"/>
  <c r="L2" i="113"/>
  <c r="I79" i="107"/>
  <c r="I79" i="112"/>
  <c r="I79" i="86"/>
  <c r="I79" i="82"/>
  <c r="I79" i="90"/>
  <c r="I79" i="91"/>
  <c r="I79" i="85"/>
  <c r="I79" i="84"/>
  <c r="I79" i="101"/>
  <c r="I79" i="80"/>
  <c r="I79" i="88"/>
  <c r="I79" i="108"/>
  <c r="I79" i="102"/>
  <c r="I79" i="95"/>
  <c r="D88" i="82"/>
  <c r="E88" i="82" s="1"/>
  <c r="E80" i="82"/>
  <c r="J8" i="73" s="1"/>
  <c r="J37" i="73" s="1"/>
  <c r="O37" i="74"/>
  <c r="BR38" i="74" s="1"/>
  <c r="H76" i="90"/>
  <c r="I11" i="113" s="1"/>
  <c r="G88" i="90"/>
  <c r="H88" i="90" s="1"/>
  <c r="D88" i="86"/>
  <c r="E88" i="86" s="1"/>
  <c r="E76" i="86"/>
  <c r="F10" i="73" s="1"/>
  <c r="F37" i="73" s="1"/>
  <c r="K29" i="108"/>
  <c r="J29" i="108"/>
  <c r="N29" i="108"/>
  <c r="E39" i="82"/>
  <c r="D70" i="82"/>
  <c r="E70" i="82" s="1"/>
  <c r="H35" i="107"/>
  <c r="G70" i="107"/>
  <c r="H70" i="107" s="1"/>
  <c r="H35" i="83"/>
  <c r="G70" i="83"/>
  <c r="H70" i="83" s="1"/>
  <c r="N54" i="106"/>
  <c r="J54" i="106"/>
  <c r="K54" i="106"/>
  <c r="E34" i="92"/>
  <c r="D70" i="92"/>
  <c r="E70" i="92" s="1"/>
  <c r="EA37" i="79"/>
  <c r="E13" i="113"/>
  <c r="C13" i="114"/>
  <c r="D13" i="114" s="1"/>
  <c r="C13" i="113"/>
  <c r="C7" i="74"/>
  <c r="D7" i="74" s="1"/>
  <c r="C7" i="73"/>
  <c r="C14" i="74"/>
  <c r="D14" i="74" s="1"/>
  <c r="C14" i="73"/>
  <c r="K29" i="97"/>
  <c r="N29" i="97"/>
  <c r="J29" i="97"/>
  <c r="E88" i="97"/>
  <c r="AX31" i="114"/>
  <c r="AV31" i="114"/>
  <c r="AQ31" i="114"/>
  <c r="AS31" i="114"/>
  <c r="AR31" i="114"/>
  <c r="AP31" i="114"/>
  <c r="AT31" i="114"/>
  <c r="AY31" i="114"/>
  <c r="AU31" i="114"/>
  <c r="AW31" i="114"/>
  <c r="AZ31" i="114"/>
  <c r="K46" i="80"/>
  <c r="J46" i="80"/>
  <c r="N46" i="80"/>
  <c r="C32" i="73"/>
  <c r="C32" i="74"/>
  <c r="D32" i="74" s="1"/>
  <c r="K37" i="73"/>
  <c r="C36" i="74"/>
  <c r="D36" i="74" s="1"/>
  <c r="C36" i="73"/>
  <c r="AQ16" i="114" l="1"/>
  <c r="AR16" i="114"/>
  <c r="AU16" i="114"/>
  <c r="AV16" i="114"/>
  <c r="AS16" i="114"/>
  <c r="AX16" i="114"/>
  <c r="AY16" i="114"/>
  <c r="AZ16" i="114"/>
  <c r="AW16" i="114"/>
  <c r="AT16" i="114"/>
  <c r="AP16" i="114"/>
  <c r="AU21" i="114"/>
  <c r="AQ21" i="114"/>
  <c r="AP21" i="114"/>
  <c r="AY21" i="114"/>
  <c r="AZ21" i="114"/>
  <c r="AT21" i="114"/>
  <c r="AW21" i="114"/>
  <c r="AR21" i="114"/>
  <c r="AS21" i="114"/>
  <c r="AV21" i="114"/>
  <c r="AX21" i="114"/>
  <c r="AQ15" i="114"/>
  <c r="AT15" i="114"/>
  <c r="AV15" i="114"/>
  <c r="AR15" i="114"/>
  <c r="AY15" i="114"/>
  <c r="AU15" i="114"/>
  <c r="AW15" i="114"/>
  <c r="AS15" i="114"/>
  <c r="AX15" i="114"/>
  <c r="AZ15" i="114"/>
  <c r="AP15" i="114"/>
  <c r="AQ17" i="114"/>
  <c r="AZ17" i="114"/>
  <c r="AS17" i="114"/>
  <c r="AV17" i="114"/>
  <c r="AP17" i="114"/>
  <c r="AT17" i="114"/>
  <c r="AY17" i="114"/>
  <c r="AX17" i="114"/>
  <c r="AR17" i="114"/>
  <c r="AW17" i="114"/>
  <c r="AU17" i="114"/>
  <c r="AY13" i="114"/>
  <c r="AP13" i="114"/>
  <c r="AR13" i="114"/>
  <c r="AS13" i="114"/>
  <c r="AX13" i="114"/>
  <c r="AW13" i="114"/>
  <c r="AU13" i="114"/>
  <c r="AT13" i="114"/>
  <c r="AQ13" i="114"/>
  <c r="AV13" i="114"/>
  <c r="AZ13" i="114"/>
  <c r="C10" i="73"/>
  <c r="C10" i="74"/>
  <c r="D10" i="74" s="1"/>
  <c r="AC14" i="73"/>
  <c r="D14" i="73"/>
  <c r="F13" i="113"/>
  <c r="AJ13" i="113"/>
  <c r="J39" i="82"/>
  <c r="N39" i="82"/>
  <c r="K39" i="82"/>
  <c r="C11" i="113"/>
  <c r="E11" i="113"/>
  <c r="C11" i="114"/>
  <c r="D11" i="114" s="1"/>
  <c r="H43" i="105"/>
  <c r="G70" i="105"/>
  <c r="H70" i="105" s="1"/>
  <c r="C13" i="74"/>
  <c r="D13" i="74" s="1"/>
  <c r="C13" i="73"/>
  <c r="K52" i="6"/>
  <c r="N52" i="6"/>
  <c r="J52" i="6"/>
  <c r="E7" i="113"/>
  <c r="C7" i="114"/>
  <c r="D7" i="114" s="1"/>
  <c r="C7" i="113"/>
  <c r="D11" i="73"/>
  <c r="AC11" i="73"/>
  <c r="AY34" i="114"/>
  <c r="AS34" i="114"/>
  <c r="AX34" i="114"/>
  <c r="AZ34" i="114"/>
  <c r="AU34" i="114"/>
  <c r="AT34" i="114"/>
  <c r="AW34" i="114"/>
  <c r="AQ34" i="114"/>
  <c r="AP34" i="114"/>
  <c r="AV34" i="114"/>
  <c r="AR34" i="114"/>
  <c r="C6" i="73"/>
  <c r="C6" i="74"/>
  <c r="D6" i="74" s="1"/>
  <c r="AX24" i="114"/>
  <c r="AQ24" i="114"/>
  <c r="AY24" i="114"/>
  <c r="AU24" i="114"/>
  <c r="AR24" i="114"/>
  <c r="AS24" i="114"/>
  <c r="AW24" i="114"/>
  <c r="AP24" i="114"/>
  <c r="AV24" i="114"/>
  <c r="AT24" i="114"/>
  <c r="AZ24" i="114"/>
  <c r="F35" i="113"/>
  <c r="AJ35" i="113"/>
  <c r="J69" i="88"/>
  <c r="K69" i="88"/>
  <c r="N69" i="88"/>
  <c r="AM16" i="73"/>
  <c r="AD16" i="73"/>
  <c r="AL16" i="73"/>
  <c r="AN16" i="73"/>
  <c r="AO16" i="73"/>
  <c r="AJ16" i="73"/>
  <c r="AH16" i="73"/>
  <c r="AE16" i="73"/>
  <c r="AF16" i="73"/>
  <c r="AK16" i="73"/>
  <c r="AG16" i="73"/>
  <c r="AI16" i="73"/>
  <c r="AY27" i="74"/>
  <c r="AQ27" i="74"/>
  <c r="AS27" i="74"/>
  <c r="AV27" i="74"/>
  <c r="AX27" i="74"/>
  <c r="AO27" i="74"/>
  <c r="AR27" i="74"/>
  <c r="AP27" i="74"/>
  <c r="AT27" i="74"/>
  <c r="AU27" i="74"/>
  <c r="AW27" i="74"/>
  <c r="F10" i="113"/>
  <c r="AJ10" i="113"/>
  <c r="AJ27" i="113"/>
  <c r="F27" i="113"/>
  <c r="AM29" i="73"/>
  <c r="AI29" i="73"/>
  <c r="AK29" i="73"/>
  <c r="AG29" i="73"/>
  <c r="AJ29" i="73"/>
  <c r="AN29" i="73"/>
  <c r="AL29" i="73"/>
  <c r="AO29" i="73"/>
  <c r="AF29" i="73"/>
  <c r="AH29" i="73"/>
  <c r="AE29" i="73"/>
  <c r="AD29" i="73"/>
  <c r="AQ11" i="74"/>
  <c r="AR11" i="74"/>
  <c r="AT11" i="74"/>
  <c r="AP11" i="74"/>
  <c r="AW11" i="74"/>
  <c r="AY11" i="74"/>
  <c r="AV11" i="74"/>
  <c r="AO11" i="74"/>
  <c r="AX11" i="74"/>
  <c r="AS11" i="74"/>
  <c r="AU11" i="74"/>
  <c r="AI8" i="113"/>
  <c r="D8" i="113"/>
  <c r="C30" i="114"/>
  <c r="D30" i="114" s="1"/>
  <c r="E30" i="113"/>
  <c r="C30" i="113"/>
  <c r="AO25" i="74"/>
  <c r="AQ25" i="74"/>
  <c r="AU25" i="74"/>
  <c r="AT25" i="74"/>
  <c r="AP25" i="74"/>
  <c r="AW25" i="74"/>
  <c r="AS25" i="74"/>
  <c r="AR25" i="74"/>
  <c r="AX25" i="74"/>
  <c r="AY25" i="74"/>
  <c r="AV25" i="74"/>
  <c r="J29" i="98"/>
  <c r="N29" i="98"/>
  <c r="K29" i="98"/>
  <c r="F20" i="113"/>
  <c r="AJ20" i="113"/>
  <c r="C28" i="73"/>
  <c r="C28" i="74"/>
  <c r="D28" i="74" s="1"/>
  <c r="AS35" i="114"/>
  <c r="AQ35" i="114"/>
  <c r="AR35" i="114"/>
  <c r="AP35" i="114"/>
  <c r="AV35" i="114"/>
  <c r="AY35" i="114"/>
  <c r="AU35" i="114"/>
  <c r="AT35" i="114"/>
  <c r="AX35" i="114"/>
  <c r="AZ35" i="114"/>
  <c r="AW35" i="114"/>
  <c r="AX19" i="74"/>
  <c r="AP19" i="74"/>
  <c r="AY19" i="74"/>
  <c r="AR19" i="74"/>
  <c r="AT19" i="74"/>
  <c r="AQ19" i="74"/>
  <c r="AW19" i="74"/>
  <c r="AS19" i="74"/>
  <c r="AO19" i="74"/>
  <c r="AU19" i="74"/>
  <c r="AV19" i="74"/>
  <c r="C12" i="74"/>
  <c r="D12" i="74" s="1"/>
  <c r="C12" i="73"/>
  <c r="H43" i="80"/>
  <c r="G70" i="80"/>
  <c r="H70" i="80" s="1"/>
  <c r="C6" i="113"/>
  <c r="E6" i="113"/>
  <c r="C6" i="114"/>
  <c r="D6" i="114" s="1"/>
  <c r="J47" i="102"/>
  <c r="K47" i="102"/>
  <c r="N47" i="102"/>
  <c r="F12" i="113"/>
  <c r="AJ12" i="113"/>
  <c r="AT10" i="114"/>
  <c r="AP10" i="114"/>
  <c r="AZ10" i="114"/>
  <c r="AU10" i="114"/>
  <c r="AX10" i="114"/>
  <c r="AY10" i="114"/>
  <c r="AW10" i="114"/>
  <c r="AR10" i="114"/>
  <c r="AS10" i="114"/>
  <c r="AQ10" i="114"/>
  <c r="AV10" i="114"/>
  <c r="D36" i="73"/>
  <c r="AC36" i="73"/>
  <c r="AX14" i="74"/>
  <c r="AP14" i="74"/>
  <c r="AV14" i="74"/>
  <c r="AS14" i="74"/>
  <c r="AT14" i="74"/>
  <c r="AR14" i="74"/>
  <c r="AQ14" i="74"/>
  <c r="AO14" i="74"/>
  <c r="AU14" i="74"/>
  <c r="AY14" i="74"/>
  <c r="AW14" i="74"/>
  <c r="AV36" i="74"/>
  <c r="AR36" i="74"/>
  <c r="AY36" i="74"/>
  <c r="AS36" i="74"/>
  <c r="AQ36" i="74"/>
  <c r="AT36" i="74"/>
  <c r="AX36" i="74"/>
  <c r="AW36" i="74"/>
  <c r="AO36" i="74"/>
  <c r="AU36" i="74"/>
  <c r="AP36" i="74"/>
  <c r="C22" i="73"/>
  <c r="C22" i="74"/>
  <c r="D22" i="74" s="1"/>
  <c r="D7" i="73"/>
  <c r="AC7" i="73"/>
  <c r="J43" i="82"/>
  <c r="K43" i="82"/>
  <c r="N43" i="82"/>
  <c r="AW27" i="114"/>
  <c r="AY27" i="114"/>
  <c r="AS27" i="114"/>
  <c r="AU27" i="114"/>
  <c r="AX27" i="114"/>
  <c r="AV27" i="114"/>
  <c r="AT27" i="114"/>
  <c r="AQ27" i="114"/>
  <c r="AR27" i="114"/>
  <c r="AP27" i="114"/>
  <c r="AZ27" i="114"/>
  <c r="C33" i="73"/>
  <c r="C33" i="74"/>
  <c r="D33" i="74" s="1"/>
  <c r="C5" i="74"/>
  <c r="C5" i="73"/>
  <c r="AP8" i="114"/>
  <c r="AX8" i="114"/>
  <c r="AS8" i="114"/>
  <c r="AU8" i="114"/>
  <c r="AV8" i="114"/>
  <c r="AW8" i="114"/>
  <c r="AZ8" i="114"/>
  <c r="AQ8" i="114"/>
  <c r="AR8" i="114"/>
  <c r="AY8" i="114"/>
  <c r="AT8" i="114"/>
  <c r="C30" i="74"/>
  <c r="D30" i="74" s="1"/>
  <c r="C30" i="73"/>
  <c r="D25" i="73"/>
  <c r="AC25" i="73"/>
  <c r="C31" i="74"/>
  <c r="D31" i="74" s="1"/>
  <c r="C31" i="73"/>
  <c r="AQ9" i="74"/>
  <c r="AW9" i="74"/>
  <c r="AO9" i="74"/>
  <c r="AU9" i="74"/>
  <c r="AY9" i="74"/>
  <c r="AV9" i="74"/>
  <c r="AT9" i="74"/>
  <c r="AS9" i="74"/>
  <c r="AP9" i="74"/>
  <c r="AR9" i="74"/>
  <c r="AX9" i="74"/>
  <c r="AQ20" i="114"/>
  <c r="AT20" i="114"/>
  <c r="AW20" i="114"/>
  <c r="AU20" i="114"/>
  <c r="AS20" i="114"/>
  <c r="AV20" i="114"/>
  <c r="AY20" i="114"/>
  <c r="AR20" i="114"/>
  <c r="AX20" i="114"/>
  <c r="AZ20" i="114"/>
  <c r="AP20" i="114"/>
  <c r="C28" i="113"/>
  <c r="E28" i="113"/>
  <c r="C28" i="114"/>
  <c r="D28" i="114" s="1"/>
  <c r="BN5" i="74"/>
  <c r="CB5" i="74"/>
  <c r="CO5" i="74"/>
  <c r="CK5" i="74"/>
  <c r="AT5" i="73"/>
  <c r="CN5" i="74"/>
  <c r="AZ5" i="73"/>
  <c r="BR5" i="74"/>
  <c r="BL5" i="74"/>
  <c r="CC5" i="74"/>
  <c r="CI5" i="74"/>
  <c r="CG5" i="74"/>
  <c r="BT5" i="74"/>
  <c r="BU5" i="74"/>
  <c r="CF5" i="74"/>
  <c r="BA5" i="73"/>
  <c r="CA5" i="74"/>
  <c r="BO5" i="74"/>
  <c r="AY5" i="73"/>
  <c r="BV5" i="74"/>
  <c r="BY5" i="74"/>
  <c r="BK5" i="74"/>
  <c r="CH5" i="74"/>
  <c r="BJ5" i="74"/>
  <c r="BH5" i="74"/>
  <c r="BZ5" i="74"/>
  <c r="BS5" i="74"/>
  <c r="AW5" i="73"/>
  <c r="CJ5" i="74"/>
  <c r="CD5" i="74"/>
  <c r="AU5" i="73"/>
  <c r="BX5" i="74"/>
  <c r="CL5" i="74"/>
  <c r="BM5" i="74"/>
  <c r="AV5" i="73"/>
  <c r="CM5" i="74"/>
  <c r="BP5" i="74"/>
  <c r="BW5" i="74"/>
  <c r="BB5" i="73"/>
  <c r="AR5" i="73"/>
  <c r="AX5" i="73"/>
  <c r="CE5" i="74"/>
  <c r="BI5" i="74"/>
  <c r="BC5" i="73"/>
  <c r="AS5" i="73"/>
  <c r="BQ5" i="74"/>
  <c r="AI35" i="113"/>
  <c r="D35" i="113"/>
  <c r="D19" i="73"/>
  <c r="AC19" i="73"/>
  <c r="J63" i="90"/>
  <c r="K63" i="90"/>
  <c r="N63" i="90"/>
  <c r="AI29" i="113"/>
  <c r="D29" i="113"/>
  <c r="N43" i="84"/>
  <c r="K43" i="84"/>
  <c r="J43" i="84"/>
  <c r="AL37" i="74"/>
  <c r="CO38" i="74" s="1"/>
  <c r="E14" i="113"/>
  <c r="C14" i="113"/>
  <c r="C14" i="114"/>
  <c r="D14" i="114" s="1"/>
  <c r="AP12" i="114"/>
  <c r="AW12" i="114"/>
  <c r="AY12" i="114"/>
  <c r="AZ12" i="114"/>
  <c r="AT12" i="114"/>
  <c r="AU12" i="114"/>
  <c r="AS12" i="114"/>
  <c r="AV12" i="114"/>
  <c r="AQ12" i="114"/>
  <c r="AX12" i="114"/>
  <c r="AR12" i="114"/>
  <c r="AI10" i="113"/>
  <c r="D10" i="113"/>
  <c r="AV7" i="74"/>
  <c r="AQ7" i="74"/>
  <c r="AT7" i="74"/>
  <c r="AX7" i="74"/>
  <c r="AP7" i="74"/>
  <c r="AY7" i="74"/>
  <c r="AW7" i="74"/>
  <c r="AR7" i="74"/>
  <c r="AS7" i="74"/>
  <c r="AO7" i="74"/>
  <c r="AU7" i="74"/>
  <c r="J34" i="92"/>
  <c r="N34" i="92"/>
  <c r="K34" i="92"/>
  <c r="C15" i="73"/>
  <c r="C15" i="74"/>
  <c r="D15" i="74" s="1"/>
  <c r="D27" i="113"/>
  <c r="AI27" i="113"/>
  <c r="AQ5" i="113"/>
  <c r="AT5" i="113"/>
  <c r="AL5" i="113"/>
  <c r="AN5" i="113"/>
  <c r="AR5" i="113"/>
  <c r="AS5" i="113"/>
  <c r="AO5" i="113"/>
  <c r="AK5" i="113"/>
  <c r="AU5" i="113"/>
  <c r="AP5" i="113"/>
  <c r="AM5" i="113"/>
  <c r="AV5" i="113"/>
  <c r="E29" i="86"/>
  <c r="D70" i="86"/>
  <c r="E70" i="86" s="1"/>
  <c r="C26" i="114"/>
  <c r="D26" i="114" s="1"/>
  <c r="C26" i="113"/>
  <c r="E26" i="113"/>
  <c r="BY33" i="74"/>
  <c r="BJ33" i="74"/>
  <c r="BV33" i="74"/>
  <c r="BB33" i="73"/>
  <c r="CC33" i="74"/>
  <c r="CM33" i="74"/>
  <c r="CB33" i="74"/>
  <c r="BO33" i="74"/>
  <c r="CO33" i="74"/>
  <c r="BA33" i="73"/>
  <c r="AT33" i="73"/>
  <c r="AS33" i="73"/>
  <c r="BZ33" i="74"/>
  <c r="CG33" i="74"/>
  <c r="AV33" i="73"/>
  <c r="CK33" i="74"/>
  <c r="CE33" i="74"/>
  <c r="BH33" i="74"/>
  <c r="BS33" i="74"/>
  <c r="BW33" i="74"/>
  <c r="AY33" i="73"/>
  <c r="BC33" i="73"/>
  <c r="CA33" i="74"/>
  <c r="BN33" i="74"/>
  <c r="BI33" i="74"/>
  <c r="CL33" i="74"/>
  <c r="BX33" i="74"/>
  <c r="CD33" i="74"/>
  <c r="CJ33" i="74"/>
  <c r="CH33" i="74"/>
  <c r="BU33" i="74"/>
  <c r="AR33" i="73"/>
  <c r="BL33" i="74"/>
  <c r="CF33" i="74"/>
  <c r="CN33" i="74"/>
  <c r="AX33" i="73"/>
  <c r="BP33" i="74"/>
  <c r="BR33" i="74"/>
  <c r="BQ33" i="74"/>
  <c r="BT33" i="74"/>
  <c r="CI33" i="74"/>
  <c r="BK33" i="74"/>
  <c r="AW33" i="73"/>
  <c r="BM33" i="74"/>
  <c r="AU33" i="73"/>
  <c r="AZ33" i="73"/>
  <c r="F8" i="113"/>
  <c r="AJ8" i="113"/>
  <c r="H69" i="84"/>
  <c r="G70" i="84"/>
  <c r="H70" i="84" s="1"/>
  <c r="N46" i="88"/>
  <c r="K46" i="88"/>
  <c r="J46" i="88"/>
  <c r="D9" i="73"/>
  <c r="AC9" i="73"/>
  <c r="D20" i="113"/>
  <c r="AI20" i="113"/>
  <c r="C35" i="74"/>
  <c r="D35" i="74" s="1"/>
  <c r="C35" i="73"/>
  <c r="AH17" i="73"/>
  <c r="AL17" i="73"/>
  <c r="AO17" i="73"/>
  <c r="AD17" i="73"/>
  <c r="AM17" i="73"/>
  <c r="AI17" i="73"/>
  <c r="AN17" i="73"/>
  <c r="AF17" i="73"/>
  <c r="AK17" i="73"/>
  <c r="AG17" i="73"/>
  <c r="AJ17" i="73"/>
  <c r="AE17" i="73"/>
  <c r="AW29" i="114"/>
  <c r="AV29" i="114"/>
  <c r="AR29" i="114"/>
  <c r="AY29" i="114"/>
  <c r="AT29" i="114"/>
  <c r="AP29" i="114"/>
  <c r="AU29" i="114"/>
  <c r="AX29" i="114"/>
  <c r="AS29" i="114"/>
  <c r="AZ29" i="114"/>
  <c r="AQ29" i="114"/>
  <c r="AZ22" i="114"/>
  <c r="AR22" i="114"/>
  <c r="AQ22" i="114"/>
  <c r="AT22" i="114"/>
  <c r="AP22" i="114"/>
  <c r="AV22" i="114"/>
  <c r="AU22" i="114"/>
  <c r="AX22" i="114"/>
  <c r="AY22" i="114"/>
  <c r="AW22" i="114"/>
  <c r="AS22" i="114"/>
  <c r="J33" i="93"/>
  <c r="N33" i="93"/>
  <c r="K33" i="93"/>
  <c r="E18" i="113"/>
  <c r="C18" i="113"/>
  <c r="C18" i="114"/>
  <c r="D18" i="114" s="1"/>
  <c r="H29" i="81"/>
  <c r="G70" i="81"/>
  <c r="H70" i="81" s="1"/>
  <c r="N69" i="82"/>
  <c r="K69" i="82"/>
  <c r="J69" i="82"/>
  <c r="H29" i="101"/>
  <c r="G70" i="101"/>
  <c r="H70" i="101" s="1"/>
  <c r="AI12" i="113"/>
  <c r="D12" i="113"/>
  <c r="D18" i="73"/>
  <c r="AC18" i="73"/>
  <c r="AP32" i="74"/>
  <c r="AQ32" i="74"/>
  <c r="AV32" i="74"/>
  <c r="AR32" i="74"/>
  <c r="AS32" i="74"/>
  <c r="AU32" i="74"/>
  <c r="AO32" i="74"/>
  <c r="AW32" i="74"/>
  <c r="AX32" i="74"/>
  <c r="AT32" i="74"/>
  <c r="AY32" i="74"/>
  <c r="AI13" i="113"/>
  <c r="D13" i="113"/>
  <c r="C8" i="73"/>
  <c r="C8" i="74"/>
  <c r="D8" i="74" s="1"/>
  <c r="C25" i="114"/>
  <c r="D25" i="114" s="1"/>
  <c r="C25" i="113"/>
  <c r="E25" i="113"/>
  <c r="C9" i="114"/>
  <c r="D9" i="114" s="1"/>
  <c r="C9" i="113"/>
  <c r="E9" i="113"/>
  <c r="C19" i="114"/>
  <c r="D19" i="114" s="1"/>
  <c r="C38" i="114" s="1"/>
  <c r="E19" i="113"/>
  <c r="C19" i="113"/>
  <c r="C26" i="74"/>
  <c r="D26" i="74" s="1"/>
  <c r="C26" i="73"/>
  <c r="AS24" i="74"/>
  <c r="AU24" i="74"/>
  <c r="AV24" i="74"/>
  <c r="AR24" i="74"/>
  <c r="AQ24" i="74"/>
  <c r="AW24" i="74"/>
  <c r="AT24" i="74"/>
  <c r="AP24" i="74"/>
  <c r="AY24" i="74"/>
  <c r="AX24" i="74"/>
  <c r="AO24" i="74"/>
  <c r="F34" i="113"/>
  <c r="AJ34" i="113"/>
  <c r="C36" i="113"/>
  <c r="C36" i="114"/>
  <c r="D36" i="114" s="1"/>
  <c r="E36" i="113"/>
  <c r="E29" i="107"/>
  <c r="D70" i="107"/>
  <c r="E70" i="107" s="1"/>
  <c r="AI24" i="113"/>
  <c r="D24" i="113"/>
  <c r="D20" i="73"/>
  <c r="AC20" i="73"/>
  <c r="AJ29" i="113"/>
  <c r="F29" i="113"/>
  <c r="AI22" i="113"/>
  <c r="D22" i="113"/>
  <c r="K33" i="106"/>
  <c r="J33" i="106"/>
  <c r="N33" i="106"/>
  <c r="EH37" i="79"/>
  <c r="BV37" i="79"/>
  <c r="BN37" i="79"/>
  <c r="T37" i="114"/>
  <c r="EQ37" i="79"/>
  <c r="CL37" i="79"/>
  <c r="Y37" i="79"/>
  <c r="Y37" i="114"/>
  <c r="AE37" i="79"/>
  <c r="CJ37" i="79"/>
  <c r="BW37" i="79"/>
  <c r="I37" i="114"/>
  <c r="X37" i="114"/>
  <c r="I37" i="79"/>
  <c r="DW37" i="79"/>
  <c r="G37" i="79"/>
  <c r="AG37" i="114"/>
  <c r="N37" i="79"/>
  <c r="CZ37" i="79"/>
  <c r="M37" i="114"/>
  <c r="H37" i="114"/>
  <c r="E37" i="79"/>
  <c r="CQ37" i="79"/>
  <c r="AU37" i="79"/>
  <c r="CD37" i="79"/>
  <c r="DH37" i="79"/>
  <c r="AJ37" i="79"/>
  <c r="BT37" i="79"/>
  <c r="EP37" i="79"/>
  <c r="AR37" i="79"/>
  <c r="DU37" i="79"/>
  <c r="DR37" i="79"/>
  <c r="J37" i="114"/>
  <c r="DT37" i="79"/>
  <c r="EG37" i="79"/>
  <c r="AK37" i="79"/>
  <c r="F37" i="114"/>
  <c r="BY37" i="79"/>
  <c r="DK37" i="79"/>
  <c r="CU37" i="79"/>
  <c r="EB37" i="79"/>
  <c r="BF37" i="79"/>
  <c r="CP37" i="79"/>
  <c r="O37" i="114"/>
  <c r="AS37" i="79"/>
  <c r="CR37" i="79"/>
  <c r="AH37" i="114"/>
  <c r="Z37" i="79"/>
  <c r="EJ37" i="79"/>
  <c r="W37" i="114"/>
  <c r="DA37" i="79"/>
  <c r="AN37" i="79"/>
  <c r="P37" i="79"/>
  <c r="R37" i="114"/>
  <c r="DX37" i="79"/>
  <c r="DC37" i="79"/>
  <c r="CF37" i="79"/>
  <c r="AF37" i="114"/>
  <c r="CO37" i="79"/>
  <c r="BH37" i="79"/>
  <c r="AL37" i="79"/>
  <c r="U37" i="114"/>
  <c r="CV37" i="79"/>
  <c r="AA37" i="79"/>
  <c r="AC37" i="79"/>
  <c r="AM37" i="114"/>
  <c r="AF37" i="79"/>
  <c r="AB37" i="79"/>
  <c r="DM37" i="79"/>
  <c r="BR37" i="79"/>
  <c r="EN37" i="79"/>
  <c r="BS37" i="79"/>
  <c r="CE37" i="79"/>
  <c r="EO37" i="79"/>
  <c r="DB37" i="79"/>
  <c r="ES37" i="79"/>
  <c r="T37" i="79"/>
  <c r="EU37" i="79"/>
  <c r="P37" i="114"/>
  <c r="BC37" i="79"/>
  <c r="BA37" i="79"/>
  <c r="BD37" i="79"/>
  <c r="EV37" i="79"/>
  <c r="D37" i="79"/>
  <c r="AY37" i="79"/>
  <c r="AM37" i="79"/>
  <c r="CM37" i="79"/>
  <c r="AV37" i="79"/>
  <c r="DF37" i="79"/>
  <c r="Z37" i="114"/>
  <c r="CI37" i="79"/>
  <c r="DY37" i="79"/>
  <c r="BE37" i="79"/>
  <c r="CT37" i="79"/>
  <c r="EE37" i="79"/>
  <c r="L37" i="114"/>
  <c r="H37" i="79"/>
  <c r="F37" i="79"/>
  <c r="V37" i="114"/>
  <c r="BU37" i="79"/>
  <c r="Q37" i="79"/>
  <c r="AI37" i="79"/>
  <c r="BL37" i="79"/>
  <c r="EL37" i="79"/>
  <c r="V37" i="79"/>
  <c r="EW37" i="79"/>
  <c r="CK37" i="79"/>
  <c r="AX37" i="79"/>
  <c r="N37" i="114"/>
  <c r="DV37" i="79"/>
  <c r="AD37" i="79"/>
  <c r="L37" i="79"/>
  <c r="AC37" i="114"/>
  <c r="AZ37" i="79"/>
  <c r="W37" i="79"/>
  <c r="EK37" i="79"/>
  <c r="AI37" i="114"/>
  <c r="CN37" i="79"/>
  <c r="CC37" i="79"/>
  <c r="AH37" i="79"/>
  <c r="AJ37" i="114"/>
  <c r="BK37" i="79"/>
  <c r="CS37" i="79"/>
  <c r="S37" i="79"/>
  <c r="DG37" i="79"/>
  <c r="BI37" i="79"/>
  <c r="G37" i="114"/>
  <c r="BQ37" i="79"/>
  <c r="BP37" i="79"/>
  <c r="AD37" i="114"/>
  <c r="CB37" i="79"/>
  <c r="EF37" i="79"/>
  <c r="CA37" i="79"/>
  <c r="X37" i="79"/>
  <c r="CH37" i="79"/>
  <c r="DI37" i="79"/>
  <c r="AL37" i="114"/>
  <c r="AQ37" i="79"/>
  <c r="Q37" i="114"/>
  <c r="ET37" i="79"/>
  <c r="ER37" i="79"/>
  <c r="BX37" i="79"/>
  <c r="BJ37" i="79"/>
  <c r="DL37" i="79"/>
  <c r="ED37" i="79"/>
  <c r="BZ37" i="79"/>
  <c r="AA37" i="114"/>
  <c r="M37" i="79"/>
  <c r="DJ37" i="79"/>
  <c r="BM37" i="79"/>
  <c r="K37" i="114"/>
  <c r="O37" i="79"/>
  <c r="BO37" i="79"/>
  <c r="S37" i="114"/>
  <c r="K37" i="79"/>
  <c r="AB37" i="114"/>
  <c r="R37" i="79"/>
  <c r="CX37" i="79"/>
  <c r="BG37" i="79"/>
  <c r="AO37" i="79"/>
  <c r="AW37" i="79"/>
  <c r="BB37" i="79"/>
  <c r="DE37" i="79"/>
  <c r="DZ37" i="79"/>
  <c r="AP37" i="79"/>
  <c r="AG37" i="79"/>
  <c r="EI37" i="79"/>
  <c r="CY37" i="79"/>
  <c r="J37" i="79"/>
  <c r="U37" i="79"/>
  <c r="AK37" i="114"/>
  <c r="AT37" i="79"/>
  <c r="CG37" i="79"/>
  <c r="EM37" i="79"/>
  <c r="E37" i="113"/>
  <c r="CW37" i="79"/>
  <c r="DD37" i="79"/>
  <c r="AE37" i="114"/>
  <c r="H29" i="90"/>
  <c r="G70" i="90"/>
  <c r="H70" i="90" s="1"/>
  <c r="AG21" i="73"/>
  <c r="AO21" i="73"/>
  <c r="AH21" i="73"/>
  <c r="AI21" i="73"/>
  <c r="AK21" i="73"/>
  <c r="AN21" i="73"/>
  <c r="AD21" i="73"/>
  <c r="AF21" i="73"/>
  <c r="AE21" i="73"/>
  <c r="AL21" i="73"/>
  <c r="AM21" i="73"/>
  <c r="AJ21" i="73"/>
  <c r="C23" i="114"/>
  <c r="D23" i="114" s="1"/>
  <c r="C23" i="113"/>
  <c r="E23" i="113"/>
  <c r="AP18" i="74"/>
  <c r="AS18" i="74"/>
  <c r="AV18" i="74"/>
  <c r="AR18" i="74"/>
  <c r="AT18" i="74"/>
  <c r="AY18" i="74"/>
  <c r="AU18" i="74"/>
  <c r="AW18" i="74"/>
  <c r="AX18" i="74"/>
  <c r="AQ18" i="74"/>
  <c r="AO18" i="74"/>
  <c r="AC32" i="73"/>
  <c r="D32" i="73"/>
  <c r="C34" i="74"/>
  <c r="D34" i="74" s="1"/>
  <c r="C34" i="73"/>
  <c r="AC24" i="73"/>
  <c r="D24" i="73"/>
  <c r="AI34" i="113"/>
  <c r="D34" i="113"/>
  <c r="K58" i="111"/>
  <c r="J58" i="111"/>
  <c r="N58" i="111"/>
  <c r="E43" i="85"/>
  <c r="D70" i="85"/>
  <c r="E70" i="85" s="1"/>
  <c r="K37" i="89"/>
  <c r="N37" i="89"/>
  <c r="J37" i="89"/>
  <c r="F24" i="113"/>
  <c r="AJ24" i="113"/>
  <c r="AV32" i="113"/>
  <c r="AQ32" i="113"/>
  <c r="AT32" i="113"/>
  <c r="AM32" i="113"/>
  <c r="AR32" i="113"/>
  <c r="AL32" i="113"/>
  <c r="AS32" i="113"/>
  <c r="AN32" i="113"/>
  <c r="AU32" i="113"/>
  <c r="AK32" i="113"/>
  <c r="AO32" i="113"/>
  <c r="AP32" i="113"/>
  <c r="N38" i="100"/>
  <c r="J38" i="100"/>
  <c r="K38" i="100"/>
  <c r="AR20" i="74"/>
  <c r="AX20" i="74"/>
  <c r="AT20" i="74"/>
  <c r="AV20" i="74"/>
  <c r="AW20" i="74"/>
  <c r="AQ20" i="74"/>
  <c r="AY20" i="74"/>
  <c r="AS20" i="74"/>
  <c r="AU20" i="74"/>
  <c r="AP20" i="74"/>
  <c r="AO20" i="74"/>
  <c r="D27" i="73"/>
  <c r="AC27" i="73"/>
  <c r="F22" i="113"/>
  <c r="AJ22" i="113"/>
  <c r="H69" i="100"/>
  <c r="G70" i="100"/>
  <c r="H70" i="100" s="1"/>
  <c r="E43" i="108"/>
  <c r="D70" i="108"/>
  <c r="E70" i="108" s="1"/>
  <c r="C23" i="74"/>
  <c r="D23" i="74" s="1"/>
  <c r="C23" i="73"/>
  <c r="D34" i="73" l="1"/>
  <c r="AC34" i="73"/>
  <c r="D26" i="73"/>
  <c r="AC26" i="73"/>
  <c r="D9" i="113"/>
  <c r="AI9" i="113"/>
  <c r="AC8" i="73"/>
  <c r="D8" i="73"/>
  <c r="AO35" i="74"/>
  <c r="AV35" i="74"/>
  <c r="AU35" i="74"/>
  <c r="AT35" i="74"/>
  <c r="AY35" i="74"/>
  <c r="AW35" i="74"/>
  <c r="AS35" i="74"/>
  <c r="AQ35" i="74"/>
  <c r="AP35" i="74"/>
  <c r="AX35" i="74"/>
  <c r="AR35" i="74"/>
  <c r="AP26" i="114"/>
  <c r="AS26" i="114"/>
  <c r="AW26" i="114"/>
  <c r="AT26" i="114"/>
  <c r="AQ26" i="114"/>
  <c r="AY26" i="114"/>
  <c r="AV26" i="114"/>
  <c r="AX26" i="114"/>
  <c r="AZ26" i="114"/>
  <c r="AU26" i="114"/>
  <c r="AR26" i="114"/>
  <c r="AC15" i="73"/>
  <c r="D15" i="73"/>
  <c r="F14" i="113"/>
  <c r="AJ14" i="113"/>
  <c r="BQ29" i="74"/>
  <c r="AW29" i="73"/>
  <c r="AX29" i="73"/>
  <c r="CF29" i="74"/>
  <c r="CN29" i="74"/>
  <c r="CH29" i="74"/>
  <c r="BC29" i="73"/>
  <c r="CK29" i="74"/>
  <c r="CM29" i="74"/>
  <c r="CO29" i="74"/>
  <c r="CL29" i="74"/>
  <c r="BH29" i="74"/>
  <c r="AU29" i="73"/>
  <c r="CA29" i="74"/>
  <c r="BX29" i="74"/>
  <c r="AS29" i="73"/>
  <c r="BT29" i="74"/>
  <c r="BP29" i="74"/>
  <c r="AR29" i="73"/>
  <c r="CI29" i="74"/>
  <c r="BA29" i="73"/>
  <c r="CB29" i="74"/>
  <c r="AY29" i="73"/>
  <c r="CC29" i="74"/>
  <c r="BN29" i="74"/>
  <c r="AT29" i="73"/>
  <c r="BB29" i="73"/>
  <c r="BV29" i="74"/>
  <c r="BY29" i="74"/>
  <c r="BJ29" i="74"/>
  <c r="BI29" i="74"/>
  <c r="CG29" i="74"/>
  <c r="BL29" i="74"/>
  <c r="BU29" i="74"/>
  <c r="BW29" i="74"/>
  <c r="AZ29" i="73"/>
  <c r="BZ29" i="74"/>
  <c r="AV29" i="73"/>
  <c r="CD29" i="74"/>
  <c r="BK29" i="74"/>
  <c r="BR29" i="74"/>
  <c r="CE29" i="74"/>
  <c r="BS29" i="74"/>
  <c r="CJ29" i="74"/>
  <c r="BM29" i="74"/>
  <c r="BO29" i="74"/>
  <c r="AR28" i="114"/>
  <c r="AT28" i="114"/>
  <c r="AV28" i="114"/>
  <c r="AZ28" i="114"/>
  <c r="AY28" i="114"/>
  <c r="AW28" i="114"/>
  <c r="AU28" i="114"/>
  <c r="AP28" i="114"/>
  <c r="AQ28" i="114"/>
  <c r="AS28" i="114"/>
  <c r="AX28" i="114"/>
  <c r="AY30" i="74"/>
  <c r="AQ30" i="74"/>
  <c r="AW30" i="74"/>
  <c r="AV30" i="74"/>
  <c r="AX30" i="74"/>
  <c r="AR30" i="74"/>
  <c r="AU30" i="74"/>
  <c r="AO30" i="74"/>
  <c r="AT30" i="74"/>
  <c r="AP30" i="74"/>
  <c r="AS30" i="74"/>
  <c r="C37" i="73"/>
  <c r="AC5" i="73"/>
  <c r="D5" i="73"/>
  <c r="AU27" i="113"/>
  <c r="AL27" i="113"/>
  <c r="AT27" i="113"/>
  <c r="AP27" i="113"/>
  <c r="AM27" i="113"/>
  <c r="AQ27" i="113"/>
  <c r="AV27" i="113"/>
  <c r="AR27" i="113"/>
  <c r="AO27" i="113"/>
  <c r="AN27" i="113"/>
  <c r="AS27" i="113"/>
  <c r="AK27" i="113"/>
  <c r="AW6" i="74"/>
  <c r="AX6" i="74"/>
  <c r="AO6" i="74"/>
  <c r="AS6" i="74"/>
  <c r="AP6" i="74"/>
  <c r="AR6" i="74"/>
  <c r="AQ6" i="74"/>
  <c r="AT6" i="74"/>
  <c r="AU6" i="74"/>
  <c r="AV6" i="74"/>
  <c r="AY6" i="74"/>
  <c r="D10" i="73"/>
  <c r="AC10" i="73"/>
  <c r="N43" i="108"/>
  <c r="K43" i="108"/>
  <c r="J43" i="108"/>
  <c r="AK27" i="73"/>
  <c r="AI27" i="73"/>
  <c r="AF27" i="73"/>
  <c r="AJ27" i="73"/>
  <c r="AG27" i="73"/>
  <c r="AO27" i="73"/>
  <c r="AH27" i="73"/>
  <c r="AD27" i="73"/>
  <c r="AE27" i="73"/>
  <c r="AM27" i="73"/>
  <c r="AN27" i="73"/>
  <c r="AL27" i="73"/>
  <c r="AO34" i="74"/>
  <c r="AQ34" i="74"/>
  <c r="AT34" i="74"/>
  <c r="AR34" i="74"/>
  <c r="AS34" i="74"/>
  <c r="AW34" i="74"/>
  <c r="AY34" i="74"/>
  <c r="AU34" i="74"/>
  <c r="AV34" i="74"/>
  <c r="AX34" i="74"/>
  <c r="AP34" i="74"/>
  <c r="AQ29" i="113"/>
  <c r="AN29" i="113"/>
  <c r="AL29" i="113"/>
  <c r="AK29" i="113"/>
  <c r="AV29" i="113"/>
  <c r="AO29" i="113"/>
  <c r="AP29" i="113"/>
  <c r="AS29" i="113"/>
  <c r="AU29" i="113"/>
  <c r="AR29" i="113"/>
  <c r="AM29" i="113"/>
  <c r="AT29" i="113"/>
  <c r="N29" i="107"/>
  <c r="K29" i="107"/>
  <c r="J29" i="107"/>
  <c r="AU26" i="74"/>
  <c r="AR26" i="74"/>
  <c r="AY26" i="74"/>
  <c r="AW26" i="74"/>
  <c r="AX26" i="74"/>
  <c r="AS26" i="74"/>
  <c r="AT26" i="74"/>
  <c r="AP26" i="74"/>
  <c r="AO26" i="74"/>
  <c r="AV26" i="74"/>
  <c r="AQ26" i="74"/>
  <c r="AU9" i="114"/>
  <c r="AV9" i="114"/>
  <c r="AP9" i="114"/>
  <c r="AS9" i="114"/>
  <c r="AR9" i="114"/>
  <c r="AQ9" i="114"/>
  <c r="AY9" i="114"/>
  <c r="AX9" i="114"/>
  <c r="AT9" i="114"/>
  <c r="AW9" i="114"/>
  <c r="AZ9" i="114"/>
  <c r="AV18" i="114"/>
  <c r="AS18" i="114"/>
  <c r="AY18" i="114"/>
  <c r="AP18" i="114"/>
  <c r="AQ18" i="114"/>
  <c r="AT18" i="114"/>
  <c r="AZ18" i="114"/>
  <c r="AU18" i="114"/>
  <c r="AR18" i="114"/>
  <c r="AX18" i="114"/>
  <c r="AW18" i="114"/>
  <c r="BU20" i="74"/>
  <c r="BV20" i="74"/>
  <c r="BQ20" i="74"/>
  <c r="BR20" i="74"/>
  <c r="CB20" i="74"/>
  <c r="CG20" i="74"/>
  <c r="BN20" i="74"/>
  <c r="BP20" i="74"/>
  <c r="BK20" i="74"/>
  <c r="CL20" i="74"/>
  <c r="AV20" i="73"/>
  <c r="AX20" i="73"/>
  <c r="BC20" i="73"/>
  <c r="CN20" i="74"/>
  <c r="AR20" i="73"/>
  <c r="CM20" i="74"/>
  <c r="AZ20" i="73"/>
  <c r="CA20" i="74"/>
  <c r="CK20" i="74"/>
  <c r="BZ20" i="74"/>
  <c r="CD20" i="74"/>
  <c r="BJ20" i="74"/>
  <c r="CF20" i="74"/>
  <c r="BI20" i="74"/>
  <c r="AT20" i="73"/>
  <c r="BA20" i="73"/>
  <c r="CJ20" i="74"/>
  <c r="BS20" i="74"/>
  <c r="BX20" i="74"/>
  <c r="BY20" i="74"/>
  <c r="BB20" i="73"/>
  <c r="AW20" i="73"/>
  <c r="CH20" i="74"/>
  <c r="BM20" i="74"/>
  <c r="BW20" i="74"/>
  <c r="BO20" i="74"/>
  <c r="AU20" i="73"/>
  <c r="CE20" i="74"/>
  <c r="AY20" i="73"/>
  <c r="CC20" i="74"/>
  <c r="AS20" i="73"/>
  <c r="CO20" i="74"/>
  <c r="CI20" i="74"/>
  <c r="BT20" i="74"/>
  <c r="BL20" i="74"/>
  <c r="BH20" i="74"/>
  <c r="CM35" i="74"/>
  <c r="BZ35" i="74"/>
  <c r="CB35" i="74"/>
  <c r="BH35" i="74"/>
  <c r="BN35" i="74"/>
  <c r="CG35" i="74"/>
  <c r="AY35" i="73"/>
  <c r="BK35" i="74"/>
  <c r="BR35" i="74"/>
  <c r="BY35" i="74"/>
  <c r="CL35" i="74"/>
  <c r="AZ35" i="73"/>
  <c r="BS35" i="74"/>
  <c r="AU35" i="73"/>
  <c r="BT35" i="74"/>
  <c r="BW35" i="74"/>
  <c r="CF35" i="74"/>
  <c r="AW35" i="73"/>
  <c r="BQ35" i="74"/>
  <c r="AX35" i="73"/>
  <c r="BC35" i="73"/>
  <c r="BM35" i="74"/>
  <c r="BP35" i="74"/>
  <c r="CO35" i="74"/>
  <c r="BB35" i="73"/>
  <c r="CE35" i="74"/>
  <c r="BI35" i="74"/>
  <c r="BO35" i="74"/>
  <c r="BL35" i="74"/>
  <c r="CJ35" i="74"/>
  <c r="AV35" i="73"/>
  <c r="BU35" i="74"/>
  <c r="CH35" i="74"/>
  <c r="AT35" i="73"/>
  <c r="CD35" i="74"/>
  <c r="BA35" i="73"/>
  <c r="CN35" i="74"/>
  <c r="BV35" i="74"/>
  <c r="CC35" i="74"/>
  <c r="BJ35" i="74"/>
  <c r="CK35" i="74"/>
  <c r="AS35" i="73"/>
  <c r="CA35" i="74"/>
  <c r="BX35" i="74"/>
  <c r="AR35" i="73"/>
  <c r="CI35" i="74"/>
  <c r="F28" i="113"/>
  <c r="AJ28" i="113"/>
  <c r="D31" i="73"/>
  <c r="AC31" i="73"/>
  <c r="C37" i="74"/>
  <c r="D5" i="74"/>
  <c r="AI7" i="73"/>
  <c r="AH7" i="73"/>
  <c r="AD7" i="73"/>
  <c r="AN7" i="73"/>
  <c r="AO7" i="73"/>
  <c r="AJ7" i="73"/>
  <c r="AE7" i="73"/>
  <c r="AM7" i="73"/>
  <c r="AL7" i="73"/>
  <c r="AK7" i="73"/>
  <c r="AG7" i="73"/>
  <c r="AF7" i="73"/>
  <c r="AC12" i="73"/>
  <c r="D12" i="73"/>
  <c r="AX28" i="74"/>
  <c r="AO28" i="74"/>
  <c r="AQ28" i="74"/>
  <c r="AP28" i="74"/>
  <c r="AR28" i="74"/>
  <c r="AS28" i="74"/>
  <c r="AU28" i="74"/>
  <c r="AY28" i="74"/>
  <c r="AT28" i="74"/>
  <c r="AV28" i="74"/>
  <c r="AW28" i="74"/>
  <c r="AI30" i="113"/>
  <c r="D30" i="113"/>
  <c r="AL10" i="113"/>
  <c r="AV10" i="113"/>
  <c r="AU10" i="113"/>
  <c r="AQ10" i="113"/>
  <c r="AO10" i="113"/>
  <c r="AR10" i="113"/>
  <c r="AT10" i="113"/>
  <c r="AN10" i="113"/>
  <c r="AS10" i="113"/>
  <c r="AK10" i="113"/>
  <c r="AM10" i="113"/>
  <c r="AP10" i="113"/>
  <c r="AC6" i="73"/>
  <c r="D6" i="73"/>
  <c r="AZ11" i="114"/>
  <c r="AS11" i="114"/>
  <c r="AQ11" i="114"/>
  <c r="AT11" i="114"/>
  <c r="AV11" i="114"/>
  <c r="AX11" i="114"/>
  <c r="AY11" i="114"/>
  <c r="AW11" i="114"/>
  <c r="AR11" i="114"/>
  <c r="AU11" i="114"/>
  <c r="AP11" i="114"/>
  <c r="AL13" i="113"/>
  <c r="AM13" i="113"/>
  <c r="AU13" i="113"/>
  <c r="AR13" i="113"/>
  <c r="AK13" i="113"/>
  <c r="AQ13" i="113"/>
  <c r="AN13" i="113"/>
  <c r="AS13" i="113"/>
  <c r="AO13" i="113"/>
  <c r="AV13" i="113"/>
  <c r="AT13" i="113"/>
  <c r="AP13" i="113"/>
  <c r="AF32" i="73"/>
  <c r="AK32" i="73"/>
  <c r="AI32" i="73"/>
  <c r="AH32" i="73"/>
  <c r="AO32" i="73"/>
  <c r="AE32" i="73"/>
  <c r="AG32" i="73"/>
  <c r="AN32" i="73"/>
  <c r="AM32" i="73"/>
  <c r="AD32" i="73"/>
  <c r="AL32" i="73"/>
  <c r="AJ32" i="73"/>
  <c r="AJ36" i="113"/>
  <c r="F36" i="113"/>
  <c r="D19" i="113"/>
  <c r="AI19" i="113"/>
  <c r="AJ25" i="113"/>
  <c r="F25" i="113"/>
  <c r="AX13" i="73"/>
  <c r="CO13" i="74"/>
  <c r="AZ13" i="73"/>
  <c r="AT13" i="73"/>
  <c r="BA13" i="73"/>
  <c r="BK13" i="74"/>
  <c r="AV13" i="73"/>
  <c r="AR13" i="73"/>
  <c r="BO13" i="74"/>
  <c r="CJ13" i="74"/>
  <c r="BQ13" i="74"/>
  <c r="CC13" i="74"/>
  <c r="BS13" i="74"/>
  <c r="CL13" i="74"/>
  <c r="BL13" i="74"/>
  <c r="BI13" i="74"/>
  <c r="CF13" i="74"/>
  <c r="CM13" i="74"/>
  <c r="BT13" i="74"/>
  <c r="CD13" i="74"/>
  <c r="BY13" i="74"/>
  <c r="BW13" i="74"/>
  <c r="AY13" i="73"/>
  <c r="BN13" i="74"/>
  <c r="AS13" i="73"/>
  <c r="CI13" i="74"/>
  <c r="BM13" i="74"/>
  <c r="BV13" i="74"/>
  <c r="CN13" i="74"/>
  <c r="BX13" i="74"/>
  <c r="BU13" i="74"/>
  <c r="BZ13" i="74"/>
  <c r="BC13" i="73"/>
  <c r="CG13" i="74"/>
  <c r="CK13" i="74"/>
  <c r="BJ13" i="74"/>
  <c r="CA13" i="74"/>
  <c r="BR13" i="74"/>
  <c r="AW13" i="73"/>
  <c r="CH13" i="74"/>
  <c r="BP13" i="74"/>
  <c r="BH13" i="74"/>
  <c r="BB13" i="73"/>
  <c r="CE13" i="74"/>
  <c r="AU13" i="73"/>
  <c r="CB13" i="74"/>
  <c r="D18" i="113"/>
  <c r="AI18" i="113"/>
  <c r="J29" i="86"/>
  <c r="K29" i="86"/>
  <c r="N29" i="86"/>
  <c r="AI28" i="113"/>
  <c r="D28" i="113"/>
  <c r="AY31" i="74"/>
  <c r="AS31" i="74"/>
  <c r="AP31" i="74"/>
  <c r="AO31" i="74"/>
  <c r="AR31" i="74"/>
  <c r="AQ31" i="74"/>
  <c r="AU31" i="74"/>
  <c r="AW31" i="74"/>
  <c r="AT31" i="74"/>
  <c r="AX31" i="74"/>
  <c r="AV31" i="74"/>
  <c r="AO33" i="74"/>
  <c r="AW33" i="74"/>
  <c r="AQ33" i="74"/>
  <c r="AU33" i="74"/>
  <c r="AX33" i="74"/>
  <c r="AV33" i="74"/>
  <c r="AT33" i="74"/>
  <c r="AY33" i="74"/>
  <c r="AP33" i="74"/>
  <c r="AR33" i="74"/>
  <c r="AS33" i="74"/>
  <c r="AO22" i="74"/>
  <c r="AX22" i="74"/>
  <c r="AP22" i="74"/>
  <c r="AU22" i="74"/>
  <c r="AR22" i="74"/>
  <c r="AT22" i="74"/>
  <c r="AS22" i="74"/>
  <c r="AY22" i="74"/>
  <c r="AV22" i="74"/>
  <c r="AW22" i="74"/>
  <c r="AQ22" i="74"/>
  <c r="AV6" i="114"/>
  <c r="AW6" i="114"/>
  <c r="AX6" i="114"/>
  <c r="AQ6" i="114"/>
  <c r="AU6" i="114"/>
  <c r="AR6" i="114"/>
  <c r="AP6" i="114"/>
  <c r="AZ6" i="114"/>
  <c r="AT6" i="114"/>
  <c r="AY6" i="114"/>
  <c r="AS6" i="114"/>
  <c r="AP12" i="74"/>
  <c r="AV12" i="74"/>
  <c r="AY12" i="74"/>
  <c r="AS12" i="74"/>
  <c r="AT12" i="74"/>
  <c r="AX12" i="74"/>
  <c r="AR12" i="74"/>
  <c r="AW12" i="74"/>
  <c r="AU12" i="74"/>
  <c r="AQ12" i="74"/>
  <c r="AO12" i="74"/>
  <c r="AC28" i="73"/>
  <c r="D28" i="73"/>
  <c r="F30" i="113"/>
  <c r="AJ30" i="113"/>
  <c r="AL11" i="73"/>
  <c r="AG11" i="73"/>
  <c r="AF11" i="73"/>
  <c r="AJ11" i="73"/>
  <c r="AI11" i="73"/>
  <c r="AN11" i="73"/>
  <c r="AE11" i="73"/>
  <c r="AM11" i="73"/>
  <c r="AO11" i="73"/>
  <c r="AH11" i="73"/>
  <c r="AD11" i="73"/>
  <c r="AK11" i="73"/>
  <c r="F11" i="113"/>
  <c r="AJ11" i="113"/>
  <c r="BA34" i="73"/>
  <c r="BV34" i="74"/>
  <c r="BN34" i="74"/>
  <c r="CB34" i="74"/>
  <c r="CH34" i="74"/>
  <c r="CO34" i="74"/>
  <c r="CJ34" i="74"/>
  <c r="AY34" i="73"/>
  <c r="BO34" i="74"/>
  <c r="BT34" i="74"/>
  <c r="AW34" i="73"/>
  <c r="BQ34" i="74"/>
  <c r="BU34" i="74"/>
  <c r="CC34" i="74"/>
  <c r="BM34" i="74"/>
  <c r="BR34" i="74"/>
  <c r="AR34" i="73"/>
  <c r="AU34" i="73"/>
  <c r="BJ34" i="74"/>
  <c r="CF34" i="74"/>
  <c r="CA34" i="74"/>
  <c r="BH34" i="74"/>
  <c r="AV34" i="73"/>
  <c r="BK34" i="74"/>
  <c r="BB34" i="73"/>
  <c r="AS34" i="73"/>
  <c r="CK34" i="74"/>
  <c r="CN34" i="74"/>
  <c r="BW34" i="74"/>
  <c r="CE34" i="74"/>
  <c r="BP34" i="74"/>
  <c r="CG34" i="74"/>
  <c r="AZ34" i="73"/>
  <c r="CL34" i="74"/>
  <c r="BC34" i="73"/>
  <c r="BX34" i="74"/>
  <c r="BZ34" i="74"/>
  <c r="BI34" i="74"/>
  <c r="CD34" i="74"/>
  <c r="BS34" i="74"/>
  <c r="AX34" i="73"/>
  <c r="BL34" i="74"/>
  <c r="CI34" i="74"/>
  <c r="CM34" i="74"/>
  <c r="AT34" i="73"/>
  <c r="BY34" i="74"/>
  <c r="AJ23" i="113"/>
  <c r="F23" i="113"/>
  <c r="AF20" i="73"/>
  <c r="AD20" i="73"/>
  <c r="AO20" i="73"/>
  <c r="AL20" i="73"/>
  <c r="AN20" i="73"/>
  <c r="AG20" i="73"/>
  <c r="AI20" i="73"/>
  <c r="AJ20" i="73"/>
  <c r="AH20" i="73"/>
  <c r="AE20" i="73"/>
  <c r="AK20" i="73"/>
  <c r="AM20" i="73"/>
  <c r="AW36" i="114"/>
  <c r="AR36" i="114"/>
  <c r="AP36" i="114"/>
  <c r="AZ36" i="114"/>
  <c r="AV36" i="114"/>
  <c r="AQ36" i="114"/>
  <c r="AX36" i="114"/>
  <c r="AU36" i="114"/>
  <c r="AY36" i="114"/>
  <c r="AS36" i="114"/>
  <c r="AT36" i="114"/>
  <c r="F19" i="113"/>
  <c r="AJ19" i="113"/>
  <c r="D25" i="113"/>
  <c r="AI25" i="113"/>
  <c r="AG18" i="73"/>
  <c r="AK18" i="73"/>
  <c r="AE18" i="73"/>
  <c r="AL18" i="73"/>
  <c r="AJ18" i="73"/>
  <c r="AM18" i="73"/>
  <c r="AF18" i="73"/>
  <c r="AD18" i="73"/>
  <c r="AI18" i="73"/>
  <c r="AN18" i="73"/>
  <c r="AO18" i="73"/>
  <c r="AH18" i="73"/>
  <c r="F18" i="113"/>
  <c r="AJ18" i="113"/>
  <c r="AT27" i="73"/>
  <c r="BC27" i="73"/>
  <c r="BI27" i="74"/>
  <c r="AW27" i="73"/>
  <c r="CA27" i="74"/>
  <c r="BT27" i="74"/>
  <c r="CI27" i="74"/>
  <c r="CB27" i="74"/>
  <c r="AY27" i="73"/>
  <c r="BQ27" i="74"/>
  <c r="BH27" i="74"/>
  <c r="BK27" i="74"/>
  <c r="BL27" i="74"/>
  <c r="BB27" i="73"/>
  <c r="BS27" i="74"/>
  <c r="CG27" i="74"/>
  <c r="BM27" i="74"/>
  <c r="BY27" i="74"/>
  <c r="CE27" i="74"/>
  <c r="CK27" i="74"/>
  <c r="AX27" i="73"/>
  <c r="CL27" i="74"/>
  <c r="BU27" i="74"/>
  <c r="CN27" i="74"/>
  <c r="AS27" i="73"/>
  <c r="CM27" i="74"/>
  <c r="CC27" i="74"/>
  <c r="CF27" i="74"/>
  <c r="AU27" i="73"/>
  <c r="BA27" i="73"/>
  <c r="CD27" i="74"/>
  <c r="BP27" i="74"/>
  <c r="AR27" i="73"/>
  <c r="CJ27" i="74"/>
  <c r="AV27" i="73"/>
  <c r="BV27" i="74"/>
  <c r="CH27" i="74"/>
  <c r="BN27" i="74"/>
  <c r="CO27" i="74"/>
  <c r="BJ27" i="74"/>
  <c r="BW27" i="74"/>
  <c r="BZ27" i="74"/>
  <c r="AZ27" i="73"/>
  <c r="BO27" i="74"/>
  <c r="BX27" i="74"/>
  <c r="BR27" i="74"/>
  <c r="AC33" i="73"/>
  <c r="D33" i="73"/>
  <c r="D22" i="73"/>
  <c r="AC22" i="73"/>
  <c r="AH36" i="73"/>
  <c r="AL36" i="73"/>
  <c r="AI36" i="73"/>
  <c r="AK36" i="73"/>
  <c r="AG36" i="73"/>
  <c r="AM36" i="73"/>
  <c r="AF36" i="73"/>
  <c r="AN36" i="73"/>
  <c r="AE36" i="73"/>
  <c r="AJ36" i="73"/>
  <c r="AO36" i="73"/>
  <c r="AD36" i="73"/>
  <c r="AS12" i="113"/>
  <c r="AK12" i="113"/>
  <c r="AN12" i="113"/>
  <c r="AO12" i="113"/>
  <c r="AL12" i="113"/>
  <c r="AM12" i="113"/>
  <c r="AV12" i="113"/>
  <c r="AQ12" i="113"/>
  <c r="AU12" i="113"/>
  <c r="AT12" i="113"/>
  <c r="AP12" i="113"/>
  <c r="AR12" i="113"/>
  <c r="AJ6" i="113"/>
  <c r="F6" i="113"/>
  <c r="AU20" i="113"/>
  <c r="AR20" i="113"/>
  <c r="AT20" i="113"/>
  <c r="AO20" i="113"/>
  <c r="AM20" i="113"/>
  <c r="AP20" i="113"/>
  <c r="AN20" i="113"/>
  <c r="AS20" i="113"/>
  <c r="AQ20" i="113"/>
  <c r="AK20" i="113"/>
  <c r="AV20" i="113"/>
  <c r="AL20" i="113"/>
  <c r="AV30" i="114"/>
  <c r="AP30" i="114"/>
  <c r="AQ30" i="114"/>
  <c r="AZ30" i="114"/>
  <c r="AY30" i="114"/>
  <c r="AU30" i="114"/>
  <c r="AT30" i="114"/>
  <c r="AW30" i="114"/>
  <c r="AS30" i="114"/>
  <c r="AR30" i="114"/>
  <c r="AX30" i="114"/>
  <c r="D7" i="113"/>
  <c r="AI7" i="113"/>
  <c r="D13" i="73"/>
  <c r="AC13" i="73"/>
  <c r="AI11" i="113"/>
  <c r="D11" i="113"/>
  <c r="AH14" i="73"/>
  <c r="AI14" i="73"/>
  <c r="AD14" i="73"/>
  <c r="AE14" i="73"/>
  <c r="AN14" i="73"/>
  <c r="AG14" i="73"/>
  <c r="AL14" i="73"/>
  <c r="AJ14" i="73"/>
  <c r="AO14" i="73"/>
  <c r="AK14" i="73"/>
  <c r="AF14" i="73"/>
  <c r="AM14" i="73"/>
  <c r="AC23" i="73"/>
  <c r="D23" i="73"/>
  <c r="AN22" i="113"/>
  <c r="AP22" i="113"/>
  <c r="AV22" i="113"/>
  <c r="AS22" i="113"/>
  <c r="AR22" i="113"/>
  <c r="AU22" i="113"/>
  <c r="AQ22" i="113"/>
  <c r="AK22" i="113"/>
  <c r="AM22" i="113"/>
  <c r="AL22" i="113"/>
  <c r="AT22" i="113"/>
  <c r="AO22" i="113"/>
  <c r="AO24" i="113"/>
  <c r="AL24" i="113"/>
  <c r="AM24" i="113"/>
  <c r="AP24" i="113"/>
  <c r="AS24" i="113"/>
  <c r="AT24" i="113"/>
  <c r="AR24" i="113"/>
  <c r="AK24" i="113"/>
  <c r="AU24" i="113"/>
  <c r="AV24" i="113"/>
  <c r="AN24" i="113"/>
  <c r="AQ24" i="113"/>
  <c r="N43" i="85"/>
  <c r="J43" i="85"/>
  <c r="K43" i="85"/>
  <c r="AG24" i="73"/>
  <c r="AI24" i="73"/>
  <c r="AD24" i="73"/>
  <c r="AJ24" i="73"/>
  <c r="AN24" i="73"/>
  <c r="AK24" i="73"/>
  <c r="AM24" i="73"/>
  <c r="AH24" i="73"/>
  <c r="AO24" i="73"/>
  <c r="AL24" i="73"/>
  <c r="AF24" i="73"/>
  <c r="AE24" i="73"/>
  <c r="AI23" i="113"/>
  <c r="D23" i="113"/>
  <c r="AI36" i="113"/>
  <c r="D36" i="113"/>
  <c r="AT19" i="114"/>
  <c r="AV19" i="114"/>
  <c r="AP19" i="114"/>
  <c r="AU19" i="114"/>
  <c r="AW19" i="114"/>
  <c r="AX19" i="114"/>
  <c r="AY19" i="114"/>
  <c r="AQ19" i="114"/>
  <c r="AZ19" i="114"/>
  <c r="AS19" i="114"/>
  <c r="AR19" i="114"/>
  <c r="AP25" i="114"/>
  <c r="AW25" i="114"/>
  <c r="AV25" i="114"/>
  <c r="AR25" i="114"/>
  <c r="AZ25" i="114"/>
  <c r="AU25" i="114"/>
  <c r="AS25" i="114"/>
  <c r="AX25" i="114"/>
  <c r="AY25" i="114"/>
  <c r="AT25" i="114"/>
  <c r="AQ25" i="114"/>
  <c r="AM9" i="73"/>
  <c r="AH9" i="73"/>
  <c r="AJ9" i="73"/>
  <c r="AL9" i="73"/>
  <c r="AN9" i="73"/>
  <c r="AK9" i="73"/>
  <c r="AI9" i="73"/>
  <c r="AF9" i="73"/>
  <c r="AO9" i="73"/>
  <c r="AD9" i="73"/>
  <c r="AE9" i="73"/>
  <c r="AG9" i="73"/>
  <c r="AU8" i="113"/>
  <c r="AL8" i="113"/>
  <c r="AT8" i="113"/>
  <c r="AO8" i="113"/>
  <c r="AS8" i="113"/>
  <c r="AQ8" i="113"/>
  <c r="AV8" i="113"/>
  <c r="AR8" i="113"/>
  <c r="AM8" i="113"/>
  <c r="AN8" i="113"/>
  <c r="AK8" i="113"/>
  <c r="AP8" i="113"/>
  <c r="F26" i="113"/>
  <c r="AJ26" i="113"/>
  <c r="AW10" i="73"/>
  <c r="BW10" i="74"/>
  <c r="CL10" i="74"/>
  <c r="AV10" i="73"/>
  <c r="BZ10" i="74"/>
  <c r="BV10" i="74"/>
  <c r="AT10" i="73"/>
  <c r="CA10" i="74"/>
  <c r="CO10" i="74"/>
  <c r="CI10" i="74"/>
  <c r="BO10" i="74"/>
  <c r="CM10" i="74"/>
  <c r="BJ10" i="74"/>
  <c r="BH10" i="74"/>
  <c r="CC10" i="74"/>
  <c r="BM10" i="74"/>
  <c r="CD10" i="74"/>
  <c r="BB10" i="73"/>
  <c r="BK10" i="74"/>
  <c r="BY10" i="74"/>
  <c r="CH10" i="74"/>
  <c r="AZ10" i="73"/>
  <c r="BL10" i="74"/>
  <c r="AR10" i="73"/>
  <c r="CE10" i="74"/>
  <c r="BN10" i="74"/>
  <c r="BT10" i="74"/>
  <c r="BS10" i="74"/>
  <c r="BU10" i="74"/>
  <c r="BX10" i="74"/>
  <c r="CG10" i="74"/>
  <c r="CJ10" i="74"/>
  <c r="BP10" i="74"/>
  <c r="AS10" i="73"/>
  <c r="BI10" i="74"/>
  <c r="AX10" i="73"/>
  <c r="BQ10" i="74"/>
  <c r="AU10" i="73"/>
  <c r="BC10" i="73"/>
  <c r="CB10" i="74"/>
  <c r="CK10" i="74"/>
  <c r="AY10" i="73"/>
  <c r="BA10" i="73"/>
  <c r="CN10" i="74"/>
  <c r="CF10" i="74"/>
  <c r="BR10" i="74"/>
  <c r="AR14" i="114"/>
  <c r="AY14" i="114"/>
  <c r="AZ14" i="114"/>
  <c r="AT14" i="114"/>
  <c r="AQ14" i="114"/>
  <c r="AU14" i="114"/>
  <c r="AS14" i="114"/>
  <c r="AX14" i="114"/>
  <c r="AV14" i="114"/>
  <c r="AW14" i="114"/>
  <c r="AP14" i="114"/>
  <c r="AM25" i="73"/>
  <c r="AO25" i="73"/>
  <c r="AK25" i="73"/>
  <c r="AL25" i="73"/>
  <c r="AH25" i="73"/>
  <c r="AD25" i="73"/>
  <c r="AE25" i="73"/>
  <c r="AJ25" i="73"/>
  <c r="AN25" i="73"/>
  <c r="AF25" i="73"/>
  <c r="AI25" i="73"/>
  <c r="AG25" i="73"/>
  <c r="D6" i="113"/>
  <c r="AI6" i="113"/>
  <c r="C42" i="113"/>
  <c r="AY7" i="114"/>
  <c r="AR7" i="114"/>
  <c r="AP7" i="114"/>
  <c r="AU7" i="114"/>
  <c r="AV7" i="114"/>
  <c r="AV38" i="114" s="1"/>
  <c r="AZ7" i="114"/>
  <c r="AX7" i="114"/>
  <c r="AS7" i="114"/>
  <c r="AQ7" i="114"/>
  <c r="AW7" i="114"/>
  <c r="AT7" i="114"/>
  <c r="AS13" i="74"/>
  <c r="AU13" i="74"/>
  <c r="AT13" i="74"/>
  <c r="AP13" i="74"/>
  <c r="AV13" i="74"/>
  <c r="AW13" i="74"/>
  <c r="AR13" i="74"/>
  <c r="AO13" i="74"/>
  <c r="AY13" i="74"/>
  <c r="AQ13" i="74"/>
  <c r="AX13" i="74"/>
  <c r="AU23" i="74"/>
  <c r="AP23" i="74"/>
  <c r="AR23" i="74"/>
  <c r="AO23" i="74"/>
  <c r="AX23" i="74"/>
  <c r="AV23" i="74"/>
  <c r="AQ23" i="74"/>
  <c r="AY23" i="74"/>
  <c r="AW23" i="74"/>
  <c r="AT23" i="74"/>
  <c r="AS23" i="74"/>
  <c r="AW23" i="114"/>
  <c r="AT23" i="114"/>
  <c r="AZ23" i="114"/>
  <c r="AS23" i="114"/>
  <c r="AX23" i="114"/>
  <c r="AV23" i="114"/>
  <c r="AY23" i="114"/>
  <c r="AR23" i="114"/>
  <c r="AP23" i="114"/>
  <c r="AQ23" i="114"/>
  <c r="AU23" i="114"/>
  <c r="C37" i="114"/>
  <c r="CI22" i="74"/>
  <c r="BK22" i="74"/>
  <c r="BB22" i="73"/>
  <c r="CD22" i="74"/>
  <c r="AT22" i="73"/>
  <c r="BL22" i="74"/>
  <c r="BH22" i="74"/>
  <c r="BN22" i="74"/>
  <c r="AS22" i="73"/>
  <c r="CL22" i="74"/>
  <c r="CC22" i="74"/>
  <c r="CF22" i="74"/>
  <c r="BJ22" i="74"/>
  <c r="BO22" i="74"/>
  <c r="AR22" i="73"/>
  <c r="AZ22" i="73"/>
  <c r="CK22" i="74"/>
  <c r="AY22" i="73"/>
  <c r="CE22" i="74"/>
  <c r="CN22" i="74"/>
  <c r="BQ22" i="74"/>
  <c r="BP22" i="74"/>
  <c r="BX22" i="74"/>
  <c r="CG22" i="74"/>
  <c r="AU22" i="73"/>
  <c r="CA22" i="74"/>
  <c r="AW22" i="73"/>
  <c r="CH22" i="74"/>
  <c r="BW22" i="74"/>
  <c r="BS22" i="74"/>
  <c r="CM22" i="74"/>
  <c r="BZ22" i="74"/>
  <c r="CB22" i="74"/>
  <c r="BI22" i="74"/>
  <c r="CJ22" i="74"/>
  <c r="BT22" i="74"/>
  <c r="BV22" i="74"/>
  <c r="AX22" i="73"/>
  <c r="BR22" i="74"/>
  <c r="BU22" i="74"/>
  <c r="BA22" i="73"/>
  <c r="CO22" i="74"/>
  <c r="AV22" i="73"/>
  <c r="BM22" i="74"/>
  <c r="BY22" i="74"/>
  <c r="BC22" i="73"/>
  <c r="CM24" i="74"/>
  <c r="BM24" i="74"/>
  <c r="CJ24" i="74"/>
  <c r="AT24" i="73"/>
  <c r="CE24" i="74"/>
  <c r="CK24" i="74"/>
  <c r="CB24" i="74"/>
  <c r="CF24" i="74"/>
  <c r="CC24" i="74"/>
  <c r="BK24" i="74"/>
  <c r="CI24" i="74"/>
  <c r="BA24" i="73"/>
  <c r="AV24" i="73"/>
  <c r="CA24" i="74"/>
  <c r="BI24" i="74"/>
  <c r="BY24" i="74"/>
  <c r="AR24" i="73"/>
  <c r="BJ24" i="74"/>
  <c r="BR24" i="74"/>
  <c r="AY24" i="73"/>
  <c r="CO24" i="74"/>
  <c r="AW24" i="73"/>
  <c r="BV24" i="74"/>
  <c r="AS24" i="73"/>
  <c r="BN24" i="74"/>
  <c r="BB24" i="73"/>
  <c r="CH24" i="74"/>
  <c r="BX24" i="74"/>
  <c r="AX24" i="73"/>
  <c r="CG24" i="74"/>
  <c r="BT24" i="74"/>
  <c r="CN24" i="74"/>
  <c r="BC24" i="73"/>
  <c r="BS24" i="74"/>
  <c r="AZ24" i="73"/>
  <c r="BW24" i="74"/>
  <c r="BL24" i="74"/>
  <c r="BO24" i="74"/>
  <c r="BZ24" i="74"/>
  <c r="CD24" i="74"/>
  <c r="CL24" i="74"/>
  <c r="AU24" i="73"/>
  <c r="BQ24" i="74"/>
  <c r="BU24" i="74"/>
  <c r="BP24" i="74"/>
  <c r="BH24" i="74"/>
  <c r="AS34" i="113"/>
  <c r="AR34" i="113"/>
  <c r="AN34" i="113"/>
  <c r="AL34" i="113"/>
  <c r="AQ34" i="113"/>
  <c r="AK34" i="113"/>
  <c r="AT34" i="113"/>
  <c r="AP34" i="113"/>
  <c r="AO34" i="113"/>
  <c r="AU34" i="113"/>
  <c r="AM34" i="113"/>
  <c r="AV34" i="113"/>
  <c r="AJ9" i="113"/>
  <c r="F9" i="113"/>
  <c r="AW8" i="74"/>
  <c r="AP8" i="74"/>
  <c r="AS8" i="74"/>
  <c r="AO8" i="74"/>
  <c r="AV8" i="74"/>
  <c r="AR8" i="74"/>
  <c r="AQ8" i="74"/>
  <c r="AU8" i="74"/>
  <c r="AY8" i="74"/>
  <c r="AT8" i="74"/>
  <c r="AX8" i="74"/>
  <c r="AX12" i="73"/>
  <c r="AT12" i="73"/>
  <c r="CF12" i="74"/>
  <c r="CE12" i="74"/>
  <c r="BZ12" i="74"/>
  <c r="BP12" i="74"/>
  <c r="CD12" i="74"/>
  <c r="BR12" i="74"/>
  <c r="BV12" i="74"/>
  <c r="CA12" i="74"/>
  <c r="CO12" i="74"/>
  <c r="BQ12" i="74"/>
  <c r="BH12" i="74"/>
  <c r="CL12" i="74"/>
  <c r="CM12" i="74"/>
  <c r="AY12" i="73"/>
  <c r="BM12" i="74"/>
  <c r="AW12" i="73"/>
  <c r="CK12" i="74"/>
  <c r="CC12" i="74"/>
  <c r="BW12" i="74"/>
  <c r="BI12" i="74"/>
  <c r="AV12" i="73"/>
  <c r="CN12" i="74"/>
  <c r="BX12" i="74"/>
  <c r="BC12" i="73"/>
  <c r="BT12" i="74"/>
  <c r="BY12" i="74"/>
  <c r="AS12" i="73"/>
  <c r="CH12" i="74"/>
  <c r="BO12" i="74"/>
  <c r="AR12" i="73"/>
  <c r="BJ12" i="74"/>
  <c r="BB12" i="73"/>
  <c r="CI12" i="74"/>
  <c r="CB12" i="74"/>
  <c r="BA12" i="73"/>
  <c r="BS12" i="74"/>
  <c r="BL12" i="74"/>
  <c r="CJ12" i="74"/>
  <c r="BN12" i="74"/>
  <c r="BK12" i="74"/>
  <c r="AZ12" i="73"/>
  <c r="CG12" i="74"/>
  <c r="BU12" i="74"/>
  <c r="AU12" i="73"/>
  <c r="AC35" i="73"/>
  <c r="D35" i="73"/>
  <c r="AI26" i="113"/>
  <c r="D26" i="113"/>
  <c r="AW15" i="74"/>
  <c r="AP15" i="74"/>
  <c r="AX15" i="74"/>
  <c r="AR15" i="74"/>
  <c r="AY15" i="74"/>
  <c r="AO15" i="74"/>
  <c r="AV15" i="74"/>
  <c r="AS15" i="74"/>
  <c r="AQ15" i="74"/>
  <c r="AT15" i="74"/>
  <c r="AU15" i="74"/>
  <c r="D14" i="113"/>
  <c r="AI14" i="113"/>
  <c r="AD19" i="73"/>
  <c r="AM19" i="73"/>
  <c r="AL19" i="73"/>
  <c r="AI19" i="73"/>
  <c r="AO19" i="73"/>
  <c r="AG19" i="73"/>
  <c r="AN19" i="73"/>
  <c r="AF19" i="73"/>
  <c r="AJ19" i="73"/>
  <c r="AH19" i="73"/>
  <c r="AE19" i="73"/>
  <c r="AK19" i="73"/>
  <c r="D30" i="73"/>
  <c r="AC30" i="73"/>
  <c r="CM8" i="74"/>
  <c r="AW8" i="73"/>
  <c r="BB8" i="73"/>
  <c r="AR8" i="73"/>
  <c r="BC8" i="73"/>
  <c r="BM8" i="74"/>
  <c r="BS8" i="74"/>
  <c r="BP8" i="74"/>
  <c r="BO8" i="74"/>
  <c r="BQ8" i="74"/>
  <c r="BN8" i="74"/>
  <c r="BH8" i="74"/>
  <c r="BJ8" i="74"/>
  <c r="CE8" i="74"/>
  <c r="CN8" i="74"/>
  <c r="BR8" i="74"/>
  <c r="BV8" i="74"/>
  <c r="CD8" i="74"/>
  <c r="BK8" i="74"/>
  <c r="BZ8" i="74"/>
  <c r="CK8" i="74"/>
  <c r="AS8" i="73"/>
  <c r="CF8" i="74"/>
  <c r="BY8" i="74"/>
  <c r="BA8" i="73"/>
  <c r="AZ8" i="73"/>
  <c r="CG8" i="74"/>
  <c r="BX8" i="74"/>
  <c r="CI8" i="74"/>
  <c r="CJ8" i="74"/>
  <c r="BL8" i="74"/>
  <c r="BU8" i="74"/>
  <c r="AU8" i="73"/>
  <c r="CA8" i="74"/>
  <c r="AY8" i="73"/>
  <c r="CB8" i="74"/>
  <c r="AT8" i="73"/>
  <c r="CC8" i="74"/>
  <c r="AX8" i="73"/>
  <c r="BW8" i="74"/>
  <c r="CL8" i="74"/>
  <c r="AV8" i="73"/>
  <c r="CH8" i="74"/>
  <c r="BT8" i="74"/>
  <c r="BI8" i="74"/>
  <c r="CO8" i="74"/>
  <c r="AR35" i="113"/>
  <c r="AM35" i="113"/>
  <c r="AT35" i="113"/>
  <c r="AU35" i="113"/>
  <c r="AP35" i="113"/>
  <c r="AS35" i="113"/>
  <c r="AK35" i="113"/>
  <c r="AN35" i="113"/>
  <c r="AQ35" i="113"/>
  <c r="AO35" i="113"/>
  <c r="AL35" i="113"/>
  <c r="AV35" i="113"/>
  <c r="F7" i="113"/>
  <c r="AJ7" i="113"/>
  <c r="AO10" i="74"/>
  <c r="AQ10" i="74"/>
  <c r="AS10" i="74"/>
  <c r="AP10" i="74"/>
  <c r="AU10" i="74"/>
  <c r="AW10" i="74"/>
  <c r="AY10" i="74"/>
  <c r="AV10" i="74"/>
  <c r="AX10" i="74"/>
  <c r="AT10" i="74"/>
  <c r="AR10" i="74"/>
  <c r="AY38" i="114" l="1"/>
  <c r="AQ38" i="114"/>
  <c r="AX38" i="114"/>
  <c r="AT38" i="114"/>
  <c r="AW38" i="114"/>
  <c r="AP38" i="114"/>
  <c r="AR38" i="114"/>
  <c r="AZ38" i="114"/>
  <c r="AS38" i="114"/>
  <c r="AU38" i="114"/>
  <c r="BX11" i="74"/>
  <c r="CM11" i="74"/>
  <c r="BH11" i="74"/>
  <c r="BP11" i="74"/>
  <c r="CB11" i="74"/>
  <c r="CI11" i="74"/>
  <c r="AR11" i="73"/>
  <c r="CN11" i="74"/>
  <c r="BA11" i="73"/>
  <c r="BQ11" i="74"/>
  <c r="BR11" i="74"/>
  <c r="BO11" i="74"/>
  <c r="CF11" i="74"/>
  <c r="BC11" i="73"/>
  <c r="CE11" i="74"/>
  <c r="AU11" i="73"/>
  <c r="CO11" i="74"/>
  <c r="AT11" i="73"/>
  <c r="AW11" i="73"/>
  <c r="BV11" i="74"/>
  <c r="AS11" i="73"/>
  <c r="CK11" i="74"/>
  <c r="CH11" i="74"/>
  <c r="BI11" i="74"/>
  <c r="BU11" i="74"/>
  <c r="BZ11" i="74"/>
  <c r="AV11" i="73"/>
  <c r="BW11" i="74"/>
  <c r="CL11" i="74"/>
  <c r="BK11" i="74"/>
  <c r="BN11" i="74"/>
  <c r="CC11" i="74"/>
  <c r="CJ11" i="74"/>
  <c r="BT11" i="74"/>
  <c r="BJ11" i="74"/>
  <c r="AZ11" i="73"/>
  <c r="AX11" i="73"/>
  <c r="BS11" i="74"/>
  <c r="CA11" i="74"/>
  <c r="CG11" i="74"/>
  <c r="BB11" i="73"/>
  <c r="CD11" i="74"/>
  <c r="BL11" i="74"/>
  <c r="AY11" i="73"/>
  <c r="BM11" i="74"/>
  <c r="BY11" i="74"/>
  <c r="AO19" i="113"/>
  <c r="AM19" i="113"/>
  <c r="AQ19" i="113"/>
  <c r="AV19" i="113"/>
  <c r="AP19" i="113"/>
  <c r="AK19" i="113"/>
  <c r="AU19" i="113"/>
  <c r="AT19" i="113"/>
  <c r="AS19" i="113"/>
  <c r="AL19" i="113"/>
  <c r="AN19" i="113"/>
  <c r="AR19" i="113"/>
  <c r="AP36" i="113"/>
  <c r="AQ36" i="113"/>
  <c r="AT36" i="113"/>
  <c r="AV36" i="113"/>
  <c r="AO36" i="113"/>
  <c r="AS36" i="113"/>
  <c r="AL36" i="113"/>
  <c r="AU36" i="113"/>
  <c r="AN36" i="113"/>
  <c r="AR36" i="113"/>
  <c r="AM36" i="113"/>
  <c r="AK36" i="113"/>
  <c r="CE9" i="74"/>
  <c r="BV9" i="74"/>
  <c r="AR9" i="73"/>
  <c r="CA9" i="74"/>
  <c r="CO9" i="74"/>
  <c r="AX9" i="73"/>
  <c r="AY9" i="73"/>
  <c r="CG9" i="74"/>
  <c r="BL9" i="74"/>
  <c r="CF9" i="74"/>
  <c r="BJ9" i="74"/>
  <c r="CD9" i="74"/>
  <c r="BQ9" i="74"/>
  <c r="CM9" i="74"/>
  <c r="BW9" i="74"/>
  <c r="CI9" i="74"/>
  <c r="CL9" i="74"/>
  <c r="CH9" i="74"/>
  <c r="BX9" i="74"/>
  <c r="BM9" i="74"/>
  <c r="BT9" i="74"/>
  <c r="BY9" i="74"/>
  <c r="AS9" i="73"/>
  <c r="AW9" i="73"/>
  <c r="BR9" i="74"/>
  <c r="BI9" i="74"/>
  <c r="CC9" i="74"/>
  <c r="BS9" i="74"/>
  <c r="BC9" i="73"/>
  <c r="AT9" i="73"/>
  <c r="CN9" i="74"/>
  <c r="CB9" i="74"/>
  <c r="AV9" i="73"/>
  <c r="CK9" i="74"/>
  <c r="BZ9" i="74"/>
  <c r="BO9" i="74"/>
  <c r="BU9" i="74"/>
  <c r="BB9" i="73"/>
  <c r="AU9" i="73"/>
  <c r="AZ9" i="73"/>
  <c r="BN9" i="74"/>
  <c r="BK9" i="74"/>
  <c r="BP9" i="74"/>
  <c r="CJ9" i="74"/>
  <c r="BH9" i="74"/>
  <c r="BA9" i="73"/>
  <c r="CC26" i="74"/>
  <c r="BU26" i="74"/>
  <c r="BZ26" i="74"/>
  <c r="AX26" i="73"/>
  <c r="AT26" i="73"/>
  <c r="AZ26" i="73"/>
  <c r="AV26" i="73"/>
  <c r="BO26" i="74"/>
  <c r="CO26" i="74"/>
  <c r="AU26" i="73"/>
  <c r="BW26" i="74"/>
  <c r="BC26" i="73"/>
  <c r="BH26" i="74"/>
  <c r="BI26" i="74"/>
  <c r="BN26" i="74"/>
  <c r="CD26" i="74"/>
  <c r="BB26" i="73"/>
  <c r="BS26" i="74"/>
  <c r="BA26" i="73"/>
  <c r="CJ26" i="74"/>
  <c r="CA26" i="74"/>
  <c r="CG26" i="74"/>
  <c r="BJ26" i="74"/>
  <c r="CM26" i="74"/>
  <c r="BR26" i="74"/>
  <c r="BY26" i="74"/>
  <c r="BM26" i="74"/>
  <c r="AS26" i="73"/>
  <c r="CN26" i="74"/>
  <c r="CK26" i="74"/>
  <c r="BQ26" i="74"/>
  <c r="AR26" i="73"/>
  <c r="CE26" i="74"/>
  <c r="BV26" i="74"/>
  <c r="BL26" i="74"/>
  <c r="CF26" i="74"/>
  <c r="BP26" i="74"/>
  <c r="CH26" i="74"/>
  <c r="CL26" i="74"/>
  <c r="AW26" i="73"/>
  <c r="BX26" i="74"/>
  <c r="BK26" i="74"/>
  <c r="AY26" i="73"/>
  <c r="CI26" i="74"/>
  <c r="BT26" i="74"/>
  <c r="CB26" i="74"/>
  <c r="AD22" i="73"/>
  <c r="AO22" i="73"/>
  <c r="AF22" i="73"/>
  <c r="AH22" i="73"/>
  <c r="AM22" i="73"/>
  <c r="AN22" i="73"/>
  <c r="AI22" i="73"/>
  <c r="AK22" i="73"/>
  <c r="AE22" i="73"/>
  <c r="AG22" i="73"/>
  <c r="AJ22" i="73"/>
  <c r="AL22" i="73"/>
  <c r="AQ11" i="113"/>
  <c r="AV11" i="113"/>
  <c r="AN11" i="113"/>
  <c r="AM11" i="113"/>
  <c r="AL11" i="113"/>
  <c r="AT11" i="113"/>
  <c r="AK11" i="113"/>
  <c r="AR11" i="113"/>
  <c r="AO11" i="113"/>
  <c r="AP11" i="113"/>
  <c r="AU11" i="113"/>
  <c r="AS11" i="113"/>
  <c r="BJ18" i="74"/>
  <c r="BQ18" i="74"/>
  <c r="CC18" i="74"/>
  <c r="BB18" i="73"/>
  <c r="BK18" i="74"/>
  <c r="BH18" i="74"/>
  <c r="AY18" i="73"/>
  <c r="BZ18" i="74"/>
  <c r="BP18" i="74"/>
  <c r="BU18" i="74"/>
  <c r="BL18" i="74"/>
  <c r="CM18" i="74"/>
  <c r="CI18" i="74"/>
  <c r="CN18" i="74"/>
  <c r="AZ18" i="73"/>
  <c r="CL18" i="74"/>
  <c r="BR18" i="74"/>
  <c r="AR18" i="73"/>
  <c r="BO18" i="74"/>
  <c r="CB18" i="74"/>
  <c r="CH18" i="74"/>
  <c r="CD18" i="74"/>
  <c r="CA18" i="74"/>
  <c r="BS18" i="74"/>
  <c r="BT18" i="74"/>
  <c r="AU18" i="73"/>
  <c r="AW18" i="73"/>
  <c r="BW18" i="74"/>
  <c r="AV18" i="73"/>
  <c r="CG18" i="74"/>
  <c r="CF18" i="74"/>
  <c r="BM18" i="74"/>
  <c r="BX18" i="74"/>
  <c r="BY18" i="74"/>
  <c r="BN18" i="74"/>
  <c r="BV18" i="74"/>
  <c r="BI18" i="74"/>
  <c r="BA18" i="73"/>
  <c r="CE18" i="74"/>
  <c r="BC18" i="73"/>
  <c r="AX18" i="73"/>
  <c r="CO18" i="74"/>
  <c r="AT18" i="73"/>
  <c r="CK18" i="74"/>
  <c r="CJ18" i="74"/>
  <c r="AS18" i="73"/>
  <c r="AI31" i="73"/>
  <c r="AE31" i="73"/>
  <c r="AD31" i="73"/>
  <c r="AK31" i="73"/>
  <c r="AN31" i="73"/>
  <c r="AM31" i="73"/>
  <c r="AL31" i="73"/>
  <c r="AJ31" i="73"/>
  <c r="AH31" i="73"/>
  <c r="AF31" i="73"/>
  <c r="AG31" i="73"/>
  <c r="AO31" i="73"/>
  <c r="AI35" i="73"/>
  <c r="AM35" i="73"/>
  <c r="AG35" i="73"/>
  <c r="AJ35" i="73"/>
  <c r="AF35" i="73"/>
  <c r="AO35" i="73"/>
  <c r="AK35" i="73"/>
  <c r="AL35" i="73"/>
  <c r="AE35" i="73"/>
  <c r="AH35" i="73"/>
  <c r="AN35" i="73"/>
  <c r="AD35" i="73"/>
  <c r="AS9" i="113"/>
  <c r="AL9" i="113"/>
  <c r="AV9" i="113"/>
  <c r="AO9" i="113"/>
  <c r="AM9" i="113"/>
  <c r="AN9" i="113"/>
  <c r="AQ9" i="113"/>
  <c r="AU9" i="113"/>
  <c r="AK9" i="113"/>
  <c r="AT9" i="113"/>
  <c r="AP9" i="113"/>
  <c r="AR9" i="113"/>
  <c r="C38" i="113"/>
  <c r="AI39" i="113"/>
  <c r="AM26" i="113"/>
  <c r="AR26" i="113"/>
  <c r="AU26" i="113"/>
  <c r="AS26" i="113"/>
  <c r="AN26" i="113"/>
  <c r="AP26" i="113"/>
  <c r="AL26" i="113"/>
  <c r="AK26" i="113"/>
  <c r="AQ26" i="113"/>
  <c r="AO26" i="113"/>
  <c r="AV26" i="113"/>
  <c r="AT26" i="113"/>
  <c r="AH13" i="73"/>
  <c r="AD13" i="73"/>
  <c r="AE13" i="73"/>
  <c r="AI13" i="73"/>
  <c r="AO13" i="73"/>
  <c r="AM13" i="73"/>
  <c r="AN13" i="73"/>
  <c r="AF13" i="73"/>
  <c r="AG13" i="73"/>
  <c r="AJ13" i="73"/>
  <c r="AK13" i="73"/>
  <c r="AL13" i="73"/>
  <c r="AH33" i="73"/>
  <c r="AD33" i="73"/>
  <c r="AF33" i="73"/>
  <c r="AL33" i="73"/>
  <c r="AK33" i="73"/>
  <c r="AG33" i="73"/>
  <c r="AO33" i="73"/>
  <c r="AJ33" i="73"/>
  <c r="AN33" i="73"/>
  <c r="AE33" i="73"/>
  <c r="AI33" i="73"/>
  <c r="AM33" i="73"/>
  <c r="AS18" i="113"/>
  <c r="AP18" i="113"/>
  <c r="AO18" i="113"/>
  <c r="AK18" i="113"/>
  <c r="AV18" i="113"/>
  <c r="AT18" i="113"/>
  <c r="AM18" i="113"/>
  <c r="AN18" i="113"/>
  <c r="AU18" i="113"/>
  <c r="AQ18" i="113"/>
  <c r="AL18" i="113"/>
  <c r="AR18" i="113"/>
  <c r="AO23" i="113"/>
  <c r="AP23" i="113"/>
  <c r="AS23" i="113"/>
  <c r="AR23" i="113"/>
  <c r="AN23" i="113"/>
  <c r="AL23" i="113"/>
  <c r="AU23" i="113"/>
  <c r="AM23" i="113"/>
  <c r="AQ23" i="113"/>
  <c r="AK23" i="113"/>
  <c r="AT23" i="113"/>
  <c r="AV23" i="113"/>
  <c r="AO25" i="113"/>
  <c r="AM25" i="113"/>
  <c r="AQ25" i="113"/>
  <c r="AP25" i="113"/>
  <c r="AV25" i="113"/>
  <c r="AS25" i="113"/>
  <c r="AR25" i="113"/>
  <c r="AN25" i="113"/>
  <c r="AK25" i="113"/>
  <c r="AT25" i="113"/>
  <c r="AL25" i="113"/>
  <c r="AU25" i="113"/>
  <c r="BU30" i="74"/>
  <c r="AT30" i="73"/>
  <c r="BK30" i="74"/>
  <c r="BV30" i="74"/>
  <c r="AY30" i="73"/>
  <c r="BA30" i="73"/>
  <c r="CG30" i="74"/>
  <c r="BZ30" i="74"/>
  <c r="BM30" i="74"/>
  <c r="AX30" i="73"/>
  <c r="AZ30" i="73"/>
  <c r="CK30" i="74"/>
  <c r="CA30" i="74"/>
  <c r="CN30" i="74"/>
  <c r="AR30" i="73"/>
  <c r="CM30" i="74"/>
  <c r="AW30" i="73"/>
  <c r="BS30" i="74"/>
  <c r="BN30" i="74"/>
  <c r="CD30" i="74"/>
  <c r="CB30" i="74"/>
  <c r="CO30" i="74"/>
  <c r="CC30" i="74"/>
  <c r="BT30" i="74"/>
  <c r="CJ30" i="74"/>
  <c r="CL30" i="74"/>
  <c r="BX30" i="74"/>
  <c r="AV30" i="73"/>
  <c r="BH30" i="74"/>
  <c r="CE30" i="74"/>
  <c r="BR30" i="74"/>
  <c r="CH30" i="74"/>
  <c r="BQ30" i="74"/>
  <c r="BB30" i="73"/>
  <c r="AS30" i="73"/>
  <c r="BJ30" i="74"/>
  <c r="CF30" i="74"/>
  <c r="BP30" i="74"/>
  <c r="BL30" i="74"/>
  <c r="BY30" i="74"/>
  <c r="BO30" i="74"/>
  <c r="CI30" i="74"/>
  <c r="BC30" i="73"/>
  <c r="AU30" i="73"/>
  <c r="BW30" i="74"/>
  <c r="BI30" i="74"/>
  <c r="AD12" i="73"/>
  <c r="AF12" i="73"/>
  <c r="AI12" i="73"/>
  <c r="AH12" i="73"/>
  <c r="AL12" i="73"/>
  <c r="AK12" i="73"/>
  <c r="AN12" i="73"/>
  <c r="AO12" i="73"/>
  <c r="AJ12" i="73"/>
  <c r="AE12" i="73"/>
  <c r="AG12" i="73"/>
  <c r="AM12" i="73"/>
  <c r="AV28" i="113"/>
  <c r="AU28" i="113"/>
  <c r="AK28" i="113"/>
  <c r="AR28" i="113"/>
  <c r="AP28" i="113"/>
  <c r="AQ28" i="113"/>
  <c r="AN28" i="113"/>
  <c r="AL28" i="113"/>
  <c r="AT28" i="113"/>
  <c r="AS28" i="113"/>
  <c r="AM28" i="113"/>
  <c r="AO28" i="113"/>
  <c r="AV14" i="113"/>
  <c r="AM14" i="113"/>
  <c r="AK14" i="113"/>
  <c r="AS14" i="113"/>
  <c r="AQ14" i="113"/>
  <c r="AN14" i="113"/>
  <c r="AR14" i="113"/>
  <c r="AP14" i="113"/>
  <c r="AT14" i="113"/>
  <c r="AL14" i="113"/>
  <c r="AO14" i="113"/>
  <c r="AU14" i="113"/>
  <c r="AR7" i="113"/>
  <c r="AM7" i="113"/>
  <c r="AU7" i="113"/>
  <c r="AP7" i="113"/>
  <c r="AQ7" i="113"/>
  <c r="AS7" i="113"/>
  <c r="AN7" i="113"/>
  <c r="AT7" i="113"/>
  <c r="AO7" i="113"/>
  <c r="AL7" i="113"/>
  <c r="AK7" i="113"/>
  <c r="AV7" i="113"/>
  <c r="BX6" i="74"/>
  <c r="BX37" i="74" s="1"/>
  <c r="V39" i="114" s="1"/>
  <c r="CA6" i="74"/>
  <c r="CA37" i="74" s="1"/>
  <c r="Y39" i="114" s="1"/>
  <c r="BT6" i="74"/>
  <c r="BT37" i="74" s="1"/>
  <c r="R39" i="114" s="1"/>
  <c r="BV6" i="74"/>
  <c r="BV37" i="74" s="1"/>
  <c r="T39" i="114" s="1"/>
  <c r="AT6" i="73"/>
  <c r="AZ6" i="73"/>
  <c r="AX6" i="73"/>
  <c r="AU6" i="73"/>
  <c r="CG6" i="74"/>
  <c r="AV6" i="73"/>
  <c r="BU6" i="74"/>
  <c r="BU37" i="74" s="1"/>
  <c r="S39" i="114" s="1"/>
  <c r="BQ6" i="74"/>
  <c r="BQ37" i="74" s="1"/>
  <c r="O39" i="114" s="1"/>
  <c r="BW6" i="74"/>
  <c r="BH6" i="74"/>
  <c r="BH37" i="74" s="1"/>
  <c r="F39" i="114" s="1"/>
  <c r="CB6" i="74"/>
  <c r="CB37" i="74" s="1"/>
  <c r="Z39" i="114" s="1"/>
  <c r="AY6" i="73"/>
  <c r="AS6" i="73"/>
  <c r="BR6" i="74"/>
  <c r="CN6" i="74"/>
  <c r="CN37" i="74" s="1"/>
  <c r="AL39" i="114" s="1"/>
  <c r="BB6" i="73"/>
  <c r="BM6" i="74"/>
  <c r="BM37" i="74" s="1"/>
  <c r="K39" i="114" s="1"/>
  <c r="CH6" i="74"/>
  <c r="CH37" i="74" s="1"/>
  <c r="AF39" i="114" s="1"/>
  <c r="BO6" i="74"/>
  <c r="BO37" i="74" s="1"/>
  <c r="M39" i="114" s="1"/>
  <c r="BZ6" i="74"/>
  <c r="BZ37" i="74" s="1"/>
  <c r="X39" i="114" s="1"/>
  <c r="BJ6" i="74"/>
  <c r="BJ37" i="74" s="1"/>
  <c r="H39" i="114" s="1"/>
  <c r="BP6" i="74"/>
  <c r="BP37" i="74" s="1"/>
  <c r="N39" i="114" s="1"/>
  <c r="CE6" i="74"/>
  <c r="CE37" i="74" s="1"/>
  <c r="AC39" i="114" s="1"/>
  <c r="BA6" i="73"/>
  <c r="BS6" i="74"/>
  <c r="CL6" i="74"/>
  <c r="CL37" i="74" s="1"/>
  <c r="AJ39" i="114" s="1"/>
  <c r="CD6" i="74"/>
  <c r="CD37" i="74" s="1"/>
  <c r="AB39" i="114" s="1"/>
  <c r="CF6" i="74"/>
  <c r="CF37" i="74" s="1"/>
  <c r="AD39" i="114" s="1"/>
  <c r="BK6" i="74"/>
  <c r="BK37" i="74" s="1"/>
  <c r="I39" i="114" s="1"/>
  <c r="CO6" i="74"/>
  <c r="CO37" i="74" s="1"/>
  <c r="AM39" i="114" s="1"/>
  <c r="AW6" i="73"/>
  <c r="BI6" i="74"/>
  <c r="BI37" i="74" s="1"/>
  <c r="G39" i="114" s="1"/>
  <c r="BY6" i="74"/>
  <c r="BY37" i="74" s="1"/>
  <c r="W39" i="114" s="1"/>
  <c r="CJ6" i="74"/>
  <c r="CJ37" i="74" s="1"/>
  <c r="AH39" i="114" s="1"/>
  <c r="AR6" i="73"/>
  <c r="BC6" i="73"/>
  <c r="BL6" i="74"/>
  <c r="BL37" i="74" s="1"/>
  <c r="J39" i="114" s="1"/>
  <c r="BN6" i="74"/>
  <c r="CM6" i="74"/>
  <c r="CC6" i="74"/>
  <c r="CC37" i="74" s="1"/>
  <c r="AA39" i="114" s="1"/>
  <c r="AI40" i="113"/>
  <c r="CI6" i="74"/>
  <c r="CI37" i="74" s="1"/>
  <c r="AG39" i="114" s="1"/>
  <c r="CK6" i="74"/>
  <c r="CK37" i="74" s="1"/>
  <c r="AI39" i="114" s="1"/>
  <c r="AX36" i="73"/>
  <c r="BM36" i="74"/>
  <c r="BJ36" i="74"/>
  <c r="CD36" i="74"/>
  <c r="CM36" i="74"/>
  <c r="BU36" i="74"/>
  <c r="CB36" i="74"/>
  <c r="BA36" i="73"/>
  <c r="CA36" i="74"/>
  <c r="CC36" i="74"/>
  <c r="CO36" i="74"/>
  <c r="BK36" i="74"/>
  <c r="BH36" i="74"/>
  <c r="CJ36" i="74"/>
  <c r="CK36" i="74"/>
  <c r="BP36" i="74"/>
  <c r="BB36" i="73"/>
  <c r="BN36" i="74"/>
  <c r="AW36" i="73"/>
  <c r="AR36" i="73"/>
  <c r="CI36" i="74"/>
  <c r="BS36" i="74"/>
  <c r="BO36" i="74"/>
  <c r="AS36" i="73"/>
  <c r="BI36" i="74"/>
  <c r="BY36" i="74"/>
  <c r="BW36" i="74"/>
  <c r="CH36" i="74"/>
  <c r="CE36" i="74"/>
  <c r="BL36" i="74"/>
  <c r="AU36" i="73"/>
  <c r="BQ36" i="74"/>
  <c r="BT36" i="74"/>
  <c r="CL36" i="74"/>
  <c r="AT36" i="73"/>
  <c r="CG36" i="74"/>
  <c r="AV36" i="73"/>
  <c r="CN36" i="74"/>
  <c r="BR36" i="74"/>
  <c r="BZ36" i="74"/>
  <c r="BC36" i="73"/>
  <c r="BX36" i="74"/>
  <c r="AY36" i="73"/>
  <c r="AZ36" i="73"/>
  <c r="CF36" i="74"/>
  <c r="BV36" i="74"/>
  <c r="AE23" i="73"/>
  <c r="AO23" i="73"/>
  <c r="AM23" i="73"/>
  <c r="AJ23" i="73"/>
  <c r="AI23" i="73"/>
  <c r="AG23" i="73"/>
  <c r="AL23" i="73"/>
  <c r="AF23" i="73"/>
  <c r="AK23" i="73"/>
  <c r="AD23" i="73"/>
  <c r="AH23" i="73"/>
  <c r="AN23" i="73"/>
  <c r="CA7" i="74"/>
  <c r="AU7" i="73"/>
  <c r="BC7" i="73"/>
  <c r="AW7" i="73"/>
  <c r="CJ7" i="74"/>
  <c r="CF7" i="74"/>
  <c r="CL7" i="74"/>
  <c r="CK7" i="74"/>
  <c r="BL7" i="74"/>
  <c r="BU7" i="74"/>
  <c r="CM7" i="74"/>
  <c r="BA7" i="73"/>
  <c r="BX7" i="74"/>
  <c r="CI7" i="74"/>
  <c r="AT7" i="73"/>
  <c r="BO7" i="74"/>
  <c r="BN7" i="74"/>
  <c r="BW7" i="74"/>
  <c r="BH7" i="74"/>
  <c r="CB7" i="74"/>
  <c r="BV7" i="74"/>
  <c r="BY7" i="74"/>
  <c r="BR7" i="74"/>
  <c r="AX7" i="73"/>
  <c r="CH7" i="74"/>
  <c r="BT7" i="74"/>
  <c r="BB7" i="73"/>
  <c r="BI7" i="74"/>
  <c r="AY7" i="73"/>
  <c r="CE7" i="74"/>
  <c r="BP7" i="74"/>
  <c r="BQ7" i="74"/>
  <c r="BJ7" i="74"/>
  <c r="BS7" i="74"/>
  <c r="BS37" i="74" s="1"/>
  <c r="Q39" i="114" s="1"/>
  <c r="AZ7" i="73"/>
  <c r="CN7" i="74"/>
  <c r="CD7" i="74"/>
  <c r="BM7" i="74"/>
  <c r="CC7" i="74"/>
  <c r="CO7" i="74"/>
  <c r="CG7" i="74"/>
  <c r="AV7" i="73"/>
  <c r="AR7" i="73"/>
  <c r="BK7" i="74"/>
  <c r="BZ7" i="74"/>
  <c r="AS7" i="73"/>
  <c r="AV30" i="113"/>
  <c r="AS30" i="113"/>
  <c r="AL30" i="113"/>
  <c r="AN30" i="113"/>
  <c r="AR30" i="113"/>
  <c r="AP30" i="113"/>
  <c r="AO30" i="113"/>
  <c r="AQ30" i="113"/>
  <c r="AT30" i="113"/>
  <c r="AM30" i="113"/>
  <c r="AU30" i="113"/>
  <c r="AK30" i="113"/>
  <c r="BA28" i="73"/>
  <c r="BK28" i="74"/>
  <c r="AW28" i="73"/>
  <c r="BQ28" i="74"/>
  <c r="AZ28" i="73"/>
  <c r="BZ28" i="74"/>
  <c r="CN28" i="74"/>
  <c r="CE28" i="74"/>
  <c r="CA28" i="74"/>
  <c r="BP28" i="74"/>
  <c r="BT28" i="74"/>
  <c r="CD28" i="74"/>
  <c r="BH28" i="74"/>
  <c r="BN28" i="74"/>
  <c r="BX28" i="74"/>
  <c r="CL28" i="74"/>
  <c r="BO28" i="74"/>
  <c r="BB28" i="73"/>
  <c r="CB28" i="74"/>
  <c r="BR28" i="74"/>
  <c r="CG28" i="74"/>
  <c r="CG37" i="74" s="1"/>
  <c r="AE39" i="114" s="1"/>
  <c r="BI28" i="74"/>
  <c r="AX28" i="73"/>
  <c r="CC28" i="74"/>
  <c r="AT28" i="73"/>
  <c r="CH28" i="74"/>
  <c r="BM28" i="74"/>
  <c r="AU28" i="73"/>
  <c r="CJ28" i="74"/>
  <c r="BC28" i="73"/>
  <c r="CO28" i="74"/>
  <c r="BL28" i="74"/>
  <c r="CI28" i="74"/>
  <c r="BW28" i="74"/>
  <c r="BJ28" i="74"/>
  <c r="BY28" i="74"/>
  <c r="BU28" i="74"/>
  <c r="CM28" i="74"/>
  <c r="AR28" i="73"/>
  <c r="AS28" i="73"/>
  <c r="CK28" i="74"/>
  <c r="AY28" i="73"/>
  <c r="BS28" i="74"/>
  <c r="AV28" i="73"/>
  <c r="CF28" i="74"/>
  <c r="BV28" i="74"/>
  <c r="BU19" i="74"/>
  <c r="CH19" i="74"/>
  <c r="BX19" i="74"/>
  <c r="CC19" i="74"/>
  <c r="CK19" i="74"/>
  <c r="BH19" i="74"/>
  <c r="CE19" i="74"/>
  <c r="BC19" i="73"/>
  <c r="AU19" i="73"/>
  <c r="AV19" i="73"/>
  <c r="CB19" i="74"/>
  <c r="BM19" i="74"/>
  <c r="CG19" i="74"/>
  <c r="BZ19" i="74"/>
  <c r="CA19" i="74"/>
  <c r="BO19" i="74"/>
  <c r="CD19" i="74"/>
  <c r="BP19" i="74"/>
  <c r="AS19" i="73"/>
  <c r="CO19" i="74"/>
  <c r="BS19" i="74"/>
  <c r="BY19" i="74"/>
  <c r="CJ19" i="74"/>
  <c r="BA19" i="73"/>
  <c r="BJ19" i="74"/>
  <c r="CN19" i="74"/>
  <c r="BK19" i="74"/>
  <c r="CM19" i="74"/>
  <c r="AW19" i="73"/>
  <c r="AT19" i="73"/>
  <c r="CF19" i="74"/>
  <c r="BL19" i="74"/>
  <c r="BI19" i="74"/>
  <c r="BW19" i="74"/>
  <c r="CI19" i="74"/>
  <c r="BV19" i="74"/>
  <c r="BB19" i="73"/>
  <c r="AZ19" i="73"/>
  <c r="AR19" i="73"/>
  <c r="BR19" i="74"/>
  <c r="BT19" i="74"/>
  <c r="BQ19" i="74"/>
  <c r="AY19" i="73"/>
  <c r="AX19" i="73"/>
  <c r="BN19" i="74"/>
  <c r="CL19" i="74"/>
  <c r="AG10" i="73"/>
  <c r="AO10" i="73"/>
  <c r="AH10" i="73"/>
  <c r="AK10" i="73"/>
  <c r="AL10" i="73"/>
  <c r="AI10" i="73"/>
  <c r="AD10" i="73"/>
  <c r="AE10" i="73"/>
  <c r="AM10" i="73"/>
  <c r="AF10" i="73"/>
  <c r="AN10" i="73"/>
  <c r="AJ10" i="73"/>
  <c r="AK5" i="73"/>
  <c r="AO5" i="73"/>
  <c r="AE5" i="73"/>
  <c r="AN5" i="73"/>
  <c r="AF5" i="73"/>
  <c r="AI5" i="73"/>
  <c r="AJ5" i="73"/>
  <c r="AG5" i="73"/>
  <c r="AD5" i="73"/>
  <c r="AL5" i="73"/>
  <c r="AH5" i="73"/>
  <c r="C38" i="73"/>
  <c r="AM5" i="73"/>
  <c r="AM26" i="73"/>
  <c r="AK26" i="73"/>
  <c r="AD26" i="73"/>
  <c r="AI26" i="73"/>
  <c r="AL26" i="73"/>
  <c r="AJ26" i="73"/>
  <c r="AF26" i="73"/>
  <c r="AG26" i="73"/>
  <c r="AH26" i="73"/>
  <c r="AO26" i="73"/>
  <c r="AN26" i="73"/>
  <c r="AE26" i="73"/>
  <c r="AN30" i="73"/>
  <c r="AH30" i="73"/>
  <c r="AJ30" i="73"/>
  <c r="AD30" i="73"/>
  <c r="AI30" i="73"/>
  <c r="AE30" i="73"/>
  <c r="AG30" i="73"/>
  <c r="AF30" i="73"/>
  <c r="AL30" i="73"/>
  <c r="AM30" i="73"/>
  <c r="AK30" i="73"/>
  <c r="AO30" i="73"/>
  <c r="CM25" i="74"/>
  <c r="AW25" i="73"/>
  <c r="CG25" i="74"/>
  <c r="CI25" i="74"/>
  <c r="CN25" i="74"/>
  <c r="AZ25" i="73"/>
  <c r="BR25" i="74"/>
  <c r="BM25" i="74"/>
  <c r="CE25" i="74"/>
  <c r="CK25" i="74"/>
  <c r="CO25" i="74"/>
  <c r="AU25" i="73"/>
  <c r="BN25" i="74"/>
  <c r="CH25" i="74"/>
  <c r="BB25" i="73"/>
  <c r="BK25" i="74"/>
  <c r="BP25" i="74"/>
  <c r="BO25" i="74"/>
  <c r="BV25" i="74"/>
  <c r="CD25" i="74"/>
  <c r="AY25" i="73"/>
  <c r="CC25" i="74"/>
  <c r="BT25" i="74"/>
  <c r="BX25" i="74"/>
  <c r="BC25" i="73"/>
  <c r="AS25" i="73"/>
  <c r="CJ25" i="74"/>
  <c r="BQ25" i="74"/>
  <c r="AT25" i="73"/>
  <c r="BW25" i="74"/>
  <c r="BS25" i="74"/>
  <c r="CF25" i="74"/>
  <c r="CB25" i="74"/>
  <c r="BU25" i="74"/>
  <c r="BH25" i="74"/>
  <c r="CA25" i="74"/>
  <c r="CL25" i="74"/>
  <c r="AX25" i="73"/>
  <c r="BJ25" i="74"/>
  <c r="AV25" i="73"/>
  <c r="AR25" i="73"/>
  <c r="BL25" i="74"/>
  <c r="BY25" i="74"/>
  <c r="BZ25" i="74"/>
  <c r="BA25" i="73"/>
  <c r="BI25" i="74"/>
  <c r="AR5" i="74"/>
  <c r="AV5" i="74"/>
  <c r="C38" i="74"/>
  <c r="AP5" i="74"/>
  <c r="AU5" i="74"/>
  <c r="AT5" i="74"/>
  <c r="AO5" i="74"/>
  <c r="AX5" i="74"/>
  <c r="AQ5" i="74"/>
  <c r="AY5" i="74"/>
  <c r="AW5" i="74"/>
  <c r="AS5" i="74"/>
  <c r="AD15" i="73"/>
  <c r="AN15" i="73"/>
  <c r="AH15" i="73"/>
  <c r="AL15" i="73"/>
  <c r="AK15" i="73"/>
  <c r="AF15" i="73"/>
  <c r="AO15" i="73"/>
  <c r="AM15" i="73"/>
  <c r="AG15" i="73"/>
  <c r="AI15" i="73"/>
  <c r="AJ15" i="73"/>
  <c r="AE15" i="73"/>
  <c r="AO8" i="73"/>
  <c r="AM8" i="73"/>
  <c r="AK8" i="73"/>
  <c r="AH8" i="73"/>
  <c r="AL8" i="73"/>
  <c r="AD8" i="73"/>
  <c r="AE8" i="73"/>
  <c r="AJ8" i="73"/>
  <c r="AI8" i="73"/>
  <c r="AN8" i="73"/>
  <c r="AG8" i="73"/>
  <c r="AF8" i="73"/>
  <c r="CA14" i="74"/>
  <c r="BT14" i="74"/>
  <c r="CG14" i="74"/>
  <c r="BZ14" i="74"/>
  <c r="CN14" i="74"/>
  <c r="AX14" i="73"/>
  <c r="BJ14" i="74"/>
  <c r="CB14" i="74"/>
  <c r="AR14" i="73"/>
  <c r="BM14" i="74"/>
  <c r="BY14" i="74"/>
  <c r="BV14" i="74"/>
  <c r="CH14" i="74"/>
  <c r="BX14" i="74"/>
  <c r="BN14" i="74"/>
  <c r="BH14" i="74"/>
  <c r="BA14" i="73"/>
  <c r="AT14" i="73"/>
  <c r="BK14" i="74"/>
  <c r="CO14" i="74"/>
  <c r="AU14" i="73"/>
  <c r="CM14" i="74"/>
  <c r="BS14" i="74"/>
  <c r="BU14" i="74"/>
  <c r="BW14" i="74"/>
  <c r="BW37" i="74" s="1"/>
  <c r="U39" i="114" s="1"/>
  <c r="CD14" i="74"/>
  <c r="BL14" i="74"/>
  <c r="CK14" i="74"/>
  <c r="AV14" i="73"/>
  <c r="AZ14" i="73"/>
  <c r="AW14" i="73"/>
  <c r="CL14" i="74"/>
  <c r="BR14" i="74"/>
  <c r="CE14" i="74"/>
  <c r="CC14" i="74"/>
  <c r="CJ14" i="74"/>
  <c r="BI14" i="74"/>
  <c r="BQ14" i="74"/>
  <c r="CI14" i="74"/>
  <c r="BB14" i="73"/>
  <c r="AY14" i="73"/>
  <c r="CF14" i="74"/>
  <c r="BO14" i="74"/>
  <c r="AS14" i="73"/>
  <c r="BP14" i="74"/>
  <c r="BC14" i="73"/>
  <c r="BM23" i="74"/>
  <c r="CM23" i="74"/>
  <c r="CM37" i="74" s="1"/>
  <c r="AK39" i="114" s="1"/>
  <c r="BQ23" i="74"/>
  <c r="BB23" i="73"/>
  <c r="BK23" i="74"/>
  <c r="CI23" i="74"/>
  <c r="BY23" i="74"/>
  <c r="BS23" i="74"/>
  <c r="AU23" i="73"/>
  <c r="BV23" i="74"/>
  <c r="AT23" i="73"/>
  <c r="BI23" i="74"/>
  <c r="BL23" i="74"/>
  <c r="BH23" i="74"/>
  <c r="BO23" i="74"/>
  <c r="BC23" i="73"/>
  <c r="BW23" i="74"/>
  <c r="AY23" i="73"/>
  <c r="BX23" i="74"/>
  <c r="AX23" i="73"/>
  <c r="CL23" i="74"/>
  <c r="BJ23" i="74"/>
  <c r="AW23" i="73"/>
  <c r="CK23" i="74"/>
  <c r="CD23" i="74"/>
  <c r="CE23" i="74"/>
  <c r="BU23" i="74"/>
  <c r="AV23" i="73"/>
  <c r="CG23" i="74"/>
  <c r="BA23" i="73"/>
  <c r="BZ23" i="74"/>
  <c r="BT23" i="74"/>
  <c r="CO23" i="74"/>
  <c r="AR23" i="73"/>
  <c r="CN23" i="74"/>
  <c r="AZ23" i="73"/>
  <c r="BP23" i="74"/>
  <c r="BN23" i="74"/>
  <c r="BN37" i="74" s="1"/>
  <c r="L39" i="114" s="1"/>
  <c r="CJ23" i="74"/>
  <c r="CF23" i="74"/>
  <c r="CH23" i="74"/>
  <c r="CB23" i="74"/>
  <c r="AS23" i="73"/>
  <c r="BR23" i="74"/>
  <c r="BR37" i="74" s="1"/>
  <c r="P39" i="114" s="1"/>
  <c r="CA23" i="74"/>
  <c r="CC23" i="74"/>
  <c r="AO6" i="113"/>
  <c r="AT6" i="113"/>
  <c r="AK6" i="113"/>
  <c r="AU6" i="113"/>
  <c r="AL6" i="113"/>
  <c r="AQ6" i="113"/>
  <c r="AP6" i="113"/>
  <c r="AR6" i="113"/>
  <c r="AM6" i="113"/>
  <c r="AV6" i="113"/>
  <c r="AN6" i="113"/>
  <c r="AS6" i="113"/>
  <c r="E38" i="113"/>
  <c r="AI28" i="73"/>
  <c r="AM28" i="73"/>
  <c r="AF28" i="73"/>
  <c r="AL28" i="73"/>
  <c r="AK28" i="73"/>
  <c r="AG28" i="73"/>
  <c r="AN28" i="73"/>
  <c r="AJ28" i="73"/>
  <c r="AH28" i="73"/>
  <c r="AE28" i="73"/>
  <c r="AD28" i="73"/>
  <c r="AO28" i="73"/>
  <c r="AN6" i="73"/>
  <c r="AL6" i="73"/>
  <c r="AK6" i="73"/>
  <c r="AF6" i="73"/>
  <c r="AO6" i="73"/>
  <c r="AM6" i="73"/>
  <c r="AH6" i="73"/>
  <c r="AD6" i="73"/>
  <c r="AE6" i="73"/>
  <c r="AG6" i="73"/>
  <c r="AJ6" i="73"/>
  <c r="AI6" i="73"/>
  <c r="AE34" i="73"/>
  <c r="AO34" i="73"/>
  <c r="AG34" i="73"/>
  <c r="AJ34" i="73"/>
  <c r="AI34" i="73"/>
  <c r="AM34" i="73"/>
  <c r="AD34" i="73"/>
  <c r="AH34" i="73"/>
  <c r="AK34" i="73"/>
  <c r="AF34" i="73"/>
  <c r="AN34" i="73"/>
  <c r="AL34" i="73"/>
  <c r="AW37" i="73" l="1"/>
  <c r="N38" i="113" s="1"/>
  <c r="BC37" i="73"/>
  <c r="T38" i="113" s="1"/>
  <c r="AU37" i="73"/>
  <c r="L38" i="113" s="1"/>
  <c r="AY37" i="73"/>
  <c r="P38" i="113" s="1"/>
  <c r="AT37" i="73"/>
  <c r="K38" i="113" s="1"/>
  <c r="AR37" i="73"/>
  <c r="I38" i="113" s="1"/>
  <c r="C37" i="113"/>
  <c r="BA37" i="73"/>
  <c r="R38" i="113" s="1"/>
  <c r="AV37" i="73"/>
  <c r="M38" i="113" s="1"/>
  <c r="AS37" i="73"/>
  <c r="J38" i="113" s="1"/>
  <c r="BB37" i="73"/>
  <c r="S38" i="113" s="1"/>
  <c r="AZ37" i="73"/>
  <c r="Q38" i="113" s="1"/>
  <c r="AX37" i="73"/>
  <c r="O38" i="113" s="1"/>
  <c r="AI38" i="73"/>
  <c r="AL38" i="73"/>
  <c r="AN38" i="73"/>
  <c r="AK38" i="73"/>
  <c r="AJ38" i="73"/>
  <c r="AM38" i="73"/>
  <c r="AE38" i="73"/>
  <c r="AF38" i="73"/>
  <c r="AH38" i="73"/>
  <c r="AD38" i="73"/>
  <c r="AG38" i="73"/>
  <c r="AO38" i="73"/>
  <c r="T37" i="113"/>
  <c r="S37" i="113"/>
  <c r="N37" i="113"/>
  <c r="I37" i="113"/>
  <c r="K37" i="113"/>
  <c r="M37" i="113"/>
  <c r="J37" i="113"/>
  <c r="Q37" i="113"/>
  <c r="O37" i="113"/>
  <c r="P37" i="113"/>
  <c r="R37" i="113"/>
  <c r="L37" i="113"/>
  <c r="AM38" i="113"/>
  <c r="AU38" i="113"/>
  <c r="AQ38" i="113"/>
  <c r="AS38" i="113"/>
  <c r="AR38" i="113"/>
  <c r="AN38" i="113"/>
  <c r="AK38" i="113"/>
  <c r="AT38" i="113"/>
  <c r="AO38" i="113"/>
  <c r="AV38" i="113"/>
  <c r="AP38" i="113"/>
  <c r="AL38" i="113"/>
  <c r="AY38" i="74"/>
  <c r="AQ38" i="74"/>
  <c r="AP38" i="74"/>
  <c r="AO38" i="74"/>
  <c r="AU38" i="74"/>
  <c r="AV38" i="74"/>
  <c r="AS38" i="74"/>
  <c r="AR38" i="74"/>
  <c r="AX38" i="74"/>
  <c r="AW38" i="74"/>
  <c r="AT38" i="74"/>
</calcChain>
</file>

<file path=xl/comments1.xml><?xml version="1.0" encoding="utf-8"?>
<comments xmlns="http://schemas.openxmlformats.org/spreadsheetml/2006/main">
  <authors>
    <author>Robert Hinze</author>
    <author>HinzeR</author>
  </authors>
  <commentList>
    <comment ref="E20" authorId="0" shapeId="0">
      <text>
        <r>
          <rPr>
            <b/>
            <sz val="10"/>
            <color indexed="81"/>
            <rFont val="Tahoma"/>
            <family val="2"/>
          </rPr>
          <t>Um Ergebnisse für den Nachtest anzuzeigen, muss hier ein Datum eingetragen werden.</t>
        </r>
      </text>
    </comment>
    <comment ref="E22" authorId="0" shapeId="0">
      <text>
        <r>
          <rPr>
            <b/>
            <sz val="10"/>
            <color indexed="81"/>
            <rFont val="Tahoma"/>
            <family val="2"/>
          </rPr>
          <t>Wenn Sie den Kompetenztest ein zweites Mal durchführen, müssen Sie in dieser Spalte die Schüler löschen, die den Nachtest nicht mitgeschreiben haben.</t>
        </r>
      </text>
    </comment>
    <comment ref="G22" authorId="1" shapeId="0">
      <text>
        <r>
          <rPr>
            <b/>
            <sz val="10"/>
            <color indexed="81"/>
            <rFont val="Tahoma"/>
            <family val="2"/>
          </rPr>
          <t>Optionale Eingabe, falls der bisher erreichte Schulabschluss in der Auswertung erscheinen soll.
Bitte folgende Kennbuchstaben eingeben:
o =ohne Abschluss
h = Hauptschulabschluss
r = Realschulabschluss
a =Abitur u. ä.</t>
        </r>
      </text>
    </comment>
  </commentList>
</comments>
</file>

<file path=xl/comments2.xml><?xml version="1.0" encoding="utf-8"?>
<comments xmlns="http://schemas.openxmlformats.org/spreadsheetml/2006/main">
  <authors>
    <author>User1</author>
  </authors>
  <commentList>
    <comment ref="D4" authorId="0" shapeId="0">
      <text>
        <r>
          <rPr>
            <b/>
            <sz val="10"/>
            <color indexed="81"/>
            <rFont val="Tahoma"/>
            <family val="2"/>
          </rPr>
          <t xml:space="preserve">                                                                                                Tragen Sie eine 1 für ein richtiges Ergebnis ein, bei einem falschem Ergebnis braucht nichts eingegeben zu werden.                   </t>
        </r>
      </text>
    </comment>
  </commentList>
</comments>
</file>

<file path=xl/comments3.xml><?xml version="1.0" encoding="utf-8"?>
<comments xmlns="http://schemas.openxmlformats.org/spreadsheetml/2006/main">
  <authors>
    <author>User1</author>
  </authors>
  <commentList>
    <comment ref="C39" authorId="0" shapeId="0">
      <text>
        <r>
          <rPr>
            <b/>
            <sz val="8"/>
            <color indexed="81"/>
            <rFont val="Tahoma"/>
            <family val="2"/>
          </rPr>
          <t xml:space="preserve"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
</t>
        </r>
      </text>
    </comment>
  </commentList>
</comments>
</file>

<file path=xl/comments4.xml><?xml version="1.0" encoding="utf-8"?>
<comments xmlns="http://schemas.openxmlformats.org/spreadsheetml/2006/main">
  <authors>
    <author>User1</author>
  </authors>
  <commentList>
    <comment ref="C40" authorId="0" shapeId="0">
      <text>
        <r>
          <rPr>
            <b/>
            <sz val="8"/>
            <color indexed="81"/>
            <rFont val="Tahoma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</text>
    </comment>
  </commentList>
</comments>
</file>

<file path=xl/comments5.xml><?xml version="1.0" encoding="utf-8"?>
<comments xmlns="http://schemas.openxmlformats.org/spreadsheetml/2006/main">
  <authors>
    <author>User1</author>
  </authors>
  <commentList>
    <comment ref="D4" authorId="0" shapeId="0">
      <text>
        <r>
          <rPr>
            <b/>
            <sz val="10"/>
            <color indexed="81"/>
            <rFont val="Tahoma"/>
            <family val="2"/>
          </rPr>
          <t xml:space="preserve">                                                                                                Tragen Sie eine 1 für ein richtiges Ergebnis ein, bei einem falschem Ergebnis braucht nichts eingegeben zu werden.                   </t>
        </r>
      </text>
    </comment>
  </commentList>
</comments>
</file>

<file path=xl/comments6.xml><?xml version="1.0" encoding="utf-8"?>
<comments xmlns="http://schemas.openxmlformats.org/spreadsheetml/2006/main">
  <authors>
    <author>User1</author>
  </authors>
  <commentList>
    <comment ref="C39" authorId="0" shapeId="0">
      <text>
        <r>
          <rPr>
            <b/>
            <sz val="8"/>
            <color indexed="81"/>
            <rFont val="Tahoma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</text>
    </comment>
  </commentList>
</comments>
</file>

<file path=xl/comments7.xml><?xml version="1.0" encoding="utf-8"?>
<comments xmlns="http://schemas.openxmlformats.org/spreadsheetml/2006/main">
  <authors>
    <author>User1</author>
  </authors>
  <commentList>
    <comment ref="C41" authorId="0" shapeId="0">
      <text>
        <r>
          <rPr>
            <b/>
            <sz val="8"/>
            <color indexed="81"/>
            <rFont val="Tahoma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</text>
    </comment>
  </commentList>
</comments>
</file>

<file path=xl/comments8.xml><?xml version="1.0" encoding="utf-8"?>
<comments xmlns="http://schemas.openxmlformats.org/spreadsheetml/2006/main">
  <authors>
    <author>User1</author>
  </authors>
  <commentList>
    <comment ref="K27" authorId="0" shapeId="0">
      <text>
        <r>
          <rPr>
            <b/>
            <sz val="12"/>
            <color indexed="81"/>
            <rFont val="Tahoma"/>
            <family val="2"/>
          </rPr>
          <t>Hier können Sie den Titel ihrer eigenen Fördermaterialien eingeben.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<sst xmlns="http://schemas.openxmlformats.org/spreadsheetml/2006/main" count="3172" uniqueCount="386">
  <si>
    <t>Maße</t>
  </si>
  <si>
    <t>Prozentrechnen</t>
  </si>
  <si>
    <t xml:space="preserve">Name: </t>
  </si>
  <si>
    <t>Testdatum:</t>
  </si>
  <si>
    <t>Klasse:</t>
  </si>
  <si>
    <t>Testleitung:</t>
  </si>
  <si>
    <t>Schulabschluss</t>
  </si>
  <si>
    <t>Testdatum</t>
  </si>
  <si>
    <t>Klasse</t>
  </si>
  <si>
    <t>∑ Maße</t>
  </si>
  <si>
    <t>∑ Brüche</t>
  </si>
  <si>
    <t>getestete Schüler</t>
  </si>
  <si>
    <t>Schulabschluss:</t>
  </si>
  <si>
    <t>Nr.</t>
  </si>
  <si>
    <t>1 x 1</t>
  </si>
  <si>
    <t>Brüche</t>
  </si>
  <si>
    <t>räuml. Vorstellung</t>
  </si>
  <si>
    <t>Diagramme</t>
  </si>
  <si>
    <t>∑ 1x1</t>
  </si>
  <si>
    <t>Aufgabentyp</t>
  </si>
  <si>
    <t>∑ Grund rechnen I</t>
  </si>
  <si>
    <t xml:space="preserve"> 5/6</t>
  </si>
  <si>
    <t xml:space="preserve"> 1/8</t>
  </si>
  <si>
    <t>∑ Prozent rechnen</t>
  </si>
  <si>
    <t>∑ räuml. Vorstellung</t>
  </si>
  <si>
    <t>∑ Diagramm</t>
  </si>
  <si>
    <t>1x1</t>
  </si>
  <si>
    <t>Brüche Basis</t>
  </si>
  <si>
    <t>Brüche Regeln</t>
  </si>
  <si>
    <t>Wurzeln</t>
  </si>
  <si>
    <t>Fläche Dreieck</t>
  </si>
  <si>
    <t>Fläche Kreis</t>
  </si>
  <si>
    <t>Volumen Zylinder</t>
  </si>
  <si>
    <t>Textaufgaben/ Diagramme</t>
  </si>
  <si>
    <t>Prozentwert</t>
  </si>
  <si>
    <t>Gesamttest RTBS</t>
  </si>
  <si>
    <t>Datenblatt</t>
  </si>
  <si>
    <t>Name der Schule</t>
  </si>
  <si>
    <t>Name der Testleitung</t>
  </si>
  <si>
    <t>sonstige</t>
  </si>
  <si>
    <t>ohne</t>
  </si>
  <si>
    <t>Vergleichsgruppe</t>
  </si>
  <si>
    <t>gelöst in %</t>
  </si>
  <si>
    <t>Addition / Subtraktion</t>
  </si>
  <si>
    <t>Dezimalsystem</t>
  </si>
  <si>
    <t>Gleichung 1 Unbekannte</t>
  </si>
  <si>
    <t>Klammerreglungen</t>
  </si>
  <si>
    <t>negative Zahlen</t>
  </si>
  <si>
    <t>Potenzzahlen</t>
  </si>
  <si>
    <t>Pythagoras</t>
  </si>
  <si>
    <t>perspektivisch Zeichnen</t>
  </si>
  <si>
    <t>Koordinatensystem</t>
  </si>
  <si>
    <t>schriftlich multiplizieren</t>
  </si>
  <si>
    <t>schriftlich dividieren</t>
  </si>
  <si>
    <t>∑</t>
  </si>
  <si>
    <t>erreichtes Ergebnis</t>
  </si>
  <si>
    <t>Anforderung:</t>
  </si>
  <si>
    <t>Förderbedarf</t>
  </si>
  <si>
    <t>räuml. Vorst.</t>
  </si>
  <si>
    <t>Dia gramme</t>
  </si>
  <si>
    <t>Pro zente</t>
  </si>
  <si>
    <t>Festlegung Förderbedarf:</t>
  </si>
  <si>
    <t>42 - 49</t>
  </si>
  <si>
    <t>Prozentsatz</t>
  </si>
  <si>
    <t>Prozent Grundwert</t>
  </si>
  <si>
    <t>Ergänzungswinkel Dreieck</t>
  </si>
  <si>
    <t>links</t>
  </si>
  <si>
    <t>Überschlagsrechnen</t>
  </si>
  <si>
    <t>Nummer der Aufgaben</t>
  </si>
  <si>
    <t>16, 19</t>
  </si>
  <si>
    <t xml:space="preserve"> 1 - 12</t>
  </si>
  <si>
    <t>ca.1963</t>
  </si>
  <si>
    <t xml:space="preserve"> 1, 2, 3</t>
  </si>
  <si>
    <t>Klassendurchschnitt</t>
  </si>
  <si>
    <t>Grundrechnen I und II</t>
  </si>
  <si>
    <t>relativ unter den berufsbezogenen Anforderungen</t>
  </si>
  <si>
    <t>Abitur</t>
  </si>
  <si>
    <t>Geometrie I</t>
  </si>
  <si>
    <t>Geometrie II</t>
  </si>
  <si>
    <t>Geome trie I</t>
  </si>
  <si>
    <t>Geome trie II</t>
  </si>
  <si>
    <t>∑  Geometrie I</t>
  </si>
  <si>
    <t>∑  Geometrie II</t>
  </si>
  <si>
    <t>13,  14</t>
  </si>
  <si>
    <t>19, 20, 21</t>
  </si>
  <si>
    <t xml:space="preserve"> 24, 33</t>
  </si>
  <si>
    <t xml:space="preserve"> 31, 32</t>
  </si>
  <si>
    <t>15,  25</t>
  </si>
  <si>
    <t>23, 26, 27, 28</t>
  </si>
  <si>
    <t>16, 17, 29</t>
  </si>
  <si>
    <t>18, 30</t>
  </si>
  <si>
    <t>34, 35</t>
  </si>
  <si>
    <t>36 - 40</t>
  </si>
  <si>
    <t>41 - 48</t>
  </si>
  <si>
    <t>Längen/Flächenmaße</t>
  </si>
  <si>
    <t xml:space="preserve"> 4, 5, 6</t>
  </si>
  <si>
    <t>Raum/Gewichtsmaße</t>
  </si>
  <si>
    <t>7, 8</t>
  </si>
  <si>
    <t>Dreisatz</t>
  </si>
  <si>
    <t>Dreisatz proportional</t>
  </si>
  <si>
    <t>9, 11, 12</t>
  </si>
  <si>
    <t>Dreisatz antiproportional</t>
  </si>
  <si>
    <t>10, 13, 14</t>
  </si>
  <si>
    <t>15, 18</t>
  </si>
  <si>
    <t>17, 20</t>
  </si>
  <si>
    <t>21, 27</t>
  </si>
  <si>
    <t>25, 29</t>
  </si>
  <si>
    <t>Volumen Quader</t>
  </si>
  <si>
    <t>24, 28</t>
  </si>
  <si>
    <t>36 - 41</t>
  </si>
  <si>
    <t>Grundrechenarten II</t>
  </si>
  <si>
    <t>Räumliche Vorstellung</t>
  </si>
  <si>
    <t>Schule</t>
  </si>
  <si>
    <t>Anforderung Vergleichsgruppe</t>
  </si>
  <si>
    <t xml:space="preserve">Anforderung </t>
  </si>
  <si>
    <t xml:space="preserve"> 3/4</t>
  </si>
  <si>
    <t>42 Mio</t>
  </si>
  <si>
    <t>∑ Dreisatz</t>
  </si>
  <si>
    <t>Aslan</t>
  </si>
  <si>
    <t>Gewichts/Raummaße</t>
  </si>
  <si>
    <t xml:space="preserve"> 1- 12</t>
  </si>
  <si>
    <t xml:space="preserve"> 13 -24</t>
  </si>
  <si>
    <t xml:space="preserve"> 25 - 33</t>
  </si>
  <si>
    <t xml:space="preserve"> 34 - 40</t>
  </si>
  <si>
    <t xml:space="preserve"> 41 - 48</t>
  </si>
  <si>
    <t xml:space="preserve"> 1- 8</t>
  </si>
  <si>
    <t xml:space="preserve"> 9 -14</t>
  </si>
  <si>
    <t xml:space="preserve"> 1 - 20</t>
  </si>
  <si>
    <t xml:space="preserve"> 21 - 28</t>
  </si>
  <si>
    <t xml:space="preserve"> 29 - 33</t>
  </si>
  <si>
    <t xml:space="preserve"> 34 - 41</t>
  </si>
  <si>
    <t xml:space="preserve"> 42 - 49</t>
  </si>
  <si>
    <t>Berufsschule</t>
  </si>
  <si>
    <t>Hauptschulabschluss</t>
  </si>
  <si>
    <t>Realschulabschluss</t>
  </si>
  <si>
    <t>Berufsfachschule</t>
  </si>
  <si>
    <t>Berufliches Gymnasium</t>
  </si>
  <si>
    <t>BVJ</t>
  </si>
  <si>
    <t>BGJ</t>
  </si>
  <si>
    <t>FOS</t>
  </si>
  <si>
    <t>EIBE</t>
  </si>
  <si>
    <t>SEK 1</t>
  </si>
  <si>
    <t>9 Realschule</t>
  </si>
  <si>
    <t>9 Gymnasium</t>
  </si>
  <si>
    <t>Schüler/in</t>
  </si>
  <si>
    <t>Subtests</t>
  </si>
  <si>
    <t>Name</t>
  </si>
  <si>
    <t>BVB</t>
  </si>
  <si>
    <t>Grundrechenarten I</t>
  </si>
  <si>
    <t>Lernhilfeabschluss</t>
  </si>
  <si>
    <t>Zeitmaße</t>
  </si>
  <si>
    <t>Über schlag</t>
  </si>
  <si>
    <t>Jenny</t>
  </si>
  <si>
    <t>Fläche Rechteck</t>
  </si>
  <si>
    <t>Umfang Rechteck</t>
  </si>
  <si>
    <t>Umgang Kreis</t>
  </si>
  <si>
    <t>gelöst</t>
  </si>
  <si>
    <t>Test 1</t>
  </si>
  <si>
    <t>Test 2</t>
  </si>
  <si>
    <t>Ergebnis Test 2</t>
  </si>
  <si>
    <t xml:space="preserve"> Ergebnis Test 1</t>
  </si>
  <si>
    <t>Testinhalt</t>
  </si>
  <si>
    <t>Übersicht</t>
  </si>
  <si>
    <r>
      <t>Σ</t>
    </r>
    <r>
      <rPr>
        <sz val="10"/>
        <rFont val="Arial"/>
      </rPr>
      <t>Auf gaben</t>
    </r>
  </si>
  <si>
    <t>Teiltest</t>
  </si>
  <si>
    <t>Gesamtergebnis</t>
  </si>
  <si>
    <t>weitere Fördermaterialien</t>
  </si>
  <si>
    <t>Drei satz</t>
  </si>
  <si>
    <t xml:space="preserve">Test 1 </t>
  </si>
  <si>
    <t>Test2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</si>
  <si>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</si>
  <si>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</si>
  <si>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</si>
  <si>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</si>
  <si>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</si>
  <si>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</si>
  <si>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</si>
  <si>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</si>
  <si>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</si>
  <si>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</si>
  <si>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</si>
  <si>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</si>
  <si>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</si>
  <si>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</si>
  <si>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</si>
  <si>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</si>
  <si>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</si>
  <si>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</si>
  <si>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</si>
  <si>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</si>
  <si>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</si>
  <si>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</si>
  <si>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</si>
  <si>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</si>
  <si>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</si>
  <si>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</si>
  <si>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</si>
  <si>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</si>
  <si>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</si>
  <si>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</si>
  <si>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</si>
  <si>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</si>
  <si>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21a</t>
  </si>
  <si>
    <t>21b</t>
  </si>
  <si>
    <t>38a</t>
  </si>
  <si>
    <t>38b</t>
  </si>
  <si>
    <t>39a</t>
  </si>
  <si>
    <t>39b</t>
  </si>
  <si>
    <t>40a</t>
  </si>
  <si>
    <t>40b</t>
  </si>
  <si>
    <t>41a</t>
  </si>
  <si>
    <t>41b</t>
  </si>
  <si>
    <t>I</t>
  </si>
  <si>
    <t xml:space="preserve">F </t>
  </si>
  <si>
    <t>N</t>
  </si>
  <si>
    <t>A</t>
  </si>
  <si>
    <t>C</t>
  </si>
  <si>
    <t>G</t>
  </si>
  <si>
    <t>L</t>
  </si>
  <si>
    <t>B</t>
  </si>
  <si>
    <t>F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</si>
  <si>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</si>
  <si>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</si>
  <si>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</si>
  <si>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</si>
  <si>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</si>
  <si>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</si>
  <si>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</si>
  <si>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</si>
  <si>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</si>
  <si>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</si>
  <si>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</si>
  <si>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</si>
  <si>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</si>
  <si>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</si>
  <si>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</si>
  <si>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</si>
  <si>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</si>
  <si>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</si>
  <si>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</si>
  <si>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</si>
  <si>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</si>
  <si>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</si>
  <si>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</si>
  <si>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</si>
  <si>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</si>
  <si>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</si>
  <si>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</si>
  <si>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</si>
  <si>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</si>
  <si>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</si>
  <si>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</si>
  <si>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</si>
  <si>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 xml:space="preserve">Testdatum: </t>
  </si>
  <si>
    <t xml:space="preserve">Klasse: </t>
  </si>
  <si>
    <t>Umfang Kreis</t>
  </si>
  <si>
    <t>Detail- Auswertung</t>
  </si>
  <si>
    <t>1 - 12</t>
  </si>
  <si>
    <t>19 - 21</t>
  </si>
  <si>
    <t>22</t>
  </si>
  <si>
    <t>24,  33</t>
  </si>
  <si>
    <t>31,  32</t>
  </si>
  <si>
    <t>18,  30</t>
  </si>
  <si>
    <t>34,  35</t>
  </si>
  <si>
    <t>1 - 3</t>
  </si>
  <si>
    <t>4 - 6</t>
  </si>
  <si>
    <t>7,  8</t>
  </si>
  <si>
    <t>23</t>
  </si>
  <si>
    <t>21,  27</t>
  </si>
  <si>
    <t>25,  29</t>
  </si>
  <si>
    <t>30</t>
  </si>
  <si>
    <t>24,  28</t>
  </si>
  <si>
    <t>31</t>
  </si>
  <si>
    <t>32</t>
  </si>
  <si>
    <t>33</t>
  </si>
  <si>
    <t>26</t>
  </si>
  <si>
    <t>Aufgaben- Nr. im Test</t>
  </si>
  <si>
    <t>Durchschnittswerte der Klasse</t>
  </si>
  <si>
    <t>Schüler/innen</t>
  </si>
  <si>
    <t>Potenzen</t>
  </si>
  <si>
    <t>Klammerregeln</t>
  </si>
  <si>
    <t>Klammer regeln</t>
  </si>
  <si>
    <t>Prozente Grundwert</t>
  </si>
  <si>
    <t>Dezimal system</t>
  </si>
  <si>
    <t>Überschlags rechnen</t>
  </si>
  <si>
    <t>Längen/ Flächenmaße</t>
  </si>
  <si>
    <t>Gewichts/ Raummaße</t>
  </si>
  <si>
    <t>Winkel berechnen</t>
  </si>
  <si>
    <t>Koordinaten system</t>
  </si>
  <si>
    <t>getestete Schüler:</t>
  </si>
  <si>
    <t>Lösungen</t>
  </si>
  <si>
    <t>Aufgaben Nr.</t>
  </si>
  <si>
    <t>∑ Überschlags rechnen</t>
  </si>
  <si>
    <t>perspektivisch zeichnen</t>
  </si>
  <si>
    <t>Geometrie I und II</t>
  </si>
  <si>
    <t>räuml. Vorstellung I und II</t>
  </si>
  <si>
    <r>
      <t xml:space="preserve"> </t>
    </r>
    <r>
      <rPr>
        <sz val="14"/>
        <rFont val="Arial"/>
        <family val="2"/>
      </rPr>
      <t>*</t>
    </r>
  </si>
  <si>
    <r>
      <t>Test1</t>
    </r>
    <r>
      <rPr>
        <b/>
        <sz val="12"/>
        <rFont val="Arial"/>
        <family val="2"/>
      </rPr>
      <t>*</t>
    </r>
  </si>
  <si>
    <t>In dieser Spalte können Sie Hinweise auf  eigene Fördermaterialien eintragen. Diese werden im Fall von Förderbedarf  auf alle Schüler übertragen.</t>
  </si>
  <si>
    <t>Test 1*</t>
  </si>
  <si>
    <r>
      <t xml:space="preserve">Übersicht der hinterlegten mathematischen Berufsprofile </t>
    </r>
    <r>
      <rPr>
        <sz val="8"/>
        <rFont val="Arial"/>
        <family val="2"/>
      </rPr>
      <t>(Detailaufschlüsselung im Tabellenblatt Profile)</t>
    </r>
  </si>
  <si>
    <t>Bei den Vergleichswerten von Test 1 werden nur die Schüler berücksichtgt, die auch den zweiten Test absolviert haben.</t>
  </si>
  <si>
    <t>Durchmesser/Radius/Kreisumfang</t>
  </si>
  <si>
    <t>Klassenauswertung Überblick</t>
  </si>
  <si>
    <t>Klassenauswertung Detail</t>
  </si>
  <si>
    <t xml:space="preserve">Test 2 </t>
  </si>
  <si>
    <t>räuml. Vorstellung I + II</t>
  </si>
  <si>
    <t>∑ Grund rechnen II</t>
  </si>
  <si>
    <t>Grund rechnen I</t>
  </si>
  <si>
    <t>Grund rechnen II</t>
  </si>
  <si>
    <t>23, 26 - 28</t>
  </si>
  <si>
    <t>Räumliche Vorstellung I + II</t>
  </si>
  <si>
    <t>M  1.2</t>
  </si>
  <si>
    <t>M 1.3</t>
  </si>
  <si>
    <t>M 1.4</t>
  </si>
  <si>
    <t>M.1.11</t>
  </si>
  <si>
    <t>M.1.9</t>
  </si>
  <si>
    <t>M 1.6 + M 1.7</t>
  </si>
  <si>
    <t>M 1.10</t>
  </si>
  <si>
    <t>M 2.1</t>
  </si>
  <si>
    <t>M 1.12</t>
  </si>
  <si>
    <t>M 2.3</t>
  </si>
  <si>
    <t>M 2.2</t>
  </si>
  <si>
    <t>M 3.22</t>
  </si>
  <si>
    <t>M 3.4</t>
  </si>
  <si>
    <t>M 3.3</t>
  </si>
  <si>
    <t>M 2.25</t>
  </si>
  <si>
    <t>M 3.5</t>
  </si>
  <si>
    <t>M 2.4</t>
  </si>
  <si>
    <t>AfL Fördermaterialien</t>
  </si>
  <si>
    <t>Grund 1</t>
  </si>
  <si>
    <t>Grund 2</t>
  </si>
  <si>
    <t>Überschlag</t>
  </si>
  <si>
    <t>Prozent</t>
  </si>
  <si>
    <t>Geo 1</t>
  </si>
  <si>
    <t>Geo 2</t>
  </si>
  <si>
    <t>Raum</t>
  </si>
  <si>
    <t>ca. 707</t>
  </si>
  <si>
    <t>ca. 1963</t>
  </si>
  <si>
    <t>gegen Uhr, links herum</t>
  </si>
  <si>
    <t>F  I</t>
  </si>
  <si>
    <t>N  A</t>
  </si>
  <si>
    <t>C G</t>
  </si>
  <si>
    <t>L  B</t>
  </si>
  <si>
    <r>
      <t>Mathematische Teilgebiete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>(Klammer gibt an, wie viel Aufgaben dieses Bereiches unabhängig vom Berufsbezug als Allgemeinbildung erwünscht sind)</t>
    </r>
  </si>
  <si>
    <r>
      <t>Addition / Subtraktion</t>
    </r>
    <r>
      <rPr>
        <sz val="7"/>
        <rFont val="Arial"/>
        <family val="2"/>
      </rPr>
      <t xml:space="preserve"> (2 Aufgaben)</t>
    </r>
  </si>
  <si>
    <r>
      <t xml:space="preserve">Dezimalsystem </t>
    </r>
    <r>
      <rPr>
        <sz val="7"/>
        <rFont val="Arial"/>
        <family val="2"/>
      </rPr>
      <t>(1 Aufgabe)</t>
    </r>
  </si>
  <si>
    <r>
      <t>schriftl. multiplizieren</t>
    </r>
    <r>
      <rPr>
        <sz val="7"/>
        <rFont val="Arial"/>
        <family val="2"/>
      </rPr>
      <t xml:space="preserve"> (1 Aufgabe)</t>
    </r>
  </si>
  <si>
    <r>
      <t>schriftlich dividieren</t>
    </r>
    <r>
      <rPr>
        <sz val="7"/>
        <rFont val="Arial"/>
        <family val="2"/>
      </rPr>
      <t xml:space="preserve"> (1 Aufgabe)</t>
    </r>
  </si>
  <si>
    <r>
      <t xml:space="preserve">Klammerregeln </t>
    </r>
    <r>
      <rPr>
        <sz val="7"/>
        <rFont val="Arial"/>
        <family val="2"/>
      </rPr>
      <t>(1 Aufgabe)</t>
    </r>
  </si>
  <si>
    <r>
      <t xml:space="preserve">Brüche Basis </t>
    </r>
    <r>
      <rPr>
        <sz val="7"/>
        <rFont val="Arial"/>
        <family val="2"/>
      </rPr>
      <t>(2 Aufgaben)</t>
    </r>
  </si>
  <si>
    <r>
      <t>Brüche Regeln</t>
    </r>
    <r>
      <rPr>
        <sz val="7"/>
        <rFont val="Arial"/>
        <family val="2"/>
      </rPr>
      <t xml:space="preserve"> (1 Aufgabe)</t>
    </r>
  </si>
  <si>
    <r>
      <t xml:space="preserve">Zeitmaße </t>
    </r>
    <r>
      <rPr>
        <sz val="7"/>
        <rFont val="Arial"/>
        <family val="2"/>
      </rPr>
      <t>(2 Aufgabe)</t>
    </r>
  </si>
  <si>
    <r>
      <t>Längen/Flächenmaße</t>
    </r>
    <r>
      <rPr>
        <sz val="7"/>
        <rFont val="Arial"/>
        <family val="2"/>
      </rPr>
      <t xml:space="preserve"> (1 Aufgabe)</t>
    </r>
  </si>
  <si>
    <r>
      <t xml:space="preserve">Dreisatz proportional </t>
    </r>
    <r>
      <rPr>
        <sz val="7"/>
        <rFont val="Arial"/>
        <family val="2"/>
      </rPr>
      <t>(2 Aufgaben)</t>
    </r>
  </si>
  <si>
    <r>
      <t xml:space="preserve">Dreisatz antiproportional </t>
    </r>
    <r>
      <rPr>
        <sz val="7"/>
        <rFont val="Arial"/>
        <family val="2"/>
      </rPr>
      <t>(1 Aufgabe)</t>
    </r>
  </si>
  <si>
    <r>
      <t>Prozentwert</t>
    </r>
    <r>
      <rPr>
        <sz val="7"/>
        <rFont val="Arial"/>
        <family val="2"/>
      </rPr>
      <t xml:space="preserve"> (1 Aufgabe)</t>
    </r>
  </si>
  <si>
    <r>
      <t xml:space="preserve">Prozentsatz </t>
    </r>
    <r>
      <rPr>
        <sz val="7"/>
        <rFont val="Arial"/>
        <family val="2"/>
      </rPr>
      <t>(1 Aufgabe)</t>
    </r>
  </si>
  <si>
    <r>
      <t xml:space="preserve">Fläche Rechteck </t>
    </r>
    <r>
      <rPr>
        <sz val="7"/>
        <rFont val="Arial"/>
        <family val="2"/>
      </rPr>
      <t>(1 Aufgabe)</t>
    </r>
  </si>
  <si>
    <r>
      <t xml:space="preserve">Umfang Rechteck </t>
    </r>
    <r>
      <rPr>
        <sz val="7"/>
        <rFont val="Arial"/>
        <family val="2"/>
      </rPr>
      <t>(1 Aufgabe)</t>
    </r>
  </si>
  <si>
    <r>
      <t xml:space="preserve">Volumen Quader </t>
    </r>
    <r>
      <rPr>
        <sz val="7"/>
        <rFont val="Arial"/>
        <family val="2"/>
      </rPr>
      <t>(1 Aufgabe)</t>
    </r>
  </si>
  <si>
    <r>
      <t xml:space="preserve">räuml. Vorstellungsvermögen </t>
    </r>
    <r>
      <rPr>
        <sz val="7"/>
        <rFont val="Arial"/>
        <family val="2"/>
      </rPr>
      <t>(1 Aufgabe)</t>
    </r>
  </si>
  <si>
    <t>Anwalts- Büroberufe</t>
  </si>
  <si>
    <t>Bankkaufmann</t>
  </si>
  <si>
    <t>Büroberufe Wirtschaft</t>
  </si>
  <si>
    <t>Einzelhandelskaufmann</t>
  </si>
  <si>
    <t>Fachkraft für Lagerlogistik</t>
  </si>
  <si>
    <t>Fachlagerist</t>
  </si>
  <si>
    <t>Fachverkäufer Lebensmittelhandwerk</t>
  </si>
  <si>
    <t>Florist</t>
  </si>
  <si>
    <t>Großhandelskaufmann</t>
  </si>
  <si>
    <t>Insustriekaufmann</t>
  </si>
  <si>
    <t>Verkäufer</t>
  </si>
  <si>
    <t>allgem. Wirtschaftsberufe 1</t>
  </si>
  <si>
    <t>allgem. Wirtschaftsberufe 2</t>
  </si>
  <si>
    <t>allgem. Wirtschaftsberufe 3</t>
  </si>
  <si>
    <t>10 BFS Wirtschaft</t>
  </si>
  <si>
    <r>
      <t>Potenzen</t>
    </r>
    <r>
      <rPr>
        <sz val="7"/>
        <rFont val="Arial"/>
        <family val="2"/>
      </rPr>
      <t xml:space="preserve"> (1 Aufgabe)</t>
    </r>
  </si>
  <si>
    <r>
      <t>Koordinatensystem</t>
    </r>
    <r>
      <rPr>
        <sz val="7"/>
        <rFont val="Arial"/>
        <family val="2"/>
      </rPr>
      <t xml:space="preserve"> (1 Aufgabe)</t>
    </r>
  </si>
  <si>
    <t>Rechtsanwaltsfachangestellter/ Notarfachangestellter</t>
  </si>
  <si>
    <t>Bürokaufmann/ Kaufmann für Bürokommunikation</t>
  </si>
  <si>
    <t>9 Hauptschulabschluss</t>
  </si>
  <si>
    <t>Steuerfachangestellte</t>
  </si>
  <si>
    <t>Reiseverkehrskaufmann</t>
  </si>
  <si>
    <t>Medientechnologe Drucker</t>
  </si>
  <si>
    <t>Mediengestalter Digital + Print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</si>
</sst>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7" formatCode="0.0"/>
    <numFmt numFmtId="170" formatCode="dd/mm/yy;@"/>
    <numFmt numFmtId="175" formatCode="d/m/yy;@"/>
  </numFmts>
  <fonts count="58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0"/>
      <color indexed="4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6"/>
      <color indexed="9"/>
      <name val="Arial"/>
      <family val="2"/>
    </font>
    <font>
      <sz val="8"/>
      <color indexed="9"/>
      <name val="Arial"/>
      <family val="2"/>
    </font>
    <font>
      <b/>
      <sz val="6"/>
      <color indexed="9"/>
      <name val="Arial"/>
      <family val="2"/>
    </font>
    <font>
      <b/>
      <sz val="8"/>
      <color indexed="9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b/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sz val="10"/>
      <color indexed="9"/>
      <name val="Arial"/>
      <family val="2"/>
    </font>
    <font>
      <sz val="12"/>
      <color indexed="9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b/>
      <sz val="10"/>
      <color indexed="81"/>
      <name val="Tahoma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2"/>
      <color indexed="81"/>
      <name val="Tahoma"/>
      <family val="2"/>
    </font>
    <font>
      <b/>
      <sz val="7"/>
      <name val="Arial"/>
      <family val="2"/>
    </font>
    <font>
      <sz val="11"/>
      <color indexed="9"/>
      <name val="Arial"/>
      <family val="2"/>
    </font>
    <font>
      <sz val="10"/>
      <color indexed="22"/>
      <name val="Arial"/>
      <family val="2"/>
    </font>
    <font>
      <sz val="12"/>
      <color indexed="22"/>
      <name val="Arial"/>
      <family val="2"/>
    </font>
    <font>
      <sz val="11"/>
      <color indexed="22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82">
    <xf numFmtId="0" fontId="0" fillId="0" borderId="0" xfId="0"/>
    <xf numFmtId="0" fontId="0" fillId="0" borderId="0" xfId="0" applyBorder="1"/>
    <xf numFmtId="0" fontId="3" fillId="0" borderId="0" xfId="0" applyFont="1"/>
    <xf numFmtId="0" fontId="3" fillId="0" borderId="0" xfId="0" applyFont="1" applyFill="1"/>
    <xf numFmtId="0" fontId="4" fillId="0" borderId="0" xfId="0" applyFont="1"/>
    <xf numFmtId="0" fontId="0" fillId="0" borderId="0" xfId="0" applyBorder="1" applyAlignment="1">
      <alignment horizontal="center"/>
    </xf>
    <xf numFmtId="0" fontId="0" fillId="0" borderId="0" xfId="0" applyFill="1"/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/>
    </xf>
    <xf numFmtId="0" fontId="0" fillId="2" borderId="0" xfId="0" applyFill="1"/>
    <xf numFmtId="0" fontId="12" fillId="2" borderId="0" xfId="0" applyFont="1" applyFill="1"/>
    <xf numFmtId="0" fontId="3" fillId="2" borderId="0" xfId="0" applyFont="1" applyFill="1"/>
    <xf numFmtId="0" fontId="13" fillId="2" borderId="0" xfId="0" applyFont="1" applyFill="1" applyProtection="1"/>
    <xf numFmtId="0" fontId="9" fillId="2" borderId="0" xfId="0" applyFont="1" applyFill="1"/>
    <xf numFmtId="0" fontId="4" fillId="2" borderId="0" xfId="0" applyFont="1" applyFill="1"/>
    <xf numFmtId="0" fontId="9" fillId="0" borderId="0" xfId="0" applyFont="1" applyFill="1"/>
    <xf numFmtId="0" fontId="3" fillId="2" borderId="0" xfId="0" applyFont="1" applyFill="1" applyBorder="1"/>
    <xf numFmtId="0" fontId="0" fillId="2" borderId="0" xfId="0" applyFill="1" applyBorder="1"/>
    <xf numFmtId="0" fontId="3" fillId="2" borderId="0" xfId="0" applyFont="1" applyFill="1" applyBorder="1" applyProtection="1"/>
    <xf numFmtId="0" fontId="15" fillId="0" borderId="0" xfId="0" applyFont="1"/>
    <xf numFmtId="0" fontId="0" fillId="2" borderId="0" xfId="0" applyFill="1" applyAlignment="1">
      <alignment horizontal="left"/>
    </xf>
    <xf numFmtId="0" fontId="9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0" fontId="0" fillId="2" borderId="0" xfId="0" applyFill="1" applyProtection="1"/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6" xfId="0" applyBorder="1"/>
    <xf numFmtId="10" fontId="0" fillId="0" borderId="0" xfId="3" applyNumberFormat="1" applyFont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Border="1"/>
    <xf numFmtId="0" fontId="15" fillId="0" borderId="0" xfId="0" applyFont="1" applyAlignment="1">
      <alignment horizontal="left"/>
    </xf>
    <xf numFmtId="49" fontId="3" fillId="0" borderId="0" xfId="0" applyNumberFormat="1" applyFont="1"/>
    <xf numFmtId="9" fontId="0" fillId="4" borderId="3" xfId="3" applyFont="1" applyFill="1" applyBorder="1" applyAlignment="1" applyProtection="1">
      <alignment horizontal="center"/>
      <protection locked="0"/>
    </xf>
    <xf numFmtId="16" fontId="2" fillId="0" borderId="2" xfId="0" applyNumberFormat="1" applyFont="1" applyBorder="1" applyAlignment="1">
      <alignment horizontal="center"/>
    </xf>
    <xf numFmtId="0" fontId="3" fillId="0" borderId="0" xfId="0" applyFont="1" applyFill="1" applyBorder="1"/>
    <xf numFmtId="167" fontId="2" fillId="0" borderId="2" xfId="0" applyNumberFormat="1" applyFont="1" applyBorder="1" applyAlignment="1">
      <alignment horizontal="center"/>
    </xf>
    <xf numFmtId="0" fontId="9" fillId="0" borderId="0" xfId="0" applyFont="1"/>
    <xf numFmtId="0" fontId="18" fillId="2" borderId="0" xfId="0" applyFont="1" applyFill="1"/>
    <xf numFmtId="0" fontId="17" fillId="2" borderId="0" xfId="0" applyFont="1" applyFill="1" applyBorder="1" applyAlignment="1">
      <alignment vertical="top" wrapText="1"/>
    </xf>
    <xf numFmtId="0" fontId="20" fillId="5" borderId="7" xfId="0" applyFont="1" applyFill="1" applyBorder="1" applyAlignment="1" applyProtection="1">
      <alignment vertical="top" wrapText="1"/>
    </xf>
    <xf numFmtId="0" fontId="0" fillId="2" borderId="8" xfId="0" applyFill="1" applyBorder="1"/>
    <xf numFmtId="1" fontId="0" fillId="2" borderId="8" xfId="0" applyNumberFormat="1" applyFill="1" applyBorder="1"/>
    <xf numFmtId="0" fontId="0" fillId="2" borderId="9" xfId="0" applyFill="1" applyBorder="1"/>
    <xf numFmtId="0" fontId="9" fillId="2" borderId="10" xfId="0" applyFont="1" applyFill="1" applyBorder="1"/>
    <xf numFmtId="9" fontId="0" fillId="2" borderId="11" xfId="0" applyNumberFormat="1" applyFill="1" applyBorder="1" applyAlignment="1">
      <alignment horizontal="left"/>
    </xf>
    <xf numFmtId="0" fontId="0" fillId="2" borderId="7" xfId="0" applyFill="1" applyBorder="1"/>
    <xf numFmtId="9" fontId="0" fillId="2" borderId="12" xfId="0" applyNumberFormat="1" applyFill="1" applyBorder="1" applyAlignment="1">
      <alignment horizontal="left"/>
    </xf>
    <xf numFmtId="0" fontId="0" fillId="2" borderId="13" xfId="0" applyFill="1" applyBorder="1"/>
    <xf numFmtId="1" fontId="0" fillId="2" borderId="14" xfId="0" applyNumberFormat="1" applyFill="1" applyBorder="1"/>
    <xf numFmtId="9" fontId="0" fillId="2" borderId="15" xfId="0" applyNumberFormat="1" applyFill="1" applyBorder="1" applyAlignment="1">
      <alignment horizontal="left"/>
    </xf>
    <xf numFmtId="0" fontId="14" fillId="2" borderId="16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14" fillId="2" borderId="17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9" fontId="11" fillId="0" borderId="0" xfId="3" applyFont="1" applyFill="1" applyBorder="1" applyAlignment="1">
      <alignment horizontal="center"/>
    </xf>
    <xf numFmtId="0" fontId="1" fillId="0" borderId="0" xfId="0" applyFont="1"/>
    <xf numFmtId="0" fontId="14" fillId="0" borderId="0" xfId="0" applyFont="1"/>
    <xf numFmtId="0" fontId="14" fillId="0" borderId="0" xfId="0" applyFont="1" applyProtection="1"/>
    <xf numFmtId="0" fontId="2" fillId="0" borderId="4" xfId="0" applyFont="1" applyBorder="1" applyAlignment="1">
      <alignment horizontal="center" wrapText="1"/>
    </xf>
    <xf numFmtId="0" fontId="21" fillId="0" borderId="0" xfId="0" applyFont="1" applyFill="1"/>
    <xf numFmtId="0" fontId="21" fillId="0" borderId="4" xfId="0" applyFont="1" applyBorder="1"/>
    <xf numFmtId="0" fontId="21" fillId="6" borderId="0" xfId="0" applyNumberFormat="1" applyFont="1" applyFill="1" applyBorder="1" applyAlignment="1" applyProtection="1">
      <alignment horizontal="left"/>
      <protection locked="0"/>
    </xf>
    <xf numFmtId="0" fontId="14" fillId="0" borderId="0" xfId="0" applyFont="1" applyBorder="1"/>
    <xf numFmtId="0" fontId="11" fillId="0" borderId="0" xfId="0" applyFont="1" applyBorder="1"/>
    <xf numFmtId="0" fontId="11" fillId="0" borderId="0" xfId="0" applyFont="1" applyBorder="1" applyProtection="1"/>
    <xf numFmtId="0" fontId="14" fillId="0" borderId="0" xfId="0" applyFont="1" applyFill="1" applyBorder="1"/>
    <xf numFmtId="1" fontId="21" fillId="0" borderId="0" xfId="0" applyNumberFormat="1" applyFont="1" applyFill="1" applyBorder="1" applyProtection="1"/>
    <xf numFmtId="9" fontId="14" fillId="0" borderId="0" xfId="3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1" fillId="0" borderId="0" xfId="0" applyFont="1" applyFill="1" applyBorder="1" applyProtection="1"/>
    <xf numFmtId="0" fontId="21" fillId="0" borderId="0" xfId="0" applyFont="1" applyFill="1" applyBorder="1" applyAlignment="1">
      <alignment horizontal="center"/>
    </xf>
    <xf numFmtId="2" fontId="21" fillId="0" borderId="0" xfId="0" applyNumberFormat="1" applyFont="1" applyFill="1" applyBorder="1" applyAlignment="1" applyProtection="1">
      <alignment horizontal="right"/>
    </xf>
    <xf numFmtId="0" fontId="21" fillId="0" borderId="0" xfId="0" applyFont="1" applyProtection="1"/>
    <xf numFmtId="0" fontId="21" fillId="4" borderId="0" xfId="0" applyFont="1" applyFill="1" applyAlignment="1">
      <alignment horizontal="center"/>
    </xf>
    <xf numFmtId="0" fontId="0" fillId="0" borderId="18" xfId="0" applyBorder="1" applyAlignment="1">
      <alignment horizontal="left"/>
    </xf>
    <xf numFmtId="0" fontId="3" fillId="0" borderId="0" xfId="0" applyFont="1" applyAlignment="1">
      <alignment horizontal="center"/>
    </xf>
    <xf numFmtId="0" fontId="1" fillId="0" borderId="17" xfId="0" applyFont="1" applyFill="1" applyBorder="1" applyAlignment="1" applyProtection="1">
      <alignment horizontal="right" vertical="center" wrapText="1"/>
    </xf>
    <xf numFmtId="9" fontId="21" fillId="0" borderId="19" xfId="3" applyNumberFormat="1" applyFont="1" applyBorder="1" applyAlignment="1" applyProtection="1">
      <alignment horizontal="center"/>
    </xf>
    <xf numFmtId="0" fontId="15" fillId="0" borderId="4" xfId="0" applyFont="1" applyBorder="1" applyAlignment="1"/>
    <xf numFmtId="0" fontId="22" fillId="0" borderId="0" xfId="0" applyFont="1" applyFill="1"/>
    <xf numFmtId="0" fontId="4" fillId="0" borderId="3" xfId="0" applyFont="1" applyBorder="1" applyAlignment="1">
      <alignment horizontal="left"/>
    </xf>
    <xf numFmtId="0" fontId="22" fillId="0" borderId="0" xfId="0" applyFont="1"/>
    <xf numFmtId="9" fontId="23" fillId="0" borderId="0" xfId="3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center" vertical="top" wrapText="1"/>
    </xf>
    <xf numFmtId="9" fontId="22" fillId="0" borderId="0" xfId="0" applyNumberFormat="1" applyFont="1" applyFill="1" applyBorder="1" applyAlignment="1">
      <alignment horizontal="center"/>
    </xf>
    <xf numFmtId="9" fontId="0" fillId="4" borderId="3" xfId="3" applyNumberFormat="1" applyFont="1" applyFill="1" applyBorder="1" applyAlignment="1" applyProtection="1">
      <alignment horizontal="center"/>
      <protection locked="0"/>
    </xf>
    <xf numFmtId="9" fontId="1" fillId="0" borderId="20" xfId="3" applyNumberFormat="1" applyFont="1" applyBorder="1" applyAlignment="1" applyProtection="1">
      <alignment horizontal="center"/>
    </xf>
    <xf numFmtId="9" fontId="0" fillId="0" borderId="21" xfId="0" applyNumberFormat="1" applyBorder="1" applyAlignment="1">
      <alignment horizontal="center"/>
    </xf>
    <xf numFmtId="0" fontId="4" fillId="0" borderId="19" xfId="0" applyFont="1" applyBorder="1"/>
    <xf numFmtId="0" fontId="4" fillId="0" borderId="21" xfId="0" applyFont="1" applyBorder="1"/>
    <xf numFmtId="0" fontId="14" fillId="0" borderId="22" xfId="0" applyFont="1" applyBorder="1"/>
    <xf numFmtId="9" fontId="0" fillId="0" borderId="23" xfId="0" applyNumberForma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9" fillId="5" borderId="10" xfId="0" applyFont="1" applyFill="1" applyBorder="1" applyProtection="1"/>
    <xf numFmtId="0" fontId="19" fillId="5" borderId="11" xfId="0" applyFont="1" applyFill="1" applyBorder="1" applyAlignment="1" applyProtection="1">
      <alignment wrapText="1"/>
    </xf>
    <xf numFmtId="0" fontId="19" fillId="0" borderId="24" xfId="0" applyFont="1" applyFill="1" applyBorder="1" applyProtection="1"/>
    <xf numFmtId="0" fontId="19" fillId="0" borderId="8" xfId="0" applyFont="1" applyFill="1" applyBorder="1" applyProtection="1"/>
    <xf numFmtId="0" fontId="19" fillId="5" borderId="7" xfId="0" applyFont="1" applyFill="1" applyBorder="1" applyAlignment="1" applyProtection="1">
      <alignment horizontal="right"/>
    </xf>
    <xf numFmtId="0" fontId="19" fillId="5" borderId="8" xfId="0" applyFont="1" applyFill="1" applyBorder="1" applyAlignment="1" applyProtection="1">
      <alignment horizontal="center"/>
    </xf>
    <xf numFmtId="16" fontId="19" fillId="5" borderId="12" xfId="0" applyNumberFormat="1" applyFont="1" applyFill="1" applyBorder="1" applyAlignment="1" applyProtection="1">
      <alignment horizontal="center" vertical="top" wrapText="1"/>
    </xf>
    <xf numFmtId="0" fontId="19" fillId="7" borderId="7" xfId="0" applyFont="1" applyFill="1" applyBorder="1" applyProtection="1"/>
    <xf numFmtId="9" fontId="19" fillId="7" borderId="6" xfId="3" applyFont="1" applyFill="1" applyBorder="1" applyProtection="1"/>
    <xf numFmtId="9" fontId="19" fillId="0" borderId="12" xfId="3" applyFont="1" applyFill="1" applyBorder="1" applyAlignment="1" applyProtection="1"/>
    <xf numFmtId="0" fontId="19" fillId="7" borderId="24" xfId="0" applyFont="1" applyFill="1" applyBorder="1" applyProtection="1"/>
    <xf numFmtId="9" fontId="19" fillId="0" borderId="12" xfId="3" applyFont="1" applyFill="1" applyBorder="1" applyProtection="1"/>
    <xf numFmtId="0" fontId="19" fillId="0" borderId="7" xfId="0" applyFont="1" applyFill="1" applyBorder="1" applyProtection="1"/>
    <xf numFmtId="9" fontId="19" fillId="7" borderId="12" xfId="3" applyFont="1" applyFill="1" applyBorder="1" applyProtection="1"/>
    <xf numFmtId="9" fontId="19" fillId="3" borderId="25" xfId="3" applyFont="1" applyFill="1" applyBorder="1" applyProtection="1"/>
    <xf numFmtId="9" fontId="19" fillId="0" borderId="6" xfId="3" applyFont="1" applyFill="1" applyBorder="1" applyProtection="1"/>
    <xf numFmtId="0" fontId="19" fillId="5" borderId="12" xfId="0" applyFont="1" applyFill="1" applyBorder="1" applyAlignment="1" applyProtection="1">
      <alignment horizontal="center" vertical="top" wrapText="1"/>
    </xf>
    <xf numFmtId="0" fontId="19" fillId="5" borderId="8" xfId="0" applyFont="1" applyFill="1" applyBorder="1" applyProtection="1"/>
    <xf numFmtId="0" fontId="19" fillId="5" borderId="14" xfId="0" applyFont="1" applyFill="1" applyBorder="1" applyAlignment="1" applyProtection="1">
      <alignment horizontal="center"/>
    </xf>
    <xf numFmtId="0" fontId="19" fillId="7" borderId="13" xfId="0" applyFont="1" applyFill="1" applyBorder="1" applyProtection="1"/>
    <xf numFmtId="9" fontId="19" fillId="7" borderId="26" xfId="3" applyFont="1" applyFill="1" applyBorder="1" applyProtection="1"/>
    <xf numFmtId="9" fontId="19" fillId="0" borderId="15" xfId="3" applyFont="1" applyFill="1" applyBorder="1" applyAlignment="1" applyProtection="1"/>
    <xf numFmtId="0" fontId="19" fillId="7" borderId="27" xfId="0" applyFont="1" applyFill="1" applyBorder="1" applyProtection="1"/>
    <xf numFmtId="0" fontId="19" fillId="0" borderId="13" xfId="0" applyFont="1" applyFill="1" applyBorder="1" applyProtection="1"/>
    <xf numFmtId="9" fontId="19" fillId="0" borderId="15" xfId="3" applyFont="1" applyFill="1" applyBorder="1" applyProtection="1"/>
    <xf numFmtId="9" fontId="19" fillId="7" borderId="15" xfId="3" applyFont="1" applyFill="1" applyBorder="1" applyProtection="1"/>
    <xf numFmtId="9" fontId="19" fillId="0" borderId="26" xfId="3" applyFont="1" applyFill="1" applyBorder="1" applyProtection="1"/>
    <xf numFmtId="0" fontId="19" fillId="0" borderId="27" xfId="0" applyFont="1" applyFill="1" applyBorder="1" applyProtection="1"/>
    <xf numFmtId="0" fontId="20" fillId="0" borderId="28" xfId="0" applyFont="1" applyFill="1" applyBorder="1" applyProtection="1"/>
    <xf numFmtId="9" fontId="19" fillId="0" borderId="28" xfId="3" applyFont="1" applyFill="1" applyBorder="1" applyProtection="1"/>
    <xf numFmtId="9" fontId="20" fillId="0" borderId="28" xfId="3" applyFont="1" applyFill="1" applyBorder="1" applyProtection="1"/>
    <xf numFmtId="0" fontId="20" fillId="3" borderId="8" xfId="0" applyFont="1" applyFill="1" applyBorder="1" applyProtection="1"/>
    <xf numFmtId="0" fontId="20" fillId="0" borderId="8" xfId="0" applyFont="1" applyFill="1" applyBorder="1" applyProtection="1"/>
    <xf numFmtId="0" fontId="19" fillId="3" borderId="8" xfId="0" applyFont="1" applyFill="1" applyBorder="1" applyProtection="1"/>
    <xf numFmtId="1" fontId="19" fillId="5" borderId="12" xfId="0" applyNumberFormat="1" applyFont="1" applyFill="1" applyBorder="1" applyProtection="1"/>
    <xf numFmtId="1" fontId="19" fillId="7" borderId="7" xfId="0" applyNumberFormat="1" applyFont="1" applyFill="1" applyBorder="1" applyProtection="1"/>
    <xf numFmtId="1" fontId="19" fillId="0" borderId="24" xfId="0" applyNumberFormat="1" applyFont="1" applyFill="1" applyBorder="1" applyProtection="1"/>
    <xf numFmtId="1" fontId="19" fillId="0" borderId="8" xfId="0" applyNumberFormat="1" applyFont="1" applyFill="1" applyBorder="1" applyProtection="1"/>
    <xf numFmtId="9" fontId="19" fillId="0" borderId="8" xfId="3" applyFont="1" applyFill="1" applyBorder="1" applyProtection="1"/>
    <xf numFmtId="0" fontId="19" fillId="5" borderId="12" xfId="0" applyFont="1" applyFill="1" applyBorder="1" applyProtection="1"/>
    <xf numFmtId="0" fontId="20" fillId="5" borderId="13" xfId="0" applyFont="1" applyFill="1" applyBorder="1" applyAlignment="1" applyProtection="1">
      <alignment vertical="top" wrapText="1"/>
    </xf>
    <xf numFmtId="0" fontId="19" fillId="5" borderId="15" xfId="0" applyFont="1" applyFill="1" applyBorder="1" applyProtection="1"/>
    <xf numFmtId="0" fontId="19" fillId="0" borderId="14" xfId="0" applyFont="1" applyFill="1" applyBorder="1" applyProtection="1"/>
    <xf numFmtId="9" fontId="19" fillId="0" borderId="14" xfId="3" applyFont="1" applyFill="1" applyBorder="1" applyProtection="1"/>
    <xf numFmtId="0" fontId="19" fillId="0" borderId="8" xfId="0" applyFont="1" applyBorder="1" applyProtection="1"/>
    <xf numFmtId="0" fontId="24" fillId="0" borderId="4" xfId="0" applyFont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1" fontId="22" fillId="0" borderId="0" xfId="0" applyNumberFormat="1" applyFont="1" applyAlignment="1">
      <alignment horizontal="center"/>
    </xf>
    <xf numFmtId="0" fontId="23" fillId="0" borderId="0" xfId="0" applyFont="1"/>
    <xf numFmtId="1" fontId="26" fillId="0" borderId="0" xfId="3" applyNumberFormat="1" applyFont="1"/>
    <xf numFmtId="9" fontId="27" fillId="0" borderId="0" xfId="3" applyFont="1" applyFill="1" applyBorder="1"/>
    <xf numFmtId="0" fontId="23" fillId="0" borderId="0" xfId="0" applyFont="1" applyFill="1" applyBorder="1"/>
    <xf numFmtId="0" fontId="22" fillId="0" borderId="0" xfId="0" applyFont="1" applyFill="1" applyBorder="1"/>
    <xf numFmtId="9" fontId="23" fillId="0" borderId="0" xfId="0" applyNumberFormat="1" applyFont="1" applyAlignment="1">
      <alignment horizontal="center"/>
    </xf>
    <xf numFmtId="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center"/>
    </xf>
    <xf numFmtId="9" fontId="22" fillId="0" borderId="0" xfId="3" applyFont="1"/>
    <xf numFmtId="9" fontId="22" fillId="0" borderId="0" xfId="3" applyFont="1" applyAlignment="1">
      <alignment horizontal="center"/>
    </xf>
    <xf numFmtId="0" fontId="0" fillId="0" borderId="0" xfId="0" applyAlignment="1">
      <alignment horizontal="right"/>
    </xf>
    <xf numFmtId="0" fontId="10" fillId="0" borderId="0" xfId="0" applyFont="1"/>
    <xf numFmtId="0" fontId="1" fillId="0" borderId="17" xfId="0" applyFont="1" applyBorder="1" applyAlignment="1" applyProtection="1">
      <alignment horizontal="left"/>
    </xf>
    <xf numFmtId="0" fontId="1" fillId="0" borderId="2" xfId="0" applyFont="1" applyBorder="1" applyAlignment="1" applyProtection="1">
      <alignment horizontal="center"/>
    </xf>
    <xf numFmtId="0" fontId="1" fillId="0" borderId="16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center"/>
    </xf>
    <xf numFmtId="0" fontId="1" fillId="0" borderId="5" xfId="0" applyFont="1" applyBorder="1" applyAlignment="1" applyProtection="1">
      <alignment horizontal="left"/>
    </xf>
    <xf numFmtId="0" fontId="1" fillId="0" borderId="4" xfId="0" applyFont="1" applyBorder="1" applyAlignment="1" applyProtection="1">
      <alignment horizontal="center"/>
    </xf>
    <xf numFmtId="0" fontId="29" fillId="2" borderId="0" xfId="0" applyFont="1" applyFill="1" applyProtection="1"/>
    <xf numFmtId="49" fontId="0" fillId="2" borderId="0" xfId="0" applyNumberFormat="1" applyFill="1" applyBorder="1" applyAlignment="1" applyProtection="1">
      <alignment horizontal="left"/>
    </xf>
    <xf numFmtId="49" fontId="0" fillId="2" borderId="0" xfId="0" applyNumberFormat="1" applyFill="1" applyBorder="1" applyProtection="1"/>
    <xf numFmtId="49" fontId="0" fillId="2" borderId="0" xfId="0" applyNumberFormat="1" applyFill="1" applyAlignment="1" applyProtection="1">
      <alignment horizontal="left"/>
    </xf>
    <xf numFmtId="0" fontId="15" fillId="2" borderId="0" xfId="0" applyFont="1" applyFill="1" applyBorder="1" applyAlignment="1" applyProtection="1">
      <alignment horizontal="center"/>
    </xf>
    <xf numFmtId="9" fontId="1" fillId="0" borderId="22" xfId="3" applyNumberFormat="1" applyFont="1" applyBorder="1" applyAlignment="1" applyProtection="1">
      <alignment horizontal="center"/>
    </xf>
    <xf numFmtId="9" fontId="1" fillId="0" borderId="29" xfId="3" applyNumberFormat="1" applyFont="1" applyBorder="1" applyAlignment="1" applyProtection="1">
      <alignment horizontal="center"/>
    </xf>
    <xf numFmtId="0" fontId="1" fillId="8" borderId="17" xfId="0" applyFont="1" applyFill="1" applyBorder="1" applyAlignment="1" applyProtection="1">
      <alignment horizontal="center"/>
    </xf>
    <xf numFmtId="0" fontId="1" fillId="8" borderId="16" xfId="0" applyFont="1" applyFill="1" applyBorder="1" applyAlignment="1" applyProtection="1">
      <alignment horizontal="center"/>
    </xf>
    <xf numFmtId="0" fontId="1" fillId="8" borderId="5" xfId="0" applyFont="1" applyFill="1" applyBorder="1" applyAlignment="1" applyProtection="1">
      <alignment horizontal="center"/>
    </xf>
    <xf numFmtId="0" fontId="1" fillId="8" borderId="30" xfId="0" applyFont="1" applyFill="1" applyBorder="1" applyAlignment="1" applyProtection="1">
      <alignment horizontal="center"/>
    </xf>
    <xf numFmtId="0" fontId="0" fillId="0" borderId="0" xfId="0" applyAlignment="1">
      <alignment vertical="top" wrapText="1"/>
    </xf>
    <xf numFmtId="0" fontId="1" fillId="8" borderId="31" xfId="0" applyFont="1" applyFill="1" applyBorder="1" applyAlignment="1" applyProtection="1">
      <alignment horizontal="center" vertical="top" wrapText="1"/>
    </xf>
    <xf numFmtId="0" fontId="1" fillId="8" borderId="19" xfId="0" applyFont="1" applyFill="1" applyBorder="1" applyAlignment="1" applyProtection="1">
      <alignment horizontal="center" vertical="top" wrapText="1"/>
    </xf>
    <xf numFmtId="0" fontId="9" fillId="0" borderId="31" xfId="0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/>
    </xf>
    <xf numFmtId="0" fontId="1" fillId="0" borderId="19" xfId="0" applyFont="1" applyBorder="1" applyAlignment="1" applyProtection="1">
      <alignment horizontal="center" vertical="top" wrapText="1"/>
    </xf>
    <xf numFmtId="0" fontId="3" fillId="0" borderId="32" xfId="0" applyFont="1" applyBorder="1" applyAlignment="1">
      <alignment horizontal="center"/>
    </xf>
    <xf numFmtId="0" fontId="1" fillId="2" borderId="19" xfId="0" applyFont="1" applyFill="1" applyBorder="1" applyAlignment="1" applyProtection="1">
      <alignment horizontal="center" vertical="top" wrapText="1"/>
    </xf>
    <xf numFmtId="0" fontId="1" fillId="2" borderId="32" xfId="0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1" fillId="2" borderId="33" xfId="0" applyFont="1" applyFill="1" applyBorder="1" applyAlignment="1" applyProtection="1">
      <alignment horizontal="center"/>
    </xf>
    <xf numFmtId="0" fontId="1" fillId="2" borderId="31" xfId="0" applyFont="1" applyFill="1" applyBorder="1" applyAlignment="1" applyProtection="1">
      <alignment horizontal="center" vertical="top" wrapText="1"/>
    </xf>
    <xf numFmtId="9" fontId="4" fillId="2" borderId="22" xfId="3" applyFont="1" applyFill="1" applyBorder="1" applyAlignment="1" applyProtection="1">
      <alignment horizontal="center"/>
    </xf>
    <xf numFmtId="9" fontId="4" fillId="2" borderId="29" xfId="3" applyFont="1" applyFill="1" applyBorder="1" applyAlignment="1" applyProtection="1">
      <alignment horizontal="center"/>
    </xf>
    <xf numFmtId="9" fontId="4" fillId="2" borderId="20" xfId="3" applyFont="1" applyFill="1" applyBorder="1" applyAlignment="1" applyProtection="1">
      <alignment horizontal="center"/>
    </xf>
    <xf numFmtId="9" fontId="4" fillId="8" borderId="22" xfId="3" applyFont="1" applyFill="1" applyBorder="1" applyAlignment="1" applyProtection="1">
      <alignment horizontal="center"/>
    </xf>
    <xf numFmtId="9" fontId="4" fillId="8" borderId="29" xfId="3" applyFont="1" applyFill="1" applyBorder="1" applyAlignment="1" applyProtection="1">
      <alignment horizontal="center"/>
    </xf>
    <xf numFmtId="9" fontId="4" fillId="8" borderId="20" xfId="3" applyFont="1" applyFill="1" applyBorder="1" applyAlignment="1" applyProtection="1">
      <alignment horizontal="center"/>
    </xf>
    <xf numFmtId="9" fontId="4" fillId="8" borderId="16" xfId="3" applyFont="1" applyFill="1" applyBorder="1" applyAlignment="1" applyProtection="1">
      <alignment horizontal="center"/>
    </xf>
    <xf numFmtId="9" fontId="4" fillId="8" borderId="5" xfId="3" applyFont="1" applyFill="1" applyBorder="1" applyAlignment="1" applyProtection="1">
      <alignment horizontal="center"/>
    </xf>
    <xf numFmtId="0" fontId="22" fillId="9" borderId="0" xfId="0" applyFont="1" applyFill="1"/>
    <xf numFmtId="9" fontId="4" fillId="8" borderId="0" xfId="3" applyFont="1" applyFill="1" applyBorder="1" applyAlignment="1" applyProtection="1">
      <alignment horizontal="center"/>
    </xf>
    <xf numFmtId="49" fontId="8" fillId="0" borderId="0" xfId="0" applyNumberFormat="1" applyFont="1" applyFill="1" applyBorder="1" applyAlignment="1" applyProtection="1"/>
    <xf numFmtId="0" fontId="3" fillId="0" borderId="0" xfId="0" applyFont="1" applyFill="1" applyBorder="1" applyAlignment="1" applyProtection="1">
      <alignment horizontal="center" vertical="top" wrapText="1"/>
    </xf>
    <xf numFmtId="0" fontId="3" fillId="8" borderId="1" xfId="0" applyFont="1" applyFill="1" applyBorder="1" applyAlignment="1">
      <alignment horizontal="center"/>
    </xf>
    <xf numFmtId="175" fontId="3" fillId="8" borderId="1" xfId="0" applyNumberFormat="1" applyFont="1" applyFill="1" applyBorder="1" applyAlignment="1">
      <alignment horizontal="center"/>
    </xf>
    <xf numFmtId="0" fontId="1" fillId="8" borderId="1" xfId="0" applyFont="1" applyFill="1" applyBorder="1" applyAlignment="1" applyProtection="1">
      <alignment horizontal="center" vertical="top" wrapText="1"/>
    </xf>
    <xf numFmtId="9" fontId="4" fillId="8" borderId="2" xfId="3" applyFont="1" applyFill="1" applyBorder="1" applyAlignment="1" applyProtection="1">
      <alignment horizontal="center"/>
    </xf>
    <xf numFmtId="9" fontId="4" fillId="8" borderId="4" xfId="3" applyFont="1" applyFill="1" applyBorder="1" applyAlignment="1" applyProtection="1">
      <alignment horizontal="center"/>
    </xf>
    <xf numFmtId="9" fontId="4" fillId="8" borderId="30" xfId="3" applyFont="1" applyFill="1" applyBorder="1" applyAlignment="1" applyProtection="1">
      <alignment horizontal="center"/>
    </xf>
    <xf numFmtId="9" fontId="4" fillId="8" borderId="33" xfId="3" applyFont="1" applyFill="1" applyBorder="1" applyAlignment="1" applyProtection="1">
      <alignment horizontal="center"/>
    </xf>
    <xf numFmtId="9" fontId="31" fillId="8" borderId="12" xfId="3" applyFont="1" applyFill="1" applyBorder="1" applyAlignment="1">
      <alignment horizontal="center" vertical="center"/>
    </xf>
    <xf numFmtId="9" fontId="31" fillId="8" borderId="34" xfId="3" applyFont="1" applyFill="1" applyBorder="1" applyAlignment="1">
      <alignment horizontal="center" vertical="center"/>
    </xf>
    <xf numFmtId="9" fontId="31" fillId="8" borderId="35" xfId="3" applyFont="1" applyFill="1" applyBorder="1" applyAlignment="1">
      <alignment horizontal="center" vertical="center"/>
    </xf>
    <xf numFmtId="1" fontId="32" fillId="3" borderId="36" xfId="0" applyNumberFormat="1" applyFont="1" applyFill="1" applyBorder="1" applyAlignment="1">
      <alignment horizontal="center" vertical="center"/>
    </xf>
    <xf numFmtId="1" fontId="32" fillId="3" borderId="35" xfId="0" applyNumberFormat="1" applyFont="1" applyFill="1" applyBorder="1" applyAlignment="1">
      <alignment horizontal="center" vertical="center"/>
    </xf>
    <xf numFmtId="9" fontId="32" fillId="3" borderId="35" xfId="3" applyFont="1" applyFill="1" applyBorder="1" applyAlignment="1">
      <alignment horizontal="center" vertical="center"/>
    </xf>
    <xf numFmtId="9" fontId="34" fillId="8" borderId="37" xfId="3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vertical="top" wrapText="1"/>
    </xf>
    <xf numFmtId="0" fontId="1" fillId="0" borderId="0" xfId="0" applyFont="1" applyFill="1" applyBorder="1" applyAlignment="1" applyProtection="1">
      <alignment horizontal="center"/>
    </xf>
    <xf numFmtId="9" fontId="4" fillId="0" borderId="0" xfId="3" applyFont="1" applyFill="1" applyBorder="1" applyAlignment="1" applyProtection="1">
      <alignment horizontal="center"/>
    </xf>
    <xf numFmtId="9" fontId="1" fillId="0" borderId="0" xfId="3" applyNumberFormat="1" applyFont="1" applyFill="1" applyBorder="1" applyAlignment="1" applyProtection="1">
      <alignment horizontal="center"/>
    </xf>
    <xf numFmtId="0" fontId="15" fillId="0" borderId="0" xfId="0" applyFont="1" applyAlignment="1">
      <alignment horizontal="center" vertical="top" wrapText="1"/>
    </xf>
    <xf numFmtId="0" fontId="1" fillId="0" borderId="31" xfId="0" applyFont="1" applyBorder="1" applyProtection="1"/>
    <xf numFmtId="0" fontId="1" fillId="0" borderId="33" xfId="0" applyFont="1" applyBorder="1" applyAlignment="1" applyProtection="1">
      <alignment horizontal="center"/>
    </xf>
    <xf numFmtId="0" fontId="1" fillId="8" borderId="31" xfId="0" applyFont="1" applyFill="1" applyBorder="1" applyAlignment="1" applyProtection="1">
      <alignment horizontal="center"/>
    </xf>
    <xf numFmtId="9" fontId="4" fillId="8" borderId="3" xfId="3" applyFont="1" applyFill="1" applyBorder="1" applyAlignment="1" applyProtection="1">
      <alignment horizontal="center"/>
    </xf>
    <xf numFmtId="9" fontId="4" fillId="8" borderId="31" xfId="3" applyFont="1" applyFill="1" applyBorder="1" applyAlignment="1" applyProtection="1">
      <alignment horizontal="center"/>
    </xf>
    <xf numFmtId="0" fontId="1" fillId="2" borderId="31" xfId="0" applyFont="1" applyFill="1" applyBorder="1" applyAlignment="1" applyProtection="1">
      <alignment horizontal="center"/>
    </xf>
    <xf numFmtId="9" fontId="32" fillId="3" borderId="3" xfId="3" applyNumberFormat="1" applyFont="1" applyFill="1" applyBorder="1" applyAlignment="1" applyProtection="1">
      <alignment horizontal="center" vertical="center"/>
    </xf>
    <xf numFmtId="49" fontId="29" fillId="0" borderId="0" xfId="0" applyNumberFormat="1" applyFont="1" applyAlignment="1" applyProtection="1">
      <alignment horizontal="left"/>
      <protection locked="0"/>
    </xf>
    <xf numFmtId="0" fontId="13" fillId="0" borderId="22" xfId="0" applyFont="1" applyBorder="1" applyAlignment="1">
      <alignment horizontal="center"/>
    </xf>
    <xf numFmtId="9" fontId="10" fillId="0" borderId="19" xfId="3" applyNumberFormat="1" applyFont="1" applyBorder="1" applyAlignment="1" applyProtection="1">
      <alignment horizontal="center"/>
    </xf>
    <xf numFmtId="0" fontId="35" fillId="9" borderId="0" xfId="0" applyFont="1" applyFill="1"/>
    <xf numFmtId="0" fontId="35" fillId="0" borderId="0" xfId="0" applyFont="1"/>
    <xf numFmtId="0" fontId="35" fillId="0" borderId="0" xfId="0" applyFont="1" applyAlignment="1">
      <alignment horizontal="center"/>
    </xf>
    <xf numFmtId="0" fontId="13" fillId="0" borderId="3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10" fillId="0" borderId="6" xfId="0" applyFont="1" applyBorder="1"/>
    <xf numFmtId="0" fontId="10" fillId="0" borderId="18" xfId="0" applyFont="1" applyBorder="1"/>
    <xf numFmtId="9" fontId="10" fillId="0" borderId="21" xfId="0" applyNumberFormat="1" applyFont="1" applyBorder="1" applyAlignment="1">
      <alignment horizontal="center"/>
    </xf>
    <xf numFmtId="0" fontId="13" fillId="0" borderId="21" xfId="0" applyFont="1" applyBorder="1"/>
    <xf numFmtId="9" fontId="35" fillId="0" borderId="0" xfId="3" applyFont="1"/>
    <xf numFmtId="0" fontId="10" fillId="0" borderId="18" xfId="0" applyFont="1" applyBorder="1" applyAlignment="1">
      <alignment horizontal="left"/>
    </xf>
    <xf numFmtId="0" fontId="10" fillId="0" borderId="0" xfId="0" applyFont="1" applyBorder="1"/>
    <xf numFmtId="9" fontId="10" fillId="0" borderId="19" xfId="0" applyNumberFormat="1" applyFont="1" applyBorder="1" applyAlignment="1">
      <alignment horizontal="center"/>
    </xf>
    <xf numFmtId="9" fontId="10" fillId="0" borderId="19" xfId="0" applyNumberFormat="1" applyFont="1" applyFill="1" applyBorder="1" applyAlignment="1">
      <alignment horizontal="center"/>
    </xf>
    <xf numFmtId="9" fontId="36" fillId="0" borderId="21" xfId="0" applyNumberFormat="1" applyFont="1" applyBorder="1" applyAlignment="1">
      <alignment horizontal="center"/>
    </xf>
    <xf numFmtId="0" fontId="37" fillId="0" borderId="21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1" fontId="34" fillId="0" borderId="38" xfId="0" applyNumberFormat="1" applyFont="1" applyFill="1" applyBorder="1" applyAlignment="1">
      <alignment horizontal="center" vertical="center"/>
    </xf>
    <xf numFmtId="1" fontId="16" fillId="0" borderId="38" xfId="0" applyNumberFormat="1" applyFont="1" applyFill="1" applyBorder="1" applyAlignment="1">
      <alignment horizontal="center" vertical="center"/>
    </xf>
    <xf numFmtId="1" fontId="32" fillId="0" borderId="36" xfId="0" applyNumberFormat="1" applyFont="1" applyFill="1" applyBorder="1" applyAlignment="1">
      <alignment horizontal="center" vertical="center"/>
    </xf>
    <xf numFmtId="1" fontId="32" fillId="0" borderId="39" xfId="0" applyNumberFormat="1" applyFont="1" applyFill="1" applyBorder="1" applyAlignment="1">
      <alignment horizontal="center" vertical="center"/>
    </xf>
    <xf numFmtId="1" fontId="32" fillId="0" borderId="7" xfId="0" applyNumberFormat="1" applyFont="1" applyFill="1" applyBorder="1" applyAlignment="1">
      <alignment horizontal="center" vertical="center"/>
    </xf>
    <xf numFmtId="1" fontId="32" fillId="0" borderId="40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/>
    </xf>
    <xf numFmtId="9" fontId="31" fillId="3" borderId="16" xfId="3" applyFont="1" applyFill="1" applyBorder="1" applyAlignment="1">
      <alignment horizontal="center" vertical="center"/>
    </xf>
    <xf numFmtId="9" fontId="34" fillId="3" borderId="5" xfId="3" applyFont="1" applyFill="1" applyBorder="1" applyAlignment="1">
      <alignment horizontal="center" vertical="center"/>
    </xf>
    <xf numFmtId="9" fontId="31" fillId="3" borderId="5" xfId="3" applyFont="1" applyFill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Fill="1" applyBorder="1" applyAlignment="1" applyProtection="1">
      <alignment vertical="top" wrapText="1"/>
    </xf>
    <xf numFmtId="0" fontId="8" fillId="0" borderId="0" xfId="0" applyFont="1"/>
    <xf numFmtId="0" fontId="4" fillId="0" borderId="0" xfId="0" applyFont="1" applyBorder="1"/>
    <xf numFmtId="0" fontId="3" fillId="0" borderId="21" xfId="0" applyFont="1" applyBorder="1"/>
    <xf numFmtId="0" fontId="14" fillId="0" borderId="2" xfId="0" applyFont="1" applyFill="1" applyBorder="1" applyAlignment="1" applyProtection="1">
      <alignment horizontal="center" vertical="center" wrapText="1"/>
    </xf>
    <xf numFmtId="9" fontId="4" fillId="0" borderId="4" xfId="3" applyNumberFormat="1" applyFont="1" applyBorder="1" applyAlignment="1" applyProtection="1">
      <alignment horizontal="center"/>
    </xf>
    <xf numFmtId="0" fontId="13" fillId="0" borderId="2" xfId="0" applyFont="1" applyBorder="1"/>
    <xf numFmtId="0" fontId="13" fillId="0" borderId="4" xfId="0" applyFont="1" applyBorder="1"/>
    <xf numFmtId="0" fontId="13" fillId="0" borderId="19" xfId="0" applyFont="1" applyBorder="1" applyAlignment="1">
      <alignment horizontal="center" vertical="center" wrapText="1"/>
    </xf>
    <xf numFmtId="9" fontId="13" fillId="0" borderId="20" xfId="0" applyNumberFormat="1" applyFont="1" applyBorder="1" applyAlignment="1">
      <alignment vertical="center"/>
    </xf>
    <xf numFmtId="0" fontId="13" fillId="0" borderId="20" xfId="0" applyFont="1" applyBorder="1" applyAlignment="1">
      <alignment horizontal="center" vertical="center" wrapText="1"/>
    </xf>
    <xf numFmtId="0" fontId="39" fillId="9" borderId="0" xfId="0" applyFont="1" applyFill="1" applyBorder="1"/>
    <xf numFmtId="0" fontId="40" fillId="9" borderId="0" xfId="0" applyFont="1" applyFill="1" applyBorder="1"/>
    <xf numFmtId="0" fontId="40" fillId="0" borderId="0" xfId="0" applyFont="1" applyBorder="1"/>
    <xf numFmtId="0" fontId="3" fillId="0" borderId="4" xfId="0" applyFont="1" applyBorder="1"/>
    <xf numFmtId="0" fontId="37" fillId="0" borderId="41" xfId="0" applyFont="1" applyBorder="1" applyAlignment="1">
      <alignment horizontal="center"/>
    </xf>
    <xf numFmtId="9" fontId="3" fillId="0" borderId="19" xfId="0" applyNumberFormat="1" applyFont="1" applyFill="1" applyBorder="1" applyAlignment="1">
      <alignment horizontal="center"/>
    </xf>
    <xf numFmtId="0" fontId="8" fillId="6" borderId="0" xfId="0" applyFont="1" applyFill="1"/>
    <xf numFmtId="0" fontId="1" fillId="6" borderId="0" xfId="0" applyFont="1" applyFill="1" applyBorder="1" applyAlignment="1" applyProtection="1">
      <alignment horizontal="center"/>
    </xf>
    <xf numFmtId="0" fontId="1" fillId="6" borderId="0" xfId="0" applyFont="1" applyFill="1" applyBorder="1" applyProtection="1"/>
    <xf numFmtId="0" fontId="15" fillId="6" borderId="0" xfId="0" applyFont="1" applyFill="1"/>
    <xf numFmtId="0" fontId="3" fillId="6" borderId="0" xfId="0" applyFont="1" applyFill="1"/>
    <xf numFmtId="0" fontId="8" fillId="0" borderId="16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6" fillId="0" borderId="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167" fontId="32" fillId="0" borderId="7" xfId="0" applyNumberFormat="1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167" fontId="32" fillId="0" borderId="40" xfId="0" applyNumberFormat="1" applyFont="1" applyFill="1" applyBorder="1" applyAlignment="1">
      <alignment horizontal="center" vertical="center"/>
    </xf>
    <xf numFmtId="0" fontId="4" fillId="0" borderId="23" xfId="0" applyFont="1" applyBorder="1"/>
    <xf numFmtId="0" fontId="14" fillId="0" borderId="3" xfId="0" applyFont="1" applyBorder="1"/>
    <xf numFmtId="0" fontId="4" fillId="2" borderId="0" xfId="0" applyFont="1" applyFill="1" applyAlignment="1">
      <alignment horizontal="center"/>
    </xf>
    <xf numFmtId="0" fontId="22" fillId="0" borderId="0" xfId="0" applyFont="1" applyBorder="1"/>
    <xf numFmtId="0" fontId="23" fillId="0" borderId="0" xfId="0" applyFont="1" applyBorder="1"/>
    <xf numFmtId="0" fontId="31" fillId="3" borderId="3" xfId="0" applyFont="1" applyFill="1" applyBorder="1" applyAlignment="1">
      <alignment horizontal="center" vertical="center"/>
    </xf>
    <xf numFmtId="9" fontId="34" fillId="0" borderId="3" xfId="0" applyNumberFormat="1" applyFont="1" applyBorder="1" applyAlignment="1">
      <alignment horizontal="center" vertical="center"/>
    </xf>
    <xf numFmtId="0" fontId="21" fillId="7" borderId="8" xfId="0" applyFont="1" applyFill="1" applyBorder="1" applyAlignment="1" applyProtection="1">
      <alignment horizontal="center"/>
      <protection locked="0"/>
    </xf>
    <xf numFmtId="0" fontId="1" fillId="0" borderId="6" xfId="0" applyFont="1" applyBorder="1"/>
    <xf numFmtId="0" fontId="15" fillId="0" borderId="4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2" borderId="32" xfId="0" applyFont="1" applyFill="1" applyBorder="1" applyAlignment="1" applyProtection="1">
      <alignment horizontal="left" vertical="center" wrapText="1"/>
    </xf>
    <xf numFmtId="0" fontId="0" fillId="0" borderId="32" xfId="0" applyBorder="1"/>
    <xf numFmtId="0" fontId="4" fillId="0" borderId="20" xfId="0" applyFont="1" applyBorder="1" applyAlignment="1">
      <alignment horizontal="center" wrapText="1"/>
    </xf>
    <xf numFmtId="9" fontId="4" fillId="0" borderId="5" xfId="3" applyNumberFormat="1" applyFont="1" applyBorder="1" applyAlignment="1" applyProtection="1">
      <alignment horizontal="center" vertical="center"/>
    </xf>
    <xf numFmtId="0" fontId="41" fillId="0" borderId="0" xfId="0" applyFont="1"/>
    <xf numFmtId="0" fontId="15" fillId="0" borderId="31" xfId="0" applyFont="1" applyFill="1" applyBorder="1" applyAlignment="1" applyProtection="1">
      <alignment horizontal="left"/>
    </xf>
    <xf numFmtId="0" fontId="15" fillId="0" borderId="1" xfId="0" applyFont="1" applyFill="1" applyBorder="1"/>
    <xf numFmtId="0" fontId="15" fillId="0" borderId="1" xfId="0" applyFont="1" applyFill="1" applyBorder="1" applyAlignment="1" applyProtection="1"/>
    <xf numFmtId="0" fontId="15" fillId="0" borderId="1" xfId="0" applyFont="1" applyFill="1" applyBorder="1" applyAlignment="1" applyProtection="1">
      <alignment horizontal="left"/>
    </xf>
    <xf numFmtId="0" fontId="33" fillId="0" borderId="4" xfId="0" applyFont="1" applyFill="1" applyBorder="1" applyAlignment="1" applyProtection="1">
      <alignment horizontal="left" vertical="top"/>
    </xf>
    <xf numFmtId="0" fontId="15" fillId="0" borderId="4" xfId="0" applyFont="1" applyFill="1" applyBorder="1"/>
    <xf numFmtId="0" fontId="15" fillId="0" borderId="20" xfId="0" applyFont="1" applyFill="1" applyBorder="1"/>
    <xf numFmtId="0" fontId="30" fillId="0" borderId="31" xfId="0" applyFont="1" applyFill="1" applyBorder="1" applyAlignment="1" applyProtection="1"/>
    <xf numFmtId="0" fontId="15" fillId="0" borderId="31" xfId="0" applyFont="1" applyFill="1" applyBorder="1" applyAlignment="1" applyProtection="1"/>
    <xf numFmtId="9" fontId="31" fillId="3" borderId="35" xfId="3" applyFont="1" applyFill="1" applyBorder="1" applyAlignment="1">
      <alignment horizontal="center" vertical="center"/>
    </xf>
    <xf numFmtId="0" fontId="15" fillId="0" borderId="0" xfId="0" applyFont="1" applyBorder="1" applyAlignment="1"/>
    <xf numFmtId="9" fontId="31" fillId="3" borderId="17" xfId="3" applyFont="1" applyFill="1" applyBorder="1" applyAlignment="1">
      <alignment horizontal="center" vertical="center"/>
    </xf>
    <xf numFmtId="1" fontId="32" fillId="0" borderId="9" xfId="0" applyNumberFormat="1" applyFont="1" applyFill="1" applyBorder="1" applyAlignment="1">
      <alignment horizontal="center" vertical="center"/>
    </xf>
    <xf numFmtId="9" fontId="31" fillId="8" borderId="11" xfId="3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1" fillId="0" borderId="16" xfId="0" applyNumberFormat="1" applyFont="1" applyFill="1" applyBorder="1" applyAlignment="1" applyProtection="1">
      <alignment horizontal="left"/>
    </xf>
    <xf numFmtId="0" fontId="21" fillId="0" borderId="5" xfId="0" applyNumberFormat="1" applyFont="1" applyFill="1" applyBorder="1" applyAlignment="1" applyProtection="1">
      <alignment horizontal="left"/>
    </xf>
    <xf numFmtId="0" fontId="21" fillId="2" borderId="17" xfId="0" applyFont="1" applyFill="1" applyBorder="1"/>
    <xf numFmtId="0" fontId="21" fillId="2" borderId="16" xfId="0" applyFont="1" applyFill="1" applyBorder="1"/>
    <xf numFmtId="0" fontId="21" fillId="2" borderId="5" xfId="0" applyFont="1" applyFill="1" applyBorder="1"/>
    <xf numFmtId="0" fontId="21" fillId="7" borderId="24" xfId="0" applyFont="1" applyFill="1" applyBorder="1" applyAlignment="1" applyProtection="1">
      <alignment horizontal="center"/>
      <protection locked="0"/>
    </xf>
    <xf numFmtId="0" fontId="21" fillId="6" borderId="17" xfId="0" applyNumberFormat="1" applyFont="1" applyFill="1" applyBorder="1" applyAlignment="1" applyProtection="1">
      <alignment horizontal="left"/>
      <protection locked="0"/>
    </xf>
    <xf numFmtId="0" fontId="21" fillId="6" borderId="16" xfId="0" applyNumberFormat="1" applyFont="1" applyFill="1" applyBorder="1" applyAlignment="1" applyProtection="1">
      <alignment horizontal="left"/>
      <protection locked="0"/>
    </xf>
    <xf numFmtId="49" fontId="21" fillId="6" borderId="16" xfId="0" applyNumberFormat="1" applyFont="1" applyFill="1" applyBorder="1" applyProtection="1">
      <protection locked="0"/>
    </xf>
    <xf numFmtId="0" fontId="21" fillId="6" borderId="5" xfId="0" applyNumberFormat="1" applyFont="1" applyFill="1" applyBorder="1" applyAlignment="1" applyProtection="1">
      <alignment horizontal="left"/>
      <protection locked="0"/>
    </xf>
    <xf numFmtId="0" fontId="7" fillId="0" borderId="0" xfId="0" applyFont="1" applyBorder="1"/>
    <xf numFmtId="0" fontId="11" fillId="0" borderId="17" xfId="0" applyFont="1" applyBorder="1" applyAlignment="1">
      <alignment horizontal="center"/>
    </xf>
    <xf numFmtId="0" fontId="5" fillId="3" borderId="33" xfId="0" applyFont="1" applyFill="1" applyBorder="1" applyAlignment="1">
      <alignment horizontal="center"/>
    </xf>
    <xf numFmtId="0" fontId="21" fillId="7" borderId="27" xfId="0" applyFont="1" applyFill="1" applyBorder="1" applyAlignment="1" applyProtection="1">
      <alignment horizontal="center"/>
      <protection locked="0"/>
    </xf>
    <xf numFmtId="0" fontId="21" fillId="7" borderId="14" xfId="0" applyFont="1" applyFill="1" applyBorder="1" applyAlignment="1" applyProtection="1">
      <alignment horizontal="center"/>
      <protection locked="0"/>
    </xf>
    <xf numFmtId="0" fontId="21" fillId="0" borderId="4" xfId="0" applyFont="1" applyBorder="1" applyAlignment="1">
      <alignment horizontal="right"/>
    </xf>
    <xf numFmtId="0" fontId="2" fillId="3" borderId="0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1" fillId="2" borderId="30" xfId="0" applyFont="1" applyFill="1" applyBorder="1"/>
    <xf numFmtId="49" fontId="21" fillId="6" borderId="0" xfId="0" applyNumberFormat="1" applyFont="1" applyFill="1" applyBorder="1" applyProtection="1">
      <protection locked="0"/>
    </xf>
    <xf numFmtId="0" fontId="21" fillId="2" borderId="33" xfId="0" applyFont="1" applyFill="1" applyBorder="1"/>
    <xf numFmtId="0" fontId="21" fillId="6" borderId="4" xfId="0" applyNumberFormat="1" applyFont="1" applyFill="1" applyBorder="1" applyAlignment="1" applyProtection="1">
      <alignment horizontal="left"/>
      <protection locked="0"/>
    </xf>
    <xf numFmtId="0" fontId="21" fillId="7" borderId="6" xfId="0" applyFont="1" applyFill="1" applyBorder="1" applyAlignment="1" applyProtection="1">
      <alignment horizontal="center"/>
      <protection locked="0"/>
    </xf>
    <xf numFmtId="0" fontId="21" fillId="7" borderId="26" xfId="0" applyFont="1" applyFill="1" applyBorder="1" applyAlignment="1" applyProtection="1">
      <alignment horizontal="center"/>
      <protection locked="0"/>
    </xf>
    <xf numFmtId="0" fontId="21" fillId="0" borderId="17" xfId="0" applyNumberFormat="1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right"/>
    </xf>
    <xf numFmtId="0" fontId="2" fillId="0" borderId="2" xfId="0" applyFont="1" applyBorder="1" applyAlignment="1">
      <alignment horizontal="right"/>
    </xf>
    <xf numFmtId="0" fontId="21" fillId="7" borderId="28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1" fillId="7" borderId="42" xfId="0" applyFont="1" applyFill="1" applyBorder="1" applyAlignment="1" applyProtection="1">
      <alignment horizontal="center"/>
      <protection locked="0"/>
    </xf>
    <xf numFmtId="0" fontId="21" fillId="7" borderId="43" xfId="0" applyFont="1" applyFill="1" applyBorder="1" applyAlignment="1" applyProtection="1">
      <alignment horizontal="center"/>
      <protection locked="0"/>
    </xf>
    <xf numFmtId="3" fontId="2" fillId="0" borderId="1" xfId="0" applyNumberFormat="1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2" xfId="0" applyFont="1" applyBorder="1" applyAlignment="1">
      <alignment horizontal="right"/>
    </xf>
    <xf numFmtId="0" fontId="2" fillId="0" borderId="2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21" fillId="7" borderId="44" xfId="0" applyFont="1" applyFill="1" applyBorder="1" applyAlignment="1" applyProtection="1">
      <alignment horizontal="center"/>
      <protection locked="0"/>
    </xf>
    <xf numFmtId="0" fontId="21" fillId="7" borderId="10" xfId="0" applyFont="1" applyFill="1" applyBorder="1" applyAlignment="1" applyProtection="1">
      <alignment horizontal="center"/>
      <protection locked="0"/>
    </xf>
    <xf numFmtId="0" fontId="21" fillId="7" borderId="45" xfId="0" applyFont="1" applyFill="1" applyBorder="1" applyAlignment="1" applyProtection="1">
      <alignment horizontal="center"/>
      <protection locked="0"/>
    </xf>
    <xf numFmtId="0" fontId="5" fillId="3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13" fillId="0" borderId="3" xfId="0" applyFont="1" applyBorder="1" applyAlignment="1">
      <alignment horizontal="center"/>
    </xf>
    <xf numFmtId="0" fontId="14" fillId="0" borderId="32" xfId="0" applyFont="1" applyFill="1" applyBorder="1" applyAlignment="1" applyProtection="1">
      <alignment horizontal="center" vertical="center" wrapText="1"/>
    </xf>
    <xf numFmtId="9" fontId="4" fillId="0" borderId="33" xfId="3" applyNumberFormat="1" applyFont="1" applyBorder="1" applyAlignment="1" applyProtection="1">
      <alignment horizontal="center"/>
    </xf>
    <xf numFmtId="0" fontId="13" fillId="3" borderId="4" xfId="0" applyFont="1" applyFill="1" applyBorder="1"/>
    <xf numFmtId="9" fontId="11" fillId="0" borderId="20" xfId="0" applyNumberFormat="1" applyFont="1" applyBorder="1" applyAlignment="1">
      <alignment wrapText="1"/>
    </xf>
    <xf numFmtId="9" fontId="11" fillId="0" borderId="3" xfId="0" applyNumberFormat="1" applyFont="1" applyBorder="1" applyAlignment="1">
      <alignment horizontal="center" wrapText="1"/>
    </xf>
    <xf numFmtId="1" fontId="3" fillId="0" borderId="0" xfId="0" applyNumberFormat="1" applyFont="1" applyFill="1" applyBorder="1" applyAlignment="1" applyProtection="1">
      <alignment horizontal="center"/>
    </xf>
    <xf numFmtId="0" fontId="3" fillId="0" borderId="2" xfId="0" applyFont="1" applyBorder="1"/>
    <xf numFmtId="0" fontId="13" fillId="0" borderId="2" xfId="0" applyFont="1" applyBorder="1" applyAlignment="1">
      <alignment horizontal="center"/>
    </xf>
    <xf numFmtId="0" fontId="10" fillId="0" borderId="4" xfId="0" applyFont="1" applyBorder="1"/>
    <xf numFmtId="0" fontId="10" fillId="0" borderId="20" xfId="0" applyFont="1" applyBorder="1"/>
    <xf numFmtId="9" fontId="13" fillId="0" borderId="19" xfId="0" applyNumberFormat="1" applyFont="1" applyBorder="1" applyAlignment="1">
      <alignment vertical="center"/>
    </xf>
    <xf numFmtId="9" fontId="3" fillId="0" borderId="1" xfId="0" applyNumberFormat="1" applyFont="1" applyBorder="1"/>
    <xf numFmtId="0" fontId="3" fillId="0" borderId="23" xfId="0" applyFont="1" applyBorder="1"/>
    <xf numFmtId="0" fontId="3" fillId="0" borderId="31" xfId="0" applyFont="1" applyBorder="1"/>
    <xf numFmtId="9" fontId="0" fillId="0" borderId="41" xfId="0" applyNumberFormat="1" applyBorder="1" applyAlignment="1">
      <alignment horizontal="center"/>
    </xf>
    <xf numFmtId="9" fontId="21" fillId="0" borderId="3" xfId="3" applyNumberFormat="1" applyFont="1" applyBorder="1" applyAlignment="1" applyProtection="1">
      <alignment horizontal="center"/>
    </xf>
    <xf numFmtId="9" fontId="0" fillId="0" borderId="46" xfId="0" applyNumberFormat="1" applyBorder="1" applyAlignment="1">
      <alignment horizontal="center"/>
    </xf>
    <xf numFmtId="9" fontId="0" fillId="0" borderId="18" xfId="0" applyNumberFormat="1" applyBorder="1" applyAlignment="1">
      <alignment horizontal="center"/>
    </xf>
    <xf numFmtId="9" fontId="0" fillId="0" borderId="47" xfId="0" applyNumberFormat="1" applyBorder="1" applyAlignment="1">
      <alignment horizontal="center"/>
    </xf>
    <xf numFmtId="0" fontId="4" fillId="0" borderId="1" xfId="0" applyFont="1" applyBorder="1"/>
    <xf numFmtId="0" fontId="22" fillId="0" borderId="5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horizontal="center"/>
    </xf>
    <xf numFmtId="9" fontId="21" fillId="0" borderId="1" xfId="3" applyNumberFormat="1" applyFont="1" applyBorder="1" applyAlignment="1" applyProtection="1">
      <alignment horizontal="center"/>
    </xf>
    <xf numFmtId="0" fontId="4" fillId="0" borderId="41" xfId="0" applyFont="1" applyBorder="1"/>
    <xf numFmtId="9" fontId="4" fillId="0" borderId="4" xfId="0" applyNumberFormat="1" applyFont="1" applyBorder="1" applyAlignment="1">
      <alignment horizontal="center"/>
    </xf>
    <xf numFmtId="0" fontId="15" fillId="0" borderId="33" xfId="0" applyFont="1" applyFill="1" applyBorder="1" applyAlignment="1"/>
    <xf numFmtId="9" fontId="32" fillId="0" borderId="1" xfId="3" applyNumberFormat="1" applyFont="1" applyBorder="1" applyAlignment="1" applyProtection="1">
      <alignment horizontal="center" vertical="center"/>
    </xf>
    <xf numFmtId="9" fontId="32" fillId="3" borderId="1" xfId="3" applyNumberFormat="1" applyFont="1" applyFill="1" applyBorder="1" applyAlignment="1" applyProtection="1">
      <alignment horizontal="center" vertical="center"/>
    </xf>
    <xf numFmtId="9" fontId="32" fillId="0" borderId="48" xfId="3" applyNumberFormat="1" applyFont="1" applyBorder="1" applyAlignment="1" applyProtection="1">
      <alignment horizontal="center" vertical="center"/>
    </xf>
    <xf numFmtId="9" fontId="32" fillId="0" borderId="25" xfId="3" applyNumberFormat="1" applyFont="1" applyBorder="1" applyAlignment="1" applyProtection="1">
      <alignment horizontal="center" vertical="center"/>
    </xf>
    <xf numFmtId="9" fontId="32" fillId="0" borderId="49" xfId="3" applyNumberFormat="1" applyFont="1" applyBorder="1" applyAlignment="1" applyProtection="1">
      <alignment horizontal="center" vertical="center"/>
    </xf>
    <xf numFmtId="9" fontId="32" fillId="0" borderId="50" xfId="3" applyNumberFormat="1" applyFont="1" applyBorder="1" applyAlignment="1" applyProtection="1">
      <alignment horizontal="center" vertical="center"/>
    </xf>
    <xf numFmtId="0" fontId="31" fillId="1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8" fillId="3" borderId="3" xfId="0" applyFont="1" applyFill="1" applyBorder="1" applyProtection="1">
      <protection locked="0"/>
    </xf>
    <xf numFmtId="0" fontId="9" fillId="3" borderId="3" xfId="0" applyFont="1" applyFill="1" applyBorder="1" applyProtection="1">
      <protection locked="0"/>
    </xf>
    <xf numFmtId="0" fontId="8" fillId="0" borderId="17" xfId="0" applyFont="1" applyFill="1" applyBorder="1" applyProtection="1">
      <protection locked="0"/>
    </xf>
    <xf numFmtId="0" fontId="40" fillId="6" borderId="0" xfId="0" applyFont="1" applyFill="1" applyBorder="1"/>
    <xf numFmtId="1" fontId="21" fillId="0" borderId="5" xfId="0" applyNumberFormat="1" applyFont="1" applyFill="1" applyBorder="1" applyAlignment="1">
      <alignment horizontal="center"/>
    </xf>
    <xf numFmtId="49" fontId="33" fillId="0" borderId="1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vertical="top" wrapText="1"/>
    </xf>
    <xf numFmtId="0" fontId="15" fillId="0" borderId="0" xfId="0" applyFont="1" applyFill="1" applyBorder="1" applyAlignment="1" applyProtection="1">
      <alignment vertical="center" wrapText="1"/>
    </xf>
    <xf numFmtId="0" fontId="15" fillId="0" borderId="17" xfId="0" applyFont="1" applyFill="1" applyBorder="1" applyAlignment="1" applyProtection="1">
      <alignment vertical="top" wrapText="1"/>
    </xf>
    <xf numFmtId="0" fontId="15" fillId="0" borderId="16" xfId="0" applyFont="1" applyFill="1" applyBorder="1" applyAlignment="1" applyProtection="1">
      <alignment vertical="center" wrapText="1"/>
    </xf>
    <xf numFmtId="0" fontId="15" fillId="0" borderId="5" xfId="0" applyFont="1" applyFill="1" applyBorder="1" applyAlignment="1" applyProtection="1">
      <alignment vertical="center" wrapText="1"/>
    </xf>
    <xf numFmtId="49" fontId="0" fillId="0" borderId="8" xfId="0" applyNumberFormat="1" applyFill="1" applyBorder="1" applyProtection="1">
      <protection locked="0"/>
    </xf>
    <xf numFmtId="170" fontId="3" fillId="0" borderId="8" xfId="0" applyNumberFormat="1" applyFont="1" applyFill="1" applyBorder="1" applyAlignment="1" applyProtection="1">
      <alignment horizontal="center"/>
      <protection locked="0"/>
    </xf>
    <xf numFmtId="49" fontId="0" fillId="0" borderId="8" xfId="0" applyNumberFormat="1" applyFill="1" applyBorder="1" applyAlignment="1" applyProtection="1">
      <alignment horizontal="center"/>
      <protection locked="0"/>
    </xf>
    <xf numFmtId="0" fontId="11" fillId="0" borderId="17" xfId="0" applyFont="1" applyFill="1" applyBorder="1" applyAlignment="1">
      <alignment horizontal="center"/>
    </xf>
    <xf numFmtId="9" fontId="0" fillId="0" borderId="19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9" fontId="0" fillId="0" borderId="21" xfId="0" applyNumberForma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9" fontId="0" fillId="0" borderId="23" xfId="0" applyNumberFormat="1" applyBorder="1" applyAlignment="1">
      <alignment horizontal="center" vertical="center"/>
    </xf>
    <xf numFmtId="9" fontId="0" fillId="0" borderId="47" xfId="0" applyNumberForma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32" xfId="0" applyFont="1" applyFill="1" applyBorder="1" applyAlignment="1"/>
    <xf numFmtId="0" fontId="8" fillId="0" borderId="2" xfId="0" applyFont="1" applyFill="1" applyBorder="1" applyAlignment="1" applyProtection="1">
      <alignment horizontal="left" vertical="top"/>
    </xf>
    <xf numFmtId="0" fontId="3" fillId="0" borderId="2" xfId="0" applyFont="1" applyFill="1" applyBorder="1"/>
    <xf numFmtId="0" fontId="3" fillId="0" borderId="2" xfId="0" applyFont="1" applyFill="1" applyBorder="1" applyAlignment="1" applyProtection="1"/>
    <xf numFmtId="49" fontId="8" fillId="0" borderId="2" xfId="0" applyNumberFormat="1" applyFont="1" applyFill="1" applyBorder="1" applyAlignment="1" applyProtection="1"/>
    <xf numFmtId="0" fontId="3" fillId="0" borderId="22" xfId="0" applyFont="1" applyFill="1" applyBorder="1" applyAlignment="1" applyProtection="1">
      <alignment horizontal="center" vertical="top" wrapText="1"/>
    </xf>
    <xf numFmtId="0" fontId="3" fillId="0" borderId="30" xfId="0" applyFont="1" applyBorder="1"/>
    <xf numFmtId="0" fontId="3" fillId="0" borderId="0" xfId="0" applyFont="1" applyBorder="1" applyAlignment="1">
      <alignment horizontal="center"/>
    </xf>
    <xf numFmtId="0" fontId="0" fillId="0" borderId="29" xfId="0" applyBorder="1"/>
    <xf numFmtId="0" fontId="3" fillId="0" borderId="33" xfId="0" applyFont="1" applyBorder="1"/>
    <xf numFmtId="0" fontId="3" fillId="0" borderId="4" xfId="0" applyFont="1" applyBorder="1" applyAlignment="1">
      <alignment horizontal="center"/>
    </xf>
    <xf numFmtId="0" fontId="0" fillId="0" borderId="20" xfId="0" applyBorder="1"/>
    <xf numFmtId="49" fontId="8" fillId="0" borderId="17" xfId="0" applyNumberFormat="1" applyFont="1" applyBorder="1" applyAlignment="1">
      <alignment horizontal="center" vertical="center"/>
    </xf>
    <xf numFmtId="49" fontId="8" fillId="0" borderId="18" xfId="0" applyNumberFormat="1" applyFont="1" applyBorder="1" applyAlignment="1">
      <alignment horizontal="center" vertical="center"/>
    </xf>
    <xf numFmtId="49" fontId="8" fillId="0" borderId="47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45" fillId="6" borderId="0" xfId="0" applyFont="1" applyFill="1"/>
    <xf numFmtId="0" fontId="46" fillId="6" borderId="0" xfId="0" applyFont="1" applyFill="1"/>
    <xf numFmtId="0" fontId="28" fillId="6" borderId="0" xfId="0" applyFont="1" applyFill="1"/>
    <xf numFmtId="0" fontId="44" fillId="6" borderId="0" xfId="0" applyFont="1" applyFill="1"/>
    <xf numFmtId="0" fontId="28" fillId="6" borderId="0" xfId="0" applyFont="1" applyFill="1" applyAlignment="1">
      <alignment vertical="top" wrapText="1"/>
    </xf>
    <xf numFmtId="0" fontId="3" fillId="0" borderId="31" xfId="0" applyFont="1" applyBorder="1" applyAlignment="1"/>
    <xf numFmtId="0" fontId="3" fillId="0" borderId="19" xfId="0" applyFont="1" applyBorder="1" applyAlignment="1"/>
    <xf numFmtId="0" fontId="1" fillId="0" borderId="0" xfId="0" applyFont="1" applyBorder="1" applyAlignment="1" applyProtection="1">
      <alignment horizontal="center" vertical="top" wrapText="1"/>
    </xf>
    <xf numFmtId="9" fontId="4" fillId="2" borderId="19" xfId="3" applyFont="1" applyFill="1" applyBorder="1" applyAlignment="1" applyProtection="1">
      <alignment horizontal="center"/>
    </xf>
    <xf numFmtId="0" fontId="1" fillId="0" borderId="32" xfId="0" applyFont="1" applyBorder="1" applyAlignment="1" applyProtection="1">
      <alignment horizontal="center" vertical="top" wrapText="1"/>
    </xf>
    <xf numFmtId="0" fontId="4" fillId="0" borderId="0" xfId="0" applyFont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vertical="center"/>
    </xf>
    <xf numFmtId="0" fontId="32" fillId="0" borderId="46" xfId="0" applyFont="1" applyBorder="1" applyAlignment="1">
      <alignment vertical="center"/>
    </xf>
    <xf numFmtId="0" fontId="32" fillId="0" borderId="18" xfId="0" applyFont="1" applyBorder="1" applyAlignment="1">
      <alignment vertical="center"/>
    </xf>
    <xf numFmtId="0" fontId="32" fillId="0" borderId="47" xfId="0" applyFont="1" applyBorder="1" applyAlignment="1">
      <alignment vertical="center"/>
    </xf>
    <xf numFmtId="0" fontId="34" fillId="0" borderId="31" xfId="0" applyFont="1" applyBorder="1" applyAlignment="1">
      <alignment vertical="center"/>
    </xf>
    <xf numFmtId="0" fontId="3" fillId="0" borderId="19" xfId="0" applyFont="1" applyBorder="1"/>
    <xf numFmtId="9" fontId="0" fillId="0" borderId="51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10" fillId="0" borderId="23" xfId="0" applyNumberFormat="1" applyFont="1" applyBorder="1" applyAlignment="1">
      <alignment horizontal="center"/>
    </xf>
    <xf numFmtId="9" fontId="10" fillId="0" borderId="3" xfId="0" applyNumberFormat="1" applyFont="1" applyBorder="1" applyAlignment="1">
      <alignment horizontal="center"/>
    </xf>
    <xf numFmtId="9" fontId="10" fillId="0" borderId="0" xfId="3" applyNumberFormat="1" applyFont="1" applyBorder="1" applyAlignment="1" applyProtection="1">
      <alignment horizontal="center"/>
    </xf>
    <xf numFmtId="0" fontId="10" fillId="0" borderId="0" xfId="0" applyFont="1" applyBorder="1" applyAlignment="1">
      <alignment horizontal="center" vertical="top" wrapText="1"/>
    </xf>
    <xf numFmtId="9" fontId="36" fillId="0" borderId="0" xfId="0" applyNumberFormat="1" applyFont="1" applyBorder="1" applyAlignment="1">
      <alignment horizontal="center"/>
    </xf>
    <xf numFmtId="9" fontId="10" fillId="0" borderId="0" xfId="0" applyNumberFormat="1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47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9" fontId="10" fillId="0" borderId="19" xfId="0" applyNumberFormat="1" applyFont="1" applyBorder="1" applyAlignment="1">
      <alignment horizontal="center" vertical="center"/>
    </xf>
    <xf numFmtId="0" fontId="22" fillId="9" borderId="0" xfId="0" applyFont="1" applyFill="1" applyAlignment="1">
      <alignment vertical="center"/>
    </xf>
    <xf numFmtId="0" fontId="39" fillId="9" borderId="0" xfId="0" applyFont="1" applyFill="1" applyBorder="1" applyAlignment="1">
      <alignment vertical="center"/>
    </xf>
    <xf numFmtId="9" fontId="22" fillId="0" borderId="0" xfId="3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9" fontId="0" fillId="4" borderId="3" xfId="3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9" fontId="40" fillId="9" borderId="0" xfId="0" applyNumberFormat="1" applyFont="1" applyFill="1"/>
    <xf numFmtId="9" fontId="8" fillId="0" borderId="0" xfId="0" applyNumberFormat="1" applyFont="1"/>
    <xf numFmtId="9" fontId="10" fillId="0" borderId="0" xfId="0" applyNumberFormat="1" applyFont="1" applyBorder="1" applyAlignment="1">
      <alignment horizontal="center" vertical="center"/>
    </xf>
    <xf numFmtId="9" fontId="0" fillId="0" borderId="0" xfId="0" applyNumberFormat="1"/>
    <xf numFmtId="9" fontId="8" fillId="0" borderId="21" xfId="0" applyNumberFormat="1" applyFont="1" applyBorder="1" applyAlignment="1">
      <alignment horizontal="center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vertical="top" wrapText="1"/>
    </xf>
    <xf numFmtId="0" fontId="8" fillId="0" borderId="5" xfId="0" applyFont="1" applyFill="1" applyBorder="1" applyAlignment="1">
      <alignment horizontal="center" vertical="center"/>
    </xf>
    <xf numFmtId="0" fontId="9" fillId="0" borderId="52" xfId="0" applyFont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9" fillId="0" borderId="46" xfId="0" applyFont="1" applyBorder="1" applyAlignment="1">
      <alignment horizontal="left" vertical="center"/>
    </xf>
    <xf numFmtId="0" fontId="9" fillId="3" borderId="3" xfId="0" applyFont="1" applyFill="1" applyBorder="1" applyAlignment="1">
      <alignment vertical="center"/>
    </xf>
    <xf numFmtId="0" fontId="9" fillId="0" borderId="51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175" fontId="3" fillId="3" borderId="16" xfId="0" applyNumberFormat="1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0" fontId="15" fillId="0" borderId="16" xfId="0" applyFont="1" applyBorder="1" applyAlignment="1" applyProtection="1">
      <alignment horizontal="center" wrapText="1"/>
      <protection locked="0"/>
    </xf>
    <xf numFmtId="0" fontId="21" fillId="7" borderId="53" xfId="0" applyFont="1" applyFill="1" applyBorder="1" applyAlignment="1" applyProtection="1">
      <alignment horizontal="center"/>
      <protection locked="0"/>
    </xf>
    <xf numFmtId="0" fontId="21" fillId="7" borderId="54" xfId="0" applyFont="1" applyFill="1" applyBorder="1" applyAlignment="1" applyProtection="1">
      <alignment horizontal="center"/>
      <protection locked="0"/>
    </xf>
    <xf numFmtId="0" fontId="21" fillId="7" borderId="55" xfId="0" applyFont="1" applyFill="1" applyBorder="1" applyAlignment="1" applyProtection="1">
      <alignment horizontal="center"/>
      <protection locked="0"/>
    </xf>
    <xf numFmtId="0" fontId="21" fillId="7" borderId="13" xfId="0" applyFont="1" applyFill="1" applyBorder="1" applyAlignment="1" applyProtection="1">
      <alignment horizontal="center"/>
      <protection locked="0"/>
    </xf>
    <xf numFmtId="0" fontId="39" fillId="0" borderId="0" xfId="0" applyFont="1" applyBorder="1"/>
    <xf numFmtId="0" fontId="39" fillId="0" borderId="0" xfId="0" applyFont="1" applyFill="1" applyBorder="1" applyAlignment="1" applyProtection="1">
      <alignment vertical="top" wrapText="1"/>
    </xf>
    <xf numFmtId="0" fontId="39" fillId="0" borderId="0" xfId="0" applyFont="1" applyFill="1" applyBorder="1" applyAlignment="1"/>
    <xf numFmtId="0" fontId="39" fillId="0" borderId="0" xfId="0" applyFont="1"/>
    <xf numFmtId="0" fontId="39" fillId="0" borderId="0" xfId="0" applyFont="1" applyBorder="1" applyAlignment="1" applyProtection="1">
      <alignment horizontal="left"/>
    </xf>
    <xf numFmtId="0" fontId="15" fillId="0" borderId="1" xfId="0" applyFont="1" applyFill="1" applyBorder="1" applyProtection="1"/>
    <xf numFmtId="0" fontId="8" fillId="0" borderId="0" xfId="0" applyFont="1" applyBorder="1" applyProtection="1"/>
    <xf numFmtId="0" fontId="3" fillId="0" borderId="0" xfId="0" applyFont="1" applyBorder="1" applyProtection="1"/>
    <xf numFmtId="0" fontId="9" fillId="0" borderId="0" xfId="0" applyFont="1" applyBorder="1" applyProtection="1"/>
    <xf numFmtId="0" fontId="3" fillId="0" borderId="0" xfId="0" applyFont="1" applyProtection="1"/>
    <xf numFmtId="0" fontId="15" fillId="0" borderId="33" xfId="0" applyFont="1" applyFill="1" applyBorder="1" applyAlignment="1" applyProtection="1"/>
    <xf numFmtId="0" fontId="15" fillId="0" borderId="4" xfId="0" applyFont="1" applyFill="1" applyBorder="1" applyProtection="1"/>
    <xf numFmtId="0" fontId="15" fillId="0" borderId="20" xfId="0" applyFont="1" applyFill="1" applyBorder="1" applyProtection="1"/>
    <xf numFmtId="0" fontId="9" fillId="0" borderId="0" xfId="0" applyFont="1" applyFill="1" applyBorder="1" applyAlignment="1" applyProtection="1"/>
    <xf numFmtId="0" fontId="3" fillId="0" borderId="32" xfId="0" applyFont="1" applyFill="1" applyBorder="1" applyAlignment="1" applyProtection="1"/>
    <xf numFmtId="0" fontId="3" fillId="0" borderId="2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Fill="1" applyProtection="1"/>
    <xf numFmtId="0" fontId="3" fillId="0" borderId="30" xfId="0" applyFont="1" applyBorder="1" applyProtection="1"/>
    <xf numFmtId="0" fontId="3" fillId="0" borderId="0" xfId="0" applyFont="1" applyBorder="1" applyAlignment="1" applyProtection="1">
      <alignment horizontal="center"/>
    </xf>
    <xf numFmtId="0" fontId="0" fillId="0" borderId="29" xfId="0" applyBorder="1" applyProtection="1"/>
    <xf numFmtId="0" fontId="8" fillId="0" borderId="0" xfId="0" applyFont="1" applyProtection="1"/>
    <xf numFmtId="0" fontId="9" fillId="0" borderId="0" xfId="0" applyFont="1" applyProtection="1"/>
    <xf numFmtId="0" fontId="3" fillId="0" borderId="33" xfId="0" applyFont="1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0" fillId="0" borderId="20" xfId="0" applyBorder="1" applyProtection="1"/>
    <xf numFmtId="0" fontId="8" fillId="6" borderId="0" xfId="0" applyFont="1" applyFill="1" applyProtection="1"/>
    <xf numFmtId="0" fontId="3" fillId="0" borderId="0" xfId="0" applyFont="1" applyAlignment="1" applyProtection="1">
      <alignment horizontal="center"/>
    </xf>
    <xf numFmtId="0" fontId="0" fillId="0" borderId="0" xfId="0" applyBorder="1" applyProtection="1"/>
    <xf numFmtId="0" fontId="3" fillId="3" borderId="17" xfId="0" applyFont="1" applyFill="1" applyBorder="1" applyAlignment="1" applyProtection="1">
      <alignment horizontal="center"/>
    </xf>
    <xf numFmtId="0" fontId="15" fillId="0" borderId="17" xfId="0" applyFont="1" applyBorder="1" applyAlignment="1" applyProtection="1">
      <alignment horizontal="center" vertical="center"/>
    </xf>
    <xf numFmtId="175" fontId="3" fillId="3" borderId="16" xfId="0" applyNumberFormat="1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top" wrapText="1"/>
    </xf>
    <xf numFmtId="0" fontId="15" fillId="0" borderId="16" xfId="0" applyFont="1" applyBorder="1" applyAlignment="1" applyProtection="1">
      <alignment horizontal="center" wrapText="1"/>
    </xf>
    <xf numFmtId="0" fontId="15" fillId="0" borderId="0" xfId="0" applyFont="1" applyProtection="1"/>
    <xf numFmtId="0" fontId="15" fillId="0" borderId="0" xfId="0" applyFont="1" applyBorder="1" applyAlignment="1" applyProtection="1">
      <alignment vertical="center"/>
    </xf>
    <xf numFmtId="0" fontId="8" fillId="3" borderId="16" xfId="0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/>
    </xf>
    <xf numFmtId="0" fontId="15" fillId="6" borderId="0" xfId="0" applyFont="1" applyFill="1" applyProtection="1"/>
    <xf numFmtId="0" fontId="32" fillId="0" borderId="0" xfId="0" applyFont="1" applyFill="1" applyBorder="1" applyAlignment="1" applyProtection="1">
      <alignment horizontal="center" vertical="center"/>
    </xf>
    <xf numFmtId="0" fontId="31" fillId="3" borderId="3" xfId="0" applyFont="1" applyFill="1" applyBorder="1" applyAlignment="1" applyProtection="1">
      <alignment vertical="center"/>
    </xf>
    <xf numFmtId="49" fontId="8" fillId="0" borderId="17" xfId="0" applyNumberFormat="1" applyFont="1" applyBorder="1" applyAlignment="1" applyProtection="1">
      <alignment horizontal="center" vertical="center"/>
    </xf>
    <xf numFmtId="1" fontId="32" fillId="0" borderId="36" xfId="0" applyNumberFormat="1" applyFont="1" applyFill="1" applyBorder="1" applyAlignment="1" applyProtection="1">
      <alignment horizontal="center" vertical="center"/>
    </xf>
    <xf numFmtId="9" fontId="31" fillId="8" borderId="35" xfId="3" applyFont="1" applyFill="1" applyBorder="1" applyAlignment="1" applyProtection="1">
      <alignment horizontal="center" vertical="center"/>
    </xf>
    <xf numFmtId="9" fontId="31" fillId="3" borderId="17" xfId="3" applyFont="1" applyFill="1" applyBorder="1" applyAlignment="1" applyProtection="1">
      <alignment horizontal="center" vertical="center"/>
    </xf>
    <xf numFmtId="1" fontId="32" fillId="0" borderId="9" xfId="0" applyNumberFormat="1" applyFont="1" applyFill="1" applyBorder="1" applyAlignment="1" applyProtection="1">
      <alignment horizontal="center" vertical="center"/>
    </xf>
    <xf numFmtId="9" fontId="31" fillId="8" borderId="11" xfId="3" applyFont="1" applyFill="1" applyBorder="1" applyAlignment="1" applyProtection="1">
      <alignment horizontal="center" vertical="center"/>
    </xf>
    <xf numFmtId="0" fontId="9" fillId="0" borderId="52" xfId="0" applyFont="1" applyBorder="1" applyAlignment="1" applyProtection="1">
      <alignment horizontal="left" vertical="center"/>
    </xf>
    <xf numFmtId="0" fontId="8" fillId="0" borderId="17" xfId="0" applyFont="1" applyFill="1" applyBorder="1" applyProtection="1"/>
    <xf numFmtId="0" fontId="40" fillId="6" borderId="0" xfId="0" applyFont="1" applyFill="1" applyBorder="1" applyProtection="1"/>
    <xf numFmtId="1" fontId="32" fillId="3" borderId="36" xfId="0" applyNumberFormat="1" applyFont="1" applyFill="1" applyBorder="1" applyAlignment="1" applyProtection="1">
      <alignment horizontal="center" vertical="center"/>
    </xf>
    <xf numFmtId="9" fontId="31" fillId="3" borderId="35" xfId="3" applyFont="1" applyFill="1" applyBorder="1" applyAlignment="1" applyProtection="1">
      <alignment horizontal="center" vertical="center"/>
    </xf>
    <xf numFmtId="9" fontId="31" fillId="3" borderId="16" xfId="3" applyFont="1" applyFill="1" applyBorder="1" applyAlignment="1" applyProtection="1">
      <alignment horizontal="center" vertical="center"/>
    </xf>
    <xf numFmtId="1" fontId="32" fillId="3" borderId="35" xfId="0" applyNumberFormat="1" applyFont="1" applyFill="1" applyBorder="1" applyAlignment="1" applyProtection="1">
      <alignment horizontal="center" vertical="center"/>
    </xf>
    <xf numFmtId="0" fontId="31" fillId="3" borderId="3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left" vertical="center"/>
    </xf>
    <xf numFmtId="0" fontId="32" fillId="0" borderId="46" xfId="0" applyFont="1" applyBorder="1" applyAlignment="1" applyProtection="1">
      <alignment vertical="center"/>
    </xf>
    <xf numFmtId="49" fontId="8" fillId="0" borderId="18" xfId="0" applyNumberFormat="1" applyFont="1" applyBorder="1" applyAlignment="1" applyProtection="1">
      <alignment horizontal="center" vertical="center"/>
    </xf>
    <xf numFmtId="1" fontId="32" fillId="0" borderId="39" xfId="0" applyNumberFormat="1" applyFont="1" applyFill="1" applyBorder="1" applyAlignment="1" applyProtection="1">
      <alignment horizontal="center" vertical="center"/>
    </xf>
    <xf numFmtId="9" fontId="31" fillId="8" borderId="12" xfId="3" applyFont="1" applyFill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left" vertical="center"/>
    </xf>
    <xf numFmtId="0" fontId="32" fillId="0" borderId="18" xfId="0" applyFont="1" applyBorder="1" applyAlignment="1" applyProtection="1">
      <alignment vertical="center"/>
    </xf>
    <xf numFmtId="1" fontId="32" fillId="0" borderId="7" xfId="0" applyNumberFormat="1" applyFont="1" applyFill="1" applyBorder="1" applyAlignment="1" applyProtection="1">
      <alignment horizontal="center" vertical="center"/>
    </xf>
    <xf numFmtId="0" fontId="32" fillId="0" borderId="47" xfId="0" applyFont="1" applyBorder="1" applyAlignment="1" applyProtection="1">
      <alignment vertical="center"/>
    </xf>
    <xf numFmtId="1" fontId="32" fillId="0" borderId="40" xfId="0" applyNumberFormat="1" applyFont="1" applyFill="1" applyBorder="1" applyAlignment="1" applyProtection="1">
      <alignment horizontal="center" vertical="center"/>
    </xf>
    <xf numFmtId="9" fontId="32" fillId="3" borderId="35" xfId="3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vertical="center"/>
    </xf>
    <xf numFmtId="0" fontId="0" fillId="0" borderId="0" xfId="0" applyProtection="1"/>
    <xf numFmtId="49" fontId="8" fillId="0" borderId="47" xfId="0" applyNumberFormat="1" applyFont="1" applyBorder="1" applyAlignment="1" applyProtection="1">
      <alignment horizontal="center" vertical="center"/>
    </xf>
    <xf numFmtId="9" fontId="31" fillId="8" borderId="34" xfId="3" applyFont="1" applyFill="1" applyBorder="1" applyAlignment="1" applyProtection="1">
      <alignment horizontal="center" vertical="center"/>
    </xf>
    <xf numFmtId="0" fontId="9" fillId="0" borderId="51" xfId="0" applyFont="1" applyBorder="1" applyAlignment="1" applyProtection="1">
      <alignment horizontal="left" vertical="center"/>
    </xf>
    <xf numFmtId="49" fontId="8" fillId="0" borderId="3" xfId="0" applyNumberFormat="1" applyFont="1" applyBorder="1" applyAlignment="1" applyProtection="1">
      <alignment horizontal="center" vertical="center"/>
    </xf>
    <xf numFmtId="0" fontId="4" fillId="0" borderId="0" xfId="0" applyFont="1" applyProtection="1"/>
    <xf numFmtId="167" fontId="32" fillId="0" borderId="7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top" wrapText="1"/>
    </xf>
    <xf numFmtId="167" fontId="32" fillId="0" borderId="40" xfId="0" applyNumberFormat="1" applyFont="1" applyFill="1" applyBorder="1" applyAlignment="1" applyProtection="1">
      <alignment horizontal="center" vertical="center"/>
    </xf>
    <xf numFmtId="0" fontId="9" fillId="0" borderId="16" xfId="0" applyFont="1" applyBorder="1" applyAlignment="1" applyProtection="1">
      <alignment horizontal="left" vertical="center"/>
    </xf>
    <xf numFmtId="9" fontId="31" fillId="3" borderId="5" xfId="3" applyFont="1" applyFill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left" vertical="center"/>
    </xf>
    <xf numFmtId="0" fontId="34" fillId="0" borderId="0" xfId="0" applyFont="1" applyFill="1" applyBorder="1" applyAlignment="1" applyProtection="1">
      <alignment horizontal="center" vertical="center"/>
    </xf>
    <xf numFmtId="0" fontId="34" fillId="0" borderId="31" xfId="0" applyFont="1" applyBorder="1" applyAlignment="1" applyProtection="1">
      <alignment vertical="center"/>
    </xf>
    <xf numFmtId="0" fontId="3" fillId="0" borderId="19" xfId="0" applyFont="1" applyBorder="1" applyProtection="1"/>
    <xf numFmtId="1" fontId="34" fillId="0" borderId="38" xfId="0" applyNumberFormat="1" applyFont="1" applyFill="1" applyBorder="1" applyAlignment="1" applyProtection="1">
      <alignment horizontal="center" vertical="center"/>
    </xf>
    <xf numFmtId="9" fontId="34" fillId="8" borderId="37" xfId="3" applyFont="1" applyFill="1" applyBorder="1" applyAlignment="1" applyProtection="1">
      <alignment horizontal="center" vertical="center"/>
    </xf>
    <xf numFmtId="9" fontId="34" fillId="3" borderId="5" xfId="3" applyFont="1" applyFill="1" applyBorder="1" applyAlignment="1" applyProtection="1">
      <alignment horizontal="center" vertical="center"/>
    </xf>
    <xf numFmtId="1" fontId="16" fillId="0" borderId="38" xfId="0" applyNumberFormat="1" applyFont="1" applyFill="1" applyBorder="1" applyAlignment="1" applyProtection="1">
      <alignment horizontal="center" vertical="center"/>
    </xf>
    <xf numFmtId="9" fontId="34" fillId="0" borderId="3" xfId="0" applyNumberFormat="1" applyFont="1" applyBorder="1" applyAlignment="1" applyProtection="1">
      <alignment horizontal="center" vertical="center"/>
    </xf>
    <xf numFmtId="0" fontId="31" fillId="1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3" fillId="6" borderId="0" xfId="0" applyFont="1" applyFill="1" applyProtection="1"/>
    <xf numFmtId="0" fontId="0" fillId="0" borderId="0" xfId="0" applyAlignment="1" applyProtection="1">
      <alignment horizontal="center"/>
    </xf>
    <xf numFmtId="0" fontId="3" fillId="0" borderId="31" xfId="0" applyFont="1" applyBorder="1" applyAlignment="1" applyProtection="1"/>
    <xf numFmtId="0" fontId="3" fillId="0" borderId="19" xfId="0" applyFont="1" applyBorder="1" applyAlignment="1" applyProtection="1"/>
    <xf numFmtId="0" fontId="3" fillId="8" borderId="1" xfId="0" applyFont="1" applyFill="1" applyBorder="1" applyAlignment="1" applyProtection="1">
      <alignment horizontal="center"/>
    </xf>
    <xf numFmtId="0" fontId="3" fillId="0" borderId="32" xfId="0" applyFont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175" fontId="3" fillId="8" borderId="1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45" fillId="0" borderId="0" xfId="0" applyFont="1" applyFill="1" applyProtection="1"/>
    <xf numFmtId="0" fontId="46" fillId="0" borderId="0" xfId="0" applyFont="1" applyFill="1" applyProtection="1"/>
    <xf numFmtId="0" fontId="28" fillId="0" borderId="0" xfId="0" applyFont="1" applyFill="1" applyProtection="1"/>
    <xf numFmtId="0" fontId="44" fillId="0" borderId="0" xfId="0" applyFont="1" applyFill="1" applyProtection="1"/>
    <xf numFmtId="0" fontId="28" fillId="0" borderId="0" xfId="0" applyFont="1" applyFill="1" applyAlignment="1" applyProtection="1">
      <alignment vertical="top" wrapText="1"/>
    </xf>
    <xf numFmtId="0" fontId="0" fillId="0" borderId="0" xfId="0" applyFill="1" applyProtection="1"/>
    <xf numFmtId="49" fontId="15" fillId="0" borderId="0" xfId="0" applyNumberFormat="1" applyFont="1" applyFill="1" applyBorder="1" applyAlignment="1" applyProtection="1">
      <alignment vertical="top" wrapText="1"/>
    </xf>
    <xf numFmtId="0" fontId="8" fillId="0" borderId="18" xfId="0" applyNumberFormat="1" applyFont="1" applyBorder="1" applyAlignment="1" applyProtection="1">
      <alignment horizontal="center" vertical="center"/>
    </xf>
    <xf numFmtId="49" fontId="19" fillId="5" borderId="12" xfId="0" applyNumberFormat="1" applyFont="1" applyFill="1" applyBorder="1" applyAlignment="1" applyProtection="1">
      <alignment horizontal="center" vertical="top" wrapText="1"/>
    </xf>
    <xf numFmtId="49" fontId="19" fillId="5" borderId="15" xfId="0" applyNumberFormat="1" applyFont="1" applyFill="1" applyBorder="1" applyAlignment="1" applyProtection="1">
      <alignment horizontal="center" vertical="top" wrapText="1"/>
    </xf>
    <xf numFmtId="49" fontId="19" fillId="5" borderId="25" xfId="0" applyNumberFormat="1" applyFont="1" applyFill="1" applyBorder="1" applyAlignment="1" applyProtection="1">
      <alignment horizontal="center" vertical="top" wrapText="1"/>
    </xf>
    <xf numFmtId="49" fontId="19" fillId="5" borderId="56" xfId="0" applyNumberFormat="1" applyFont="1" applyFill="1" applyBorder="1" applyAlignment="1" applyProtection="1">
      <alignment horizontal="center" vertical="top" wrapText="1"/>
    </xf>
    <xf numFmtId="9" fontId="0" fillId="0" borderId="0" xfId="3" applyNumberFormat="1" applyFont="1" applyFill="1" applyBorder="1" applyAlignment="1" applyProtection="1">
      <alignment horizontal="center"/>
      <protection locked="0"/>
    </xf>
    <xf numFmtId="1" fontId="19" fillId="3" borderId="50" xfId="0" applyNumberFormat="1" applyFont="1" applyFill="1" applyBorder="1" applyAlignment="1" applyProtection="1">
      <alignment horizontal="center" wrapText="1"/>
    </xf>
    <xf numFmtId="9" fontId="19" fillId="3" borderId="56" xfId="3" applyFont="1" applyFill="1" applyBorder="1" applyProtection="1"/>
    <xf numFmtId="0" fontId="19" fillId="0" borderId="42" xfId="0" applyFont="1" applyFill="1" applyBorder="1" applyProtection="1"/>
    <xf numFmtId="9" fontId="19" fillId="0" borderId="43" xfId="3" applyFont="1" applyFill="1" applyBorder="1" applyProtection="1"/>
    <xf numFmtId="9" fontId="19" fillId="7" borderId="57" xfId="3" applyFont="1" applyFill="1" applyBorder="1" applyProtection="1"/>
    <xf numFmtId="0" fontId="19" fillId="3" borderId="7" xfId="0" applyFont="1" applyFill="1" applyBorder="1" applyProtection="1"/>
    <xf numFmtId="0" fontId="19" fillId="3" borderId="8" xfId="0" applyFont="1" applyFill="1" applyBorder="1" applyAlignment="1" applyProtection="1">
      <alignment horizontal="center"/>
    </xf>
    <xf numFmtId="0" fontId="19" fillId="3" borderId="12" xfId="0" applyFont="1" applyFill="1" applyBorder="1" applyAlignment="1" applyProtection="1">
      <alignment horizontal="center" vertical="top" wrapText="1"/>
    </xf>
    <xf numFmtId="9" fontId="19" fillId="3" borderId="6" xfId="3" applyFont="1" applyFill="1" applyBorder="1" applyProtection="1"/>
    <xf numFmtId="9" fontId="19" fillId="3" borderId="12" xfId="3" applyFont="1" applyFill="1" applyBorder="1" applyAlignment="1" applyProtection="1"/>
    <xf numFmtId="9" fontId="19" fillId="3" borderId="12" xfId="3" applyFont="1" applyFill="1" applyBorder="1" applyProtection="1"/>
    <xf numFmtId="0" fontId="19" fillId="3" borderId="24" xfId="0" applyFont="1" applyFill="1" applyBorder="1" applyProtection="1"/>
    <xf numFmtId="49" fontId="19" fillId="3" borderId="12" xfId="0" applyNumberFormat="1" applyFont="1" applyFill="1" applyBorder="1" applyAlignment="1" applyProtection="1">
      <alignment horizontal="center" vertical="top" wrapText="1"/>
    </xf>
    <xf numFmtId="0" fontId="19" fillId="3" borderId="12" xfId="0" applyFont="1" applyFill="1" applyBorder="1" applyProtection="1"/>
    <xf numFmtId="0" fontId="19" fillId="3" borderId="7" xfId="0" applyFont="1" applyFill="1" applyBorder="1" applyAlignment="1" applyProtection="1">
      <alignment horizontal="right"/>
    </xf>
    <xf numFmtId="0" fontId="19" fillId="3" borderId="13" xfId="0" applyFont="1" applyFill="1" applyBorder="1" applyAlignment="1" applyProtection="1">
      <alignment horizontal="right"/>
    </xf>
    <xf numFmtId="0" fontId="20" fillId="3" borderId="14" xfId="0" applyFont="1" applyFill="1" applyBorder="1" applyProtection="1"/>
    <xf numFmtId="0" fontId="20" fillId="0" borderId="42" xfId="0" applyFont="1" applyFill="1" applyBorder="1" applyProtection="1"/>
    <xf numFmtId="0" fontId="19" fillId="0" borderId="28" xfId="0" applyFont="1" applyFill="1" applyBorder="1" applyProtection="1"/>
    <xf numFmtId="9" fontId="19" fillId="3" borderId="18" xfId="3" applyFont="1" applyFill="1" applyBorder="1" applyProtection="1"/>
    <xf numFmtId="9" fontId="19" fillId="3" borderId="51" xfId="3" applyFont="1" applyFill="1" applyBorder="1" applyProtection="1"/>
    <xf numFmtId="9" fontId="20" fillId="0" borderId="43" xfId="3" applyFont="1" applyFill="1" applyBorder="1" applyProtection="1"/>
    <xf numFmtId="1" fontId="19" fillId="7" borderId="24" xfId="0" applyNumberFormat="1" applyFont="1" applyFill="1" applyBorder="1" applyProtection="1"/>
    <xf numFmtId="0" fontId="19" fillId="5" borderId="58" xfId="0" applyFont="1" applyFill="1" applyBorder="1" applyProtection="1"/>
    <xf numFmtId="0" fontId="19" fillId="5" borderId="59" xfId="0" applyFont="1" applyFill="1" applyBorder="1" applyProtection="1"/>
    <xf numFmtId="1" fontId="19" fillId="0" borderId="7" xfId="0" applyNumberFormat="1" applyFont="1" applyFill="1" applyBorder="1" applyProtection="1"/>
    <xf numFmtId="0" fontId="19" fillId="0" borderId="54" xfId="0" applyFont="1" applyFill="1" applyBorder="1" applyProtection="1"/>
    <xf numFmtId="0" fontId="19" fillId="0" borderId="53" xfId="0" applyFont="1" applyFill="1" applyBorder="1" applyProtection="1"/>
    <xf numFmtId="9" fontId="20" fillId="0" borderId="5" xfId="3" applyFont="1" applyFill="1" applyBorder="1" applyProtection="1"/>
    <xf numFmtId="0" fontId="8" fillId="0" borderId="5" xfId="0" applyFont="1" applyFill="1" applyBorder="1" applyAlignment="1" applyProtection="1">
      <alignment horizontal="center" vertical="center"/>
      <protection locked="0"/>
    </xf>
    <xf numFmtId="0" fontId="19" fillId="3" borderId="6" xfId="0" applyFont="1" applyFill="1" applyBorder="1" applyProtection="1"/>
    <xf numFmtId="9" fontId="19" fillId="3" borderId="55" xfId="3" applyFont="1" applyFill="1" applyBorder="1" applyProtection="1"/>
    <xf numFmtId="9" fontId="19" fillId="7" borderId="43" xfId="3" applyFont="1" applyFill="1" applyBorder="1" applyProtection="1"/>
    <xf numFmtId="1" fontId="19" fillId="3" borderId="52" xfId="0" applyNumberFormat="1" applyFont="1" applyFill="1" applyBorder="1" applyAlignment="1" applyProtection="1">
      <alignment horizontal="center" wrapText="1"/>
    </xf>
    <xf numFmtId="9" fontId="19" fillId="11" borderId="18" xfId="3" applyFont="1" applyFill="1" applyBorder="1" applyProtection="1"/>
    <xf numFmtId="0" fontId="19" fillId="3" borderId="18" xfId="0" applyFont="1" applyFill="1" applyBorder="1" applyProtection="1"/>
    <xf numFmtId="9" fontId="19" fillId="3" borderId="47" xfId="3" applyFont="1" applyFill="1" applyBorder="1" applyProtection="1"/>
    <xf numFmtId="9" fontId="19" fillId="3" borderId="16" xfId="3" applyFont="1" applyFill="1" applyBorder="1" applyProtection="1"/>
    <xf numFmtId="9" fontId="19" fillId="3" borderId="46" xfId="3" applyFont="1" applyFill="1" applyBorder="1" applyProtection="1"/>
    <xf numFmtId="0" fontId="19" fillId="5" borderId="9" xfId="0" applyFont="1" applyFill="1" applyBorder="1" applyAlignment="1" applyProtection="1">
      <alignment horizontal="right" vertical="center"/>
    </xf>
    <xf numFmtId="0" fontId="20" fillId="5" borderId="10" xfId="0" applyFont="1" applyFill="1" applyBorder="1" applyAlignment="1" applyProtection="1">
      <alignment horizontal="center" vertical="center" wrapText="1"/>
    </xf>
    <xf numFmtId="0" fontId="19" fillId="7" borderId="58" xfId="0" applyFont="1" applyFill="1" applyBorder="1" applyProtection="1"/>
    <xf numFmtId="0" fontId="20" fillId="0" borderId="0" xfId="0" applyFont="1" applyFill="1" applyBorder="1" applyProtection="1"/>
    <xf numFmtId="49" fontId="20" fillId="0" borderId="0" xfId="0" applyNumberFormat="1" applyFont="1" applyFill="1" applyBorder="1" applyProtection="1"/>
    <xf numFmtId="9" fontId="19" fillId="0" borderId="0" xfId="3" applyFont="1" applyFill="1" applyBorder="1" applyProtection="1"/>
    <xf numFmtId="9" fontId="19" fillId="0" borderId="0" xfId="3" applyFont="1" applyFill="1" applyBorder="1" applyAlignment="1" applyProtection="1"/>
    <xf numFmtId="9" fontId="20" fillId="0" borderId="0" xfId="3" applyFont="1" applyFill="1" applyBorder="1" applyProtection="1"/>
    <xf numFmtId="1" fontId="19" fillId="0" borderId="0" xfId="3" applyNumberFormat="1" applyFont="1" applyFill="1" applyBorder="1" applyProtection="1"/>
    <xf numFmtId="0" fontId="19" fillId="5" borderId="60" xfId="0" applyFont="1" applyFill="1" applyBorder="1" applyProtection="1"/>
    <xf numFmtId="0" fontId="20" fillId="5" borderId="39" xfId="0" applyFont="1" applyFill="1" applyBorder="1" applyAlignment="1" applyProtection="1">
      <alignment vertical="top" wrapText="1"/>
    </xf>
    <xf numFmtId="0" fontId="19" fillId="5" borderId="57" xfId="0" applyFont="1" applyFill="1" applyBorder="1" applyProtection="1"/>
    <xf numFmtId="49" fontId="19" fillId="5" borderId="48" xfId="0" applyNumberFormat="1" applyFont="1" applyFill="1" applyBorder="1" applyAlignment="1" applyProtection="1">
      <alignment horizontal="center" vertical="top" wrapText="1"/>
    </xf>
    <xf numFmtId="0" fontId="19" fillId="7" borderId="39" xfId="0" applyFont="1" applyFill="1" applyBorder="1" applyProtection="1"/>
    <xf numFmtId="0" fontId="19" fillId="0" borderId="39" xfId="0" applyFont="1" applyFill="1" applyBorder="1" applyProtection="1"/>
    <xf numFmtId="9" fontId="19" fillId="0" borderId="57" xfId="3" applyFont="1" applyFill="1" applyBorder="1" applyProtection="1"/>
    <xf numFmtId="0" fontId="19" fillId="7" borderId="42" xfId="0" applyFont="1" applyFill="1" applyBorder="1" applyProtection="1"/>
    <xf numFmtId="0" fontId="19" fillId="0" borderId="4" xfId="0" applyFont="1" applyFill="1" applyBorder="1" applyProtection="1"/>
    <xf numFmtId="0" fontId="20" fillId="0" borderId="4" xfId="0" applyFont="1" applyFill="1" applyBorder="1" applyProtection="1"/>
    <xf numFmtId="49" fontId="19" fillId="0" borderId="4" xfId="0" applyNumberFormat="1" applyFont="1" applyFill="1" applyBorder="1" applyProtection="1"/>
    <xf numFmtId="1" fontId="19" fillId="0" borderId="4" xfId="0" applyNumberFormat="1" applyFont="1" applyFill="1" applyBorder="1" applyProtection="1"/>
    <xf numFmtId="0" fontId="4" fillId="2" borderId="3" xfId="0" applyFont="1" applyFill="1" applyBorder="1" applyAlignment="1">
      <alignment horizontal="center" wrapText="1"/>
    </xf>
    <xf numFmtId="0" fontId="9" fillId="7" borderId="44" xfId="0" applyFont="1" applyFill="1" applyBorder="1" applyAlignment="1" applyProtection="1">
      <alignment horizontal="center"/>
      <protection locked="0"/>
    </xf>
    <xf numFmtId="0" fontId="9" fillId="7" borderId="10" xfId="0" applyFont="1" applyFill="1" applyBorder="1" applyAlignment="1" applyProtection="1">
      <alignment horizontal="center"/>
      <protection locked="0"/>
    </xf>
    <xf numFmtId="0" fontId="9" fillId="7" borderId="45" xfId="0" applyFont="1" applyFill="1" applyBorder="1" applyAlignment="1" applyProtection="1">
      <alignment horizontal="center"/>
      <protection locked="0"/>
    </xf>
    <xf numFmtId="0" fontId="9" fillId="7" borderId="24" xfId="0" applyFont="1" applyFill="1" applyBorder="1" applyAlignment="1" applyProtection="1">
      <alignment horizontal="center"/>
      <protection locked="0"/>
    </xf>
    <xf numFmtId="0" fontId="9" fillId="7" borderId="8" xfId="0" applyFont="1" applyFill="1" applyBorder="1" applyAlignment="1" applyProtection="1">
      <alignment horizontal="center"/>
      <protection locked="0"/>
    </xf>
    <xf numFmtId="0" fontId="9" fillId="7" borderId="6" xfId="0" applyFont="1" applyFill="1" applyBorder="1" applyAlignment="1" applyProtection="1">
      <alignment horizontal="center"/>
      <protection locked="0"/>
    </xf>
    <xf numFmtId="0" fontId="9" fillId="7" borderId="54" xfId="0" applyFont="1" applyFill="1" applyBorder="1" applyAlignment="1" applyProtection="1">
      <alignment horizontal="center"/>
      <protection locked="0"/>
    </xf>
    <xf numFmtId="0" fontId="9" fillId="7" borderId="55" xfId="0" applyFont="1" applyFill="1" applyBorder="1" applyAlignment="1" applyProtection="1">
      <alignment horizontal="center"/>
      <protection locked="0"/>
    </xf>
    <xf numFmtId="9" fontId="35" fillId="0" borderId="0" xfId="0" applyNumberFormat="1" applyFont="1" applyBorder="1" applyAlignment="1">
      <alignment horizontal="center"/>
    </xf>
    <xf numFmtId="0" fontId="35" fillId="0" borderId="0" xfId="0" applyFont="1" applyFill="1" applyBorder="1" applyAlignment="1">
      <alignment horizontal="center" vertical="top" wrapText="1"/>
    </xf>
    <xf numFmtId="9" fontId="53" fillId="0" borderId="0" xfId="0" applyNumberFormat="1" applyFont="1" applyFill="1" applyBorder="1" applyAlignment="1">
      <alignment horizontal="center"/>
    </xf>
    <xf numFmtId="0" fontId="54" fillId="0" borderId="0" xfId="0" applyFont="1"/>
    <xf numFmtId="9" fontId="55" fillId="0" borderId="0" xfId="3" applyNumberFormat="1" applyFont="1" applyBorder="1" applyAlignment="1" applyProtection="1">
      <alignment horizontal="center"/>
    </xf>
    <xf numFmtId="0" fontId="55" fillId="0" borderId="0" xfId="0" applyFont="1" applyBorder="1" applyAlignment="1">
      <alignment horizontal="center" vertical="top" wrapText="1"/>
    </xf>
    <xf numFmtId="9" fontId="56" fillId="0" borderId="0" xfId="0" applyNumberFormat="1" applyFont="1" applyBorder="1" applyAlignment="1">
      <alignment horizontal="center"/>
    </xf>
    <xf numFmtId="9" fontId="55" fillId="0" borderId="0" xfId="0" applyNumberFormat="1" applyFont="1" applyBorder="1" applyAlignment="1">
      <alignment horizontal="center"/>
    </xf>
    <xf numFmtId="9" fontId="55" fillId="0" borderId="0" xfId="0" applyNumberFormat="1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3" borderId="0" xfId="0" applyFont="1" applyFill="1" applyAlignment="1">
      <alignment horizontal="center"/>
    </xf>
    <xf numFmtId="49" fontId="0" fillId="0" borderId="0" xfId="0" applyNumberFormat="1" applyFill="1" applyProtection="1">
      <protection locked="0"/>
    </xf>
    <xf numFmtId="0" fontId="31" fillId="0" borderId="3" xfId="0" applyFont="1" applyFill="1" applyBorder="1" applyAlignment="1">
      <alignment horizontal="left" vertical="center"/>
    </xf>
    <xf numFmtId="0" fontId="31" fillId="3" borderId="3" xfId="0" applyFont="1" applyFill="1" applyBorder="1" applyAlignment="1">
      <alignment horizontal="left" vertical="center"/>
    </xf>
    <xf numFmtId="0" fontId="31" fillId="0" borderId="46" xfId="0" applyFont="1" applyFill="1" applyBorder="1" applyAlignment="1">
      <alignment horizontal="left" vertical="center"/>
    </xf>
    <xf numFmtId="0" fontId="32" fillId="3" borderId="3" xfId="0" applyFont="1" applyFill="1" applyBorder="1" applyAlignment="1">
      <alignment horizontal="left" vertical="center"/>
    </xf>
    <xf numFmtId="0" fontId="31" fillId="0" borderId="51" xfId="0" applyFont="1" applyFill="1" applyBorder="1" applyAlignment="1">
      <alignment horizontal="left" vertical="center"/>
    </xf>
    <xf numFmtId="0" fontId="31" fillId="0" borderId="3" xfId="0" applyFont="1" applyFill="1" applyBorder="1" applyAlignment="1" applyProtection="1">
      <alignment horizontal="left" vertical="center"/>
    </xf>
    <xf numFmtId="0" fontId="31" fillId="3" borderId="3" xfId="0" applyFont="1" applyFill="1" applyBorder="1" applyAlignment="1" applyProtection="1">
      <alignment horizontal="left" vertical="center"/>
    </xf>
    <xf numFmtId="0" fontId="31" fillId="0" borderId="46" xfId="0" applyFont="1" applyFill="1" applyBorder="1" applyAlignment="1" applyProtection="1">
      <alignment horizontal="left" vertical="center"/>
    </xf>
    <xf numFmtId="0" fontId="32" fillId="3" borderId="3" xfId="0" applyFont="1" applyFill="1" applyBorder="1" applyAlignment="1" applyProtection="1">
      <alignment horizontal="left" vertical="center"/>
    </xf>
    <xf numFmtId="0" fontId="31" fillId="0" borderId="51" xfId="0" applyFont="1" applyFill="1" applyBorder="1" applyAlignment="1" applyProtection="1">
      <alignment horizontal="left" vertical="center"/>
    </xf>
    <xf numFmtId="0" fontId="31" fillId="10" borderId="0" xfId="0" applyFont="1" applyFill="1" applyBorder="1" applyAlignment="1" applyProtection="1">
      <alignment horizontal="left" vertical="center"/>
    </xf>
    <xf numFmtId="0" fontId="12" fillId="2" borderId="0" xfId="0" applyFont="1" applyFill="1" applyProtection="1"/>
    <xf numFmtId="0" fontId="3" fillId="2" borderId="0" xfId="0" applyFont="1" applyFill="1" applyProtection="1"/>
    <xf numFmtId="49" fontId="0" fillId="2" borderId="0" xfId="0" applyNumberFormat="1" applyFill="1" applyProtection="1"/>
    <xf numFmtId="0" fontId="4" fillId="2" borderId="0" xfId="0" applyFont="1" applyFill="1" applyBorder="1" applyAlignment="1" applyProtection="1">
      <alignment horizontal="center"/>
    </xf>
    <xf numFmtId="0" fontId="0" fillId="2" borderId="0" xfId="0" applyFill="1" applyAlignment="1" applyProtection="1">
      <alignment horizontal="left"/>
    </xf>
    <xf numFmtId="0" fontId="19" fillId="0" borderId="9" xfId="0" applyFont="1" applyFill="1" applyBorder="1" applyProtection="1"/>
    <xf numFmtId="9" fontId="19" fillId="0" borderId="11" xfId="3" applyFont="1" applyFill="1" applyBorder="1" applyProtection="1"/>
    <xf numFmtId="49" fontId="0" fillId="0" borderId="0" xfId="0" applyNumberFormat="1" applyProtection="1">
      <protection locked="0"/>
    </xf>
    <xf numFmtId="170" fontId="0" fillId="2" borderId="0" xfId="0" applyNumberFormat="1" applyFill="1" applyAlignment="1" applyProtection="1">
      <alignment horizontal="center"/>
    </xf>
    <xf numFmtId="0" fontId="8" fillId="0" borderId="12" xfId="0" applyFont="1" applyBorder="1"/>
    <xf numFmtId="0" fontId="0" fillId="3" borderId="0" xfId="0" applyFill="1"/>
    <xf numFmtId="0" fontId="0" fillId="3" borderId="0" xfId="0" applyFill="1" applyAlignment="1">
      <alignment horizontal="right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8" fillId="3" borderId="0" xfId="0" applyFont="1" applyFill="1"/>
    <xf numFmtId="0" fontId="8" fillId="0" borderId="39" xfId="0" applyFont="1" applyBorder="1"/>
    <xf numFmtId="0" fontId="8" fillId="0" borderId="57" xfId="0" applyFont="1" applyBorder="1"/>
    <xf numFmtId="0" fontId="8" fillId="0" borderId="5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7" xfId="0" applyFont="1" applyBorder="1"/>
    <xf numFmtId="0" fontId="8" fillId="0" borderId="12" xfId="0" applyFont="1" applyBorder="1" applyAlignment="1">
      <alignment horizontal="right"/>
    </xf>
    <xf numFmtId="16" fontId="8" fillId="0" borderId="12" xfId="0" applyNumberFormat="1" applyFont="1" applyBorder="1" applyAlignment="1">
      <alignment horizontal="right"/>
    </xf>
    <xf numFmtId="3" fontId="8" fillId="0" borderId="12" xfId="0" applyNumberFormat="1" applyFont="1" applyBorder="1"/>
    <xf numFmtId="0" fontId="8" fillId="0" borderId="13" xfId="0" applyFont="1" applyBorder="1"/>
    <xf numFmtId="0" fontId="8" fillId="0" borderId="15" xfId="0" applyFont="1" applyBorder="1"/>
    <xf numFmtId="0" fontId="8" fillId="0" borderId="15" xfId="0" applyFont="1" applyBorder="1" applyAlignment="1">
      <alignment horizontal="right"/>
    </xf>
    <xf numFmtId="0" fontId="8" fillId="0" borderId="12" xfId="0" applyFont="1" applyBorder="1" applyAlignment="1">
      <alignment horizontal="left"/>
    </xf>
    <xf numFmtId="0" fontId="2" fillId="0" borderId="12" xfId="0" applyFont="1" applyBorder="1"/>
    <xf numFmtId="0" fontId="2" fillId="5" borderId="8" xfId="0" applyFont="1" applyFill="1" applyBorder="1" applyProtection="1"/>
    <xf numFmtId="1" fontId="20" fillId="0" borderId="0" xfId="3" applyNumberFormat="1" applyFont="1" applyFill="1" applyBorder="1" applyProtection="1"/>
    <xf numFmtId="0" fontId="57" fillId="7" borderId="7" xfId="0" applyFont="1" applyFill="1" applyBorder="1" applyProtection="1"/>
    <xf numFmtId="0" fontId="57" fillId="9" borderId="7" xfId="0" applyFont="1" applyFill="1" applyBorder="1" applyProtection="1"/>
    <xf numFmtId="0" fontId="57" fillId="9" borderId="7" xfId="0" applyFont="1" applyFill="1" applyBorder="1" applyAlignment="1" applyProtection="1"/>
    <xf numFmtId="1" fontId="57" fillId="7" borderId="7" xfId="3" applyNumberFormat="1" applyFont="1" applyFill="1" applyBorder="1" applyProtection="1"/>
    <xf numFmtId="0" fontId="57" fillId="0" borderId="7" xfId="0" applyFont="1" applyFill="1" applyBorder="1" applyProtection="1"/>
    <xf numFmtId="0" fontId="57" fillId="3" borderId="7" xfId="0" applyFont="1" applyFill="1" applyBorder="1" applyProtection="1"/>
    <xf numFmtId="0" fontId="57" fillId="3" borderId="7" xfId="0" applyFont="1" applyFill="1" applyBorder="1" applyAlignment="1" applyProtection="1"/>
    <xf numFmtId="1" fontId="57" fillId="3" borderId="7" xfId="3" applyNumberFormat="1" applyFont="1" applyFill="1" applyBorder="1" applyProtection="1"/>
    <xf numFmtId="0" fontId="57" fillId="7" borderId="13" xfId="0" applyFont="1" applyFill="1" applyBorder="1" applyProtection="1"/>
    <xf numFmtId="0" fontId="57" fillId="9" borderId="13" xfId="0" applyFont="1" applyFill="1" applyBorder="1" applyProtection="1"/>
    <xf numFmtId="0" fontId="57" fillId="9" borderId="13" xfId="0" applyFont="1" applyFill="1" applyBorder="1" applyAlignment="1" applyProtection="1"/>
    <xf numFmtId="1" fontId="57" fillId="7" borderId="13" xfId="3" applyNumberFormat="1" applyFont="1" applyFill="1" applyBorder="1" applyProtection="1"/>
    <xf numFmtId="0" fontId="57" fillId="0" borderId="13" xfId="0" applyFont="1" applyFill="1" applyBorder="1" applyProtection="1"/>
    <xf numFmtId="0" fontId="4" fillId="2" borderId="0" xfId="0" applyFont="1" applyFill="1" applyBorder="1" applyAlignment="1" applyProtection="1">
      <alignment horizontal="left" vertical="top" wrapText="1"/>
      <protection locked="0"/>
    </xf>
    <xf numFmtId="0" fontId="28" fillId="2" borderId="0" xfId="0" applyFont="1" applyFill="1" applyBorder="1" applyAlignment="1">
      <alignment horizontal="right" vertical="top" wrapText="1"/>
    </xf>
    <xf numFmtId="0" fontId="0" fillId="11" borderId="54" xfId="0" applyFill="1" applyBorder="1" applyAlignment="1">
      <alignment horizontal="center" wrapText="1"/>
    </xf>
    <xf numFmtId="0" fontId="0" fillId="11" borderId="61" xfId="0" applyFill="1" applyBorder="1" applyAlignment="1">
      <alignment horizontal="center" wrapText="1"/>
    </xf>
    <xf numFmtId="0" fontId="0" fillId="11" borderId="28" xfId="0" applyFill="1" applyBorder="1" applyAlignment="1">
      <alignment horizontal="center" wrapText="1"/>
    </xf>
    <xf numFmtId="0" fontId="10" fillId="2" borderId="32" xfId="0" applyFont="1" applyFill="1" applyBorder="1" applyAlignment="1" applyProtection="1">
      <alignment horizontal="center" vertical="center" wrapText="1"/>
    </xf>
    <xf numFmtId="0" fontId="10" fillId="2" borderId="33" xfId="0" applyFont="1" applyFill="1" applyBorder="1" applyAlignment="1" applyProtection="1">
      <alignment horizontal="center" vertical="center" wrapText="1"/>
    </xf>
    <xf numFmtId="14" fontId="3" fillId="0" borderId="4" xfId="0" applyNumberFormat="1" applyFont="1" applyBorder="1" applyAlignment="1">
      <alignment horizontal="left"/>
    </xf>
    <xf numFmtId="0" fontId="10" fillId="0" borderId="62" xfId="0" applyFont="1" applyBorder="1" applyAlignment="1">
      <alignment horizontal="center" vertical="top" wrapText="1"/>
    </xf>
    <xf numFmtId="0" fontId="10" fillId="0" borderId="63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0" fontId="10" fillId="2" borderId="17" xfId="0" applyFont="1" applyFill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0" borderId="51" xfId="0" applyFont="1" applyBorder="1" applyAlignment="1">
      <alignment horizontal="center" vertical="top" wrapText="1"/>
    </xf>
    <xf numFmtId="9" fontId="11" fillId="0" borderId="31" xfId="0" applyNumberFormat="1" applyFont="1" applyBorder="1" applyAlignment="1">
      <alignment horizontal="center" wrapText="1"/>
    </xf>
    <xf numFmtId="9" fontId="11" fillId="0" borderId="19" xfId="0" applyNumberFormat="1" applyFont="1" applyBorder="1" applyAlignment="1">
      <alignment horizontal="center" wrapText="1"/>
    </xf>
    <xf numFmtId="0" fontId="37" fillId="0" borderId="58" xfId="0" applyFont="1" applyBorder="1" applyAlignment="1">
      <alignment horizontal="center"/>
    </xf>
    <xf numFmtId="0" fontId="37" fillId="0" borderId="21" xfId="0" applyFont="1" applyBorder="1" applyAlignment="1">
      <alignment horizontal="center"/>
    </xf>
    <xf numFmtId="0" fontId="37" fillId="0" borderId="65" xfId="0" applyFont="1" applyBorder="1" applyAlignment="1">
      <alignment horizontal="center"/>
    </xf>
    <xf numFmtId="0" fontId="37" fillId="0" borderId="62" xfId="0" applyFont="1" applyBorder="1" applyAlignment="1">
      <alignment horizontal="center"/>
    </xf>
    <xf numFmtId="0" fontId="3" fillId="0" borderId="2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7" fillId="0" borderId="64" xfId="0" applyFont="1" applyBorder="1" applyAlignment="1">
      <alignment horizontal="center"/>
    </xf>
    <xf numFmtId="0" fontId="37" fillId="0" borderId="63" xfId="0" applyFont="1" applyBorder="1" applyAlignment="1">
      <alignment horizontal="center"/>
    </xf>
    <xf numFmtId="0" fontId="1" fillId="0" borderId="17" xfId="0" applyFont="1" applyBorder="1" applyAlignment="1" applyProtection="1">
      <alignment horizontal="center" vertical="top" wrapText="1"/>
    </xf>
    <xf numFmtId="0" fontId="1" fillId="0" borderId="5" xfId="0" applyFont="1" applyBorder="1" applyAlignment="1" applyProtection="1">
      <alignment horizontal="center" vertical="top" wrapText="1"/>
    </xf>
    <xf numFmtId="0" fontId="15" fillId="0" borderId="32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14" fontId="8" fillId="0" borderId="30" xfId="0" applyNumberFormat="1" applyFont="1" applyFill="1" applyBorder="1" applyAlignment="1">
      <alignment horizontal="center" vertical="center"/>
    </xf>
    <xf numFmtId="14" fontId="8" fillId="0" borderId="29" xfId="0" applyNumberFormat="1" applyFont="1" applyFill="1" applyBorder="1" applyAlignment="1">
      <alignment horizontal="center" vertical="center"/>
    </xf>
    <xf numFmtId="175" fontId="3" fillId="8" borderId="31" xfId="0" applyNumberFormat="1" applyFont="1" applyFill="1" applyBorder="1" applyAlignment="1">
      <alignment horizontal="center"/>
    </xf>
    <xf numFmtId="175" fontId="3" fillId="8" borderId="19" xfId="0" applyNumberFormat="1" applyFont="1" applyFill="1" applyBorder="1" applyAlignment="1">
      <alignment horizontal="center"/>
    </xf>
    <xf numFmtId="175" fontId="3" fillId="2" borderId="31" xfId="0" applyNumberFormat="1" applyFont="1" applyFill="1" applyBorder="1" applyAlignment="1">
      <alignment horizontal="center"/>
    </xf>
    <xf numFmtId="175" fontId="3" fillId="2" borderId="19" xfId="0" applyNumberFormat="1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/>
    </xf>
    <xf numFmtId="0" fontId="3" fillId="8" borderId="19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42" fillId="0" borderId="1" xfId="0" applyNumberFormat="1" applyFont="1" applyFill="1" applyBorder="1" applyAlignment="1" applyProtection="1">
      <alignment horizontal="left"/>
    </xf>
    <xf numFmtId="0" fontId="42" fillId="0" borderId="1" xfId="0" applyFont="1" applyFill="1" applyBorder="1" applyAlignment="1" applyProtection="1">
      <alignment horizontal="left"/>
    </xf>
    <xf numFmtId="0" fontId="42" fillId="0" borderId="19" xfId="0" applyFont="1" applyFill="1" applyBorder="1" applyAlignment="1" applyProtection="1">
      <alignment horizontal="left"/>
    </xf>
    <xf numFmtId="0" fontId="33" fillId="0" borderId="1" xfId="0" applyFont="1" applyFill="1" applyBorder="1" applyAlignment="1" applyProtection="1">
      <alignment horizontal="left"/>
    </xf>
    <xf numFmtId="0" fontId="33" fillId="0" borderId="19" xfId="0" applyFont="1" applyFill="1" applyBorder="1" applyAlignment="1" applyProtection="1">
      <alignment horizontal="left"/>
    </xf>
    <xf numFmtId="0" fontId="8" fillId="4" borderId="17" xfId="0" applyFont="1" applyFill="1" applyBorder="1" applyAlignment="1">
      <alignment horizontal="center" vertical="top" wrapText="1"/>
    </xf>
    <xf numFmtId="0" fontId="8" fillId="4" borderId="16" xfId="0" applyFont="1" applyFill="1" applyBorder="1" applyAlignment="1">
      <alignment horizontal="center" vertical="top" wrapText="1"/>
    </xf>
    <xf numFmtId="0" fontId="8" fillId="4" borderId="5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 applyProtection="1">
      <alignment horizontal="center" vertical="center" wrapText="1"/>
    </xf>
    <xf numFmtId="0" fontId="8" fillId="0" borderId="29" xfId="0" applyFont="1" applyFill="1" applyBorder="1" applyAlignment="1" applyProtection="1">
      <alignment horizontal="center" vertical="center" wrapText="1"/>
    </xf>
    <xf numFmtId="175" fontId="3" fillId="8" borderId="31" xfId="0" applyNumberFormat="1" applyFont="1" applyFill="1" applyBorder="1" applyAlignment="1" applyProtection="1">
      <alignment horizontal="center"/>
    </xf>
    <xf numFmtId="175" fontId="3" fillId="8" borderId="19" xfId="0" applyNumberFormat="1" applyFont="1" applyFill="1" applyBorder="1" applyAlignment="1" applyProtection="1">
      <alignment horizontal="center"/>
    </xf>
    <xf numFmtId="175" fontId="3" fillId="2" borderId="31" xfId="0" applyNumberFormat="1" applyFont="1" applyFill="1" applyBorder="1" applyAlignment="1" applyProtection="1">
      <alignment horizontal="center"/>
    </xf>
    <xf numFmtId="175" fontId="3" fillId="2" borderId="19" xfId="0" applyNumberFormat="1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 vertical="top" wrapText="1"/>
    </xf>
    <xf numFmtId="0" fontId="8" fillId="4" borderId="16" xfId="0" applyFont="1" applyFill="1" applyBorder="1" applyAlignment="1" applyProtection="1">
      <alignment horizontal="center" vertical="top" wrapText="1"/>
    </xf>
    <xf numFmtId="0" fontId="8" fillId="4" borderId="5" xfId="0" applyFont="1" applyFill="1" applyBorder="1" applyAlignment="1" applyProtection="1">
      <alignment horizontal="center" vertical="top" wrapText="1"/>
    </xf>
    <xf numFmtId="0" fontId="8" fillId="0" borderId="0" xfId="0" applyFont="1" applyBorder="1" applyAlignment="1" applyProtection="1">
      <alignment horizontal="center" wrapText="1"/>
    </xf>
    <xf numFmtId="0" fontId="3" fillId="8" borderId="31" xfId="0" applyFont="1" applyFill="1" applyBorder="1" applyAlignment="1" applyProtection="1">
      <alignment horizontal="center"/>
    </xf>
    <xf numFmtId="0" fontId="3" fillId="8" borderId="19" xfId="0" applyFont="1" applyFill="1" applyBorder="1" applyAlignment="1" applyProtection="1">
      <alignment horizontal="center"/>
    </xf>
    <xf numFmtId="0" fontId="3" fillId="2" borderId="31" xfId="0" applyFont="1" applyFill="1" applyBorder="1" applyAlignment="1" applyProtection="1">
      <alignment horizontal="center"/>
    </xf>
    <xf numFmtId="0" fontId="3" fillId="2" borderId="19" xfId="0" applyFont="1" applyFill="1" applyBorder="1" applyAlignment="1" applyProtection="1">
      <alignment horizontal="center"/>
    </xf>
    <xf numFmtId="0" fontId="15" fillId="0" borderId="17" xfId="0" applyFont="1" applyFill="1" applyBorder="1" applyAlignment="1" applyProtection="1">
      <alignment horizontal="center" vertical="top" wrapText="1"/>
    </xf>
    <xf numFmtId="0" fontId="15" fillId="0" borderId="16" xfId="0" applyFont="1" applyFill="1" applyBorder="1" applyAlignment="1" applyProtection="1">
      <alignment horizontal="center" vertical="top" wrapText="1"/>
    </xf>
    <xf numFmtId="14" fontId="8" fillId="0" borderId="30" xfId="0" applyNumberFormat="1" applyFont="1" applyFill="1" applyBorder="1" applyAlignment="1" applyProtection="1">
      <alignment horizontal="center" vertical="center"/>
    </xf>
    <xf numFmtId="14" fontId="8" fillId="0" borderId="29" xfId="0" applyNumberFormat="1" applyFont="1" applyFill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/>
    </xf>
    <xf numFmtId="0" fontId="15" fillId="0" borderId="22" xfId="0" applyFont="1" applyBorder="1" applyAlignment="1" applyProtection="1">
      <alignment horizontal="center"/>
    </xf>
    <xf numFmtId="2" fontId="33" fillId="0" borderId="1" xfId="0" applyNumberFormat="1" applyFont="1" applyFill="1" applyBorder="1" applyAlignment="1" applyProtection="1">
      <alignment horizontal="left"/>
    </xf>
    <xf numFmtId="2" fontId="33" fillId="0" borderId="19" xfId="0" applyNumberFormat="1" applyFont="1" applyFill="1" applyBorder="1" applyAlignment="1" applyProtection="1">
      <alignment horizontal="left"/>
    </xf>
    <xf numFmtId="0" fontId="15" fillId="0" borderId="36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9" fillId="12" borderId="65" xfId="0" applyFont="1" applyFill="1" applyBorder="1" applyAlignment="1" applyProtection="1">
      <alignment horizontal="center" wrapText="1"/>
    </xf>
    <xf numFmtId="0" fontId="19" fillId="12" borderId="50" xfId="0" applyFont="1" applyFill="1" applyBorder="1" applyAlignment="1" applyProtection="1">
      <alignment horizontal="center" wrapText="1"/>
    </xf>
    <xf numFmtId="1" fontId="19" fillId="7" borderId="44" xfId="0" applyNumberFormat="1" applyFont="1" applyFill="1" applyBorder="1" applyAlignment="1" applyProtection="1">
      <alignment horizontal="center" wrapText="1"/>
    </xf>
    <xf numFmtId="1" fontId="19" fillId="7" borderId="11" xfId="0" applyNumberFormat="1" applyFont="1" applyFill="1" applyBorder="1" applyAlignment="1" applyProtection="1">
      <alignment horizontal="center" wrapText="1"/>
    </xf>
    <xf numFmtId="0" fontId="19" fillId="7" borderId="50" xfId="0" applyFont="1" applyFill="1" applyBorder="1" applyAlignment="1" applyProtection="1">
      <alignment horizontal="center" wrapText="1"/>
    </xf>
    <xf numFmtId="0" fontId="19" fillId="7" borderId="62" xfId="0" applyFont="1" applyFill="1" applyBorder="1" applyAlignment="1" applyProtection="1">
      <alignment horizontal="center" wrapText="1"/>
    </xf>
    <xf numFmtId="1" fontId="19" fillId="0" borderId="9" xfId="0" applyNumberFormat="1" applyFont="1" applyFill="1" applyBorder="1" applyAlignment="1" applyProtection="1">
      <alignment horizontal="center" wrapText="1"/>
    </xf>
    <xf numFmtId="1" fontId="19" fillId="0" borderId="11" xfId="0" applyNumberFormat="1" applyFont="1" applyFill="1" applyBorder="1" applyAlignment="1" applyProtection="1">
      <alignment horizontal="center" wrapText="1"/>
    </xf>
    <xf numFmtId="0" fontId="19" fillId="7" borderId="65" xfId="0" applyFont="1" applyFill="1" applyBorder="1" applyAlignment="1" applyProtection="1">
      <alignment horizontal="center" wrapText="1"/>
    </xf>
    <xf numFmtId="1" fontId="19" fillId="7" borderId="9" xfId="0" applyNumberFormat="1" applyFont="1" applyFill="1" applyBorder="1" applyAlignment="1" applyProtection="1">
      <alignment horizontal="center" wrapText="1"/>
    </xf>
    <xf numFmtId="1" fontId="19" fillId="7" borderId="45" xfId="0" applyNumberFormat="1" applyFont="1" applyFill="1" applyBorder="1" applyAlignment="1" applyProtection="1">
      <alignment horizontal="center" wrapText="1"/>
    </xf>
    <xf numFmtId="0" fontId="19" fillId="0" borderId="44" xfId="0" applyFont="1" applyFill="1" applyBorder="1" applyAlignment="1" applyProtection="1">
      <alignment horizontal="center" wrapText="1"/>
    </xf>
    <xf numFmtId="0" fontId="19" fillId="0" borderId="11" xfId="0" applyFont="1" applyFill="1" applyBorder="1" applyAlignment="1" applyProtection="1">
      <alignment horizontal="center" wrapText="1"/>
    </xf>
    <xf numFmtId="0" fontId="19" fillId="7" borderId="44" xfId="0" applyFont="1" applyFill="1" applyBorder="1" applyAlignment="1" applyProtection="1">
      <alignment horizontal="center" wrapText="1"/>
    </xf>
    <xf numFmtId="0" fontId="19" fillId="7" borderId="45" xfId="0" applyFont="1" applyFill="1" applyBorder="1" applyAlignment="1" applyProtection="1">
      <alignment horizontal="center" wrapText="1"/>
    </xf>
    <xf numFmtId="0" fontId="19" fillId="0" borderId="9" xfId="0" applyFont="1" applyFill="1" applyBorder="1" applyAlignment="1" applyProtection="1">
      <alignment horizontal="center" wrapText="1"/>
    </xf>
    <xf numFmtId="0" fontId="19" fillId="7" borderId="9" xfId="0" applyFont="1" applyFill="1" applyBorder="1" applyAlignment="1" applyProtection="1">
      <alignment horizontal="center" wrapText="1"/>
    </xf>
    <xf numFmtId="0" fontId="19" fillId="7" borderId="11" xfId="0" applyFont="1" applyFill="1" applyBorder="1" applyAlignment="1" applyProtection="1">
      <alignment horizontal="center" wrapText="1"/>
    </xf>
  </cellXfs>
  <cellStyles count="5">
    <cellStyle name="Euro" xfId="1"/>
    <cellStyle name="Euro 2" xfId="2"/>
    <cellStyle name="Prozent" xfId="3" builtinId="5"/>
    <cellStyle name="Prozent 2" xfId="4"/>
    <cellStyle name="Standard" xfId="0" builtinId="0"/>
  </cellStyles>
  <dxfs count="698"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52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2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52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3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53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42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 patternType="solid">
          <bgColor indexed="9"/>
        </patternFill>
      </fill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2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ill>
        <patternFill>
          <bgColor indexed="10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53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Klassenauswertung  </a:t>
            </a:r>
          </a:p>
          <a:p>
            <a:pPr algn="l"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gelöste Aufgaben je Untertest in %</a:t>
            </a:r>
            <a:r>
              <a:rPr lang="de-DE" sz="3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12019966254218223"/>
          <c:y val="3.74352584551620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8577345248178"/>
          <c:y val="0.18144166412142715"/>
          <c:w val="0.8613100244780183"/>
          <c:h val="0.64623058454206928"/>
        </c:manualLayout>
      </c:layout>
      <c:lineChart>
        <c:grouping val="standard"/>
        <c:varyColors val="0"/>
        <c:ser>
          <c:idx val="0"/>
          <c:order val="0"/>
          <c:tx>
            <c:strRef>
              <c:f>'S1'!$K$2:$L$2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1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'S1'!$B$76:$B$87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Räumliche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'S1'!$J$3:$L$3</c:f>
              <c:strCache>
                <c:ptCount val="1"/>
                <c:pt idx="0">
                  <c:v>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'S1'!$B$76:$B$87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Räumliche Vorstellung I + II</c:v>
                </c:pt>
                <c:pt idx="11">
                  <c:v>Diagramme</c:v>
                </c:pt>
              </c:strCache>
            </c:strRef>
          </c:cat>
          <c:val>
            <c:numRef>
              <c:f>(Werte1!$P$37,Werte1!$AC$37,Werte1!$AM$37,Werte1!$AU$37,Werte1!$BD$37,Werte1!$BM$37,Werte1!$BT$37,Werte1!$CA$37,Werte1!$CK$37,Werte1!$CQ$37,Werte1!$DD$37,Werte1!$DM$37)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Förderschüler Test 1</c:v>
          </c:tx>
          <c:spPr>
            <a:ln w="38100">
              <a:solidFill>
                <a:srgbClr val="FFCC00"/>
              </a:solidFill>
              <a:prstDash val="sysDash"/>
            </a:ln>
          </c:spPr>
          <c:marker>
            <c:symbol val="triangle"/>
            <c:size val="12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'S1'!$B$76:$B$87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Räumliche Vorstellung I + II</c:v>
                </c:pt>
                <c:pt idx="11">
                  <c:v>Diagramme</c:v>
                </c:pt>
              </c:strCache>
            </c:strRef>
          </c:cat>
          <c:val>
            <c:numRef>
              <c:f>Test1!$AD$38:$AO$38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Da!$G$5</c:f>
              <c:strCache>
                <c:ptCount val="1"/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Test2!$I$37:$T$37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Förderschüler Test 2</c:v>
          </c:tx>
          <c:spPr>
            <a:ln w="38100">
              <a:solidFill>
                <a:srgbClr val="3366FF"/>
              </a:solidFill>
              <a:prstDash val="lgDash"/>
            </a:ln>
          </c:spPr>
          <c:marker>
            <c:symbol val="triangle"/>
            <c:size val="12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Test2!$AK$38:$AV$38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24360"/>
        <c:axId val="247724752"/>
      </c:lineChart>
      <c:catAx>
        <c:axId val="24772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64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2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247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24360"/>
        <c:crosses val="autoZero"/>
        <c:crossBetween val="between"/>
        <c:maj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09567554055742"/>
          <c:y val="1.6570008285004142E-2"/>
          <c:w val="0.24226202974628175"/>
          <c:h val="0.1565866652749599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&amp;LRTBS Version2&amp;R&amp;N</c:oddHeader>
      <c:oddFooter>&amp;R&amp;D</c:oddFooter>
    </c:headerFooter>
    <c:pageMargins b="0.98425196850393704" l="0.78740157480314965" r="0.78740157480314965" t="0.98425196850393704" header="0.51181102362204722" footer="0.51181102362204722"/>
    <c:pageSetup paperSize="9" orientation="landscape" horizontalDpi="-3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'S9'!$E$76:$E$87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'S9'!$H$76:$H$87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619232"/>
        <c:axId val="497619624"/>
      </c:lineChart>
      <c:catAx>
        <c:axId val="497619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61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6196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61923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'S10'!$E$76:$E$87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'S10'!$H$76:$H$87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68088"/>
        <c:axId val="494068480"/>
      </c:lineChart>
      <c:catAx>
        <c:axId val="494068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6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68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6808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'S11'!$E$76:$E$87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'S11'!$H$76:$H$87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69264"/>
        <c:axId val="494069656"/>
      </c:lineChart>
      <c:catAx>
        <c:axId val="494069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6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696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6926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'S12'!$E$76:$E$87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'S12'!$H$76:$H$87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70440"/>
        <c:axId val="494070832"/>
      </c:lineChart>
      <c:catAx>
        <c:axId val="494070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708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044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'S13'!$E$76:$E$87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'S13'!$H$76:$H$87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71616"/>
        <c:axId val="494072008"/>
      </c:lineChart>
      <c:catAx>
        <c:axId val="494071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2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72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161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'S14'!$E$76:$E$87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'S14'!$H$76:$H$87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72792"/>
        <c:axId val="494073184"/>
      </c:lineChart>
      <c:catAx>
        <c:axId val="494072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731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279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'S15'!$E$76:$E$87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'S15'!$H$76:$H$87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73968"/>
        <c:axId val="494074360"/>
      </c:lineChart>
      <c:catAx>
        <c:axId val="49407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4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743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7396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'S16'!$E$76:$E$87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'S16'!$H$76:$H$87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14496"/>
        <c:axId val="414214888"/>
      </c:lineChart>
      <c:catAx>
        <c:axId val="414214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4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148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449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'S17'!$E$76:$E$87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'S17'!$H$76:$H$87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15672"/>
        <c:axId val="414216064"/>
      </c:lineChart>
      <c:catAx>
        <c:axId val="414215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16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567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'S18'!$E$76:$E$87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'S18'!$H$76:$H$87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16848"/>
        <c:axId val="414217240"/>
      </c:lineChart>
      <c:catAx>
        <c:axId val="41421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172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684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41576"/>
        <c:axId val="494067304"/>
      </c:lineChart>
      <c:catAx>
        <c:axId val="248341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06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067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415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25806451613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'S19'!$E$76:$E$87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'S19'!$H$76:$H$87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18024"/>
        <c:axId val="414218416"/>
      </c:lineChart>
      <c:catAx>
        <c:axId val="414218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18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802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'S20'!$E$76:$E$87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'S20'!$H$76:$H$87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20376"/>
        <c:axId val="414220768"/>
      </c:lineChart>
      <c:catAx>
        <c:axId val="414220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20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203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'S21'!$E$76:$E$87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'S21'!$H$76:$H$87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21552"/>
        <c:axId val="414221944"/>
      </c:lineChart>
      <c:catAx>
        <c:axId val="414221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2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219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2155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'S22'!$E$76:$E$87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'S22'!$H$76:$H$87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0144"/>
        <c:axId val="496720536"/>
      </c:lineChart>
      <c:catAx>
        <c:axId val="496720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7205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014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'S23'!$E$76:$E$87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'S23'!$H$76:$H$87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1320"/>
        <c:axId val="496721712"/>
      </c:lineChart>
      <c:catAx>
        <c:axId val="496721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7217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132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'S24'!$E$76:$E$87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'S24'!$H$76:$H$87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2496"/>
        <c:axId val="496722888"/>
      </c:lineChart>
      <c:catAx>
        <c:axId val="496722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2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7228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249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'S25'!$E$76:$E$87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'S25'!$H$76:$H$87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3672"/>
        <c:axId val="496724064"/>
      </c:lineChart>
      <c:catAx>
        <c:axId val="496723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7240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367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'S26'!$E$76:$E$87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'S26'!$H$76:$H$87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4848"/>
        <c:axId val="496725240"/>
      </c:lineChart>
      <c:catAx>
        <c:axId val="496724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5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7252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484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'S27'!$E$76:$E$87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'S27'!$H$76:$H$87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6024"/>
        <c:axId val="496726416"/>
      </c:lineChart>
      <c:catAx>
        <c:axId val="496726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726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602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'S28'!$E$76:$E$87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'S28'!$H$76:$H$87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727200"/>
        <c:axId val="497202632"/>
      </c:lineChart>
      <c:catAx>
        <c:axId val="496727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2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2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72720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19200"/>
        <c:axId val="414219592"/>
      </c:lineChart>
      <c:catAx>
        <c:axId val="414219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9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4219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421920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'S29'!$E$76:$E$87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'S29'!$H$76:$H$87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03416"/>
        <c:axId val="497203808"/>
      </c:lineChart>
      <c:catAx>
        <c:axId val="497203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38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341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'S30'!$E$76:$E$87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'S30'!$H$76:$H$87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05768"/>
        <c:axId val="497206160"/>
      </c:lineChart>
      <c:catAx>
        <c:axId val="497205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6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576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'S31'!$E$76:$E$87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'S31'!$H$76:$H$87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06944"/>
        <c:axId val="497207336"/>
      </c:lineChart>
      <c:catAx>
        <c:axId val="4972069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7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7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694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'S32'!$E$76:$E$87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'S32'!$H$76:$H$87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08120"/>
        <c:axId val="497208512"/>
      </c:lineChart>
      <c:catAx>
        <c:axId val="497208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8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812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'S3'!$E$76:$E$87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04592"/>
        <c:axId val="497204984"/>
      </c:lineChart>
      <c:catAx>
        <c:axId val="497204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4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49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459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143757082932366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'S4'!$E$76:$E$87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'S4'!$H$76:$H$87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09296"/>
        <c:axId val="497209688"/>
      </c:lineChart>
      <c:catAx>
        <c:axId val="497209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9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2096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20929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10850439882701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'S5'!$E$76:$E$87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'S5'!$H$76:$H$87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19392"/>
        <c:axId val="497319784"/>
      </c:lineChart>
      <c:catAx>
        <c:axId val="497319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19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1978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1939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'S6'!$E$76:$E$87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'S6'!$H$76:$H$87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0568"/>
        <c:axId val="497320960"/>
      </c:lineChart>
      <c:catAx>
        <c:axId val="4973205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2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209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2056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'S7'!$E$76:$E$87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'S7'!$H$76:$H$87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1744"/>
        <c:axId val="497322136"/>
      </c:lineChart>
      <c:catAx>
        <c:axId val="497321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22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221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2174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1.896429368616313E-2"/>
          <c:y val="2.1413258826517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81004884240576E-2"/>
          <c:y val="0.1670235546038544"/>
          <c:w val="0.93070817570729603"/>
          <c:h val="0.65952890792291219"/>
        </c:manualLayout>
      </c:layout>
      <c:lineChart>
        <c:grouping val="standard"/>
        <c:varyColors val="0"/>
        <c:ser>
          <c:idx val="1"/>
          <c:order val="0"/>
          <c:tx>
            <c:strRef>
              <c:f>'S1'!$I$74</c:f>
              <c:strCache>
                <c:ptCount val="1"/>
                <c:pt idx="0">
                  <c:v>Anwalts- Büroberufe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Profile!$B$45:$B$56</c:f>
              <c:strCache>
                <c:ptCount val="12"/>
                <c:pt idx="0">
                  <c:v>1 x 1</c:v>
                </c:pt>
                <c:pt idx="1">
                  <c:v>Grundrechenarten I</c:v>
                </c:pt>
                <c:pt idx="2">
                  <c:v>Grundrechenarten II</c:v>
                </c:pt>
                <c:pt idx="3">
                  <c:v>Brüche</c:v>
                </c:pt>
                <c:pt idx="4">
                  <c:v>Überschlagsrechnen</c:v>
                </c:pt>
                <c:pt idx="5">
                  <c:v>Maße</c:v>
                </c:pt>
                <c:pt idx="6">
                  <c:v>Dreisatz</c:v>
                </c:pt>
                <c:pt idx="7">
                  <c:v>Prozentrechnen</c:v>
                </c:pt>
                <c:pt idx="8">
                  <c:v>Geometrie I</c:v>
                </c:pt>
                <c:pt idx="9">
                  <c:v>Geometrie II</c:v>
                </c:pt>
                <c:pt idx="10">
                  <c:v>räuml. Vorstellung I + II</c:v>
                </c:pt>
                <c:pt idx="11">
                  <c:v>Diagramme</c:v>
                </c:pt>
              </c:strCache>
            </c:strRef>
          </c:cat>
          <c:val>
            <c:numRef>
              <c:f>'S1'!$I$76:$I$87</c:f>
              <c:numCache>
                <c:formatCode>0%</c:formatCode>
                <c:ptCount val="12"/>
                <c:pt idx="0">
                  <c:v>0.75</c:v>
                </c:pt>
                <c:pt idx="1">
                  <c:v>0.83333333333333337</c:v>
                </c:pt>
                <c:pt idx="2">
                  <c:v>0</c:v>
                </c:pt>
                <c:pt idx="3">
                  <c:v>0.7142857142857143</c:v>
                </c:pt>
                <c:pt idx="4">
                  <c:v>0.625</c:v>
                </c:pt>
                <c:pt idx="5">
                  <c:v>0.5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0.375</c:v>
                </c:pt>
                <c:pt idx="9">
                  <c:v>0</c:v>
                </c:pt>
                <c:pt idx="10">
                  <c:v>0.25</c:v>
                </c:pt>
                <c:pt idx="11">
                  <c:v>0.75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</c:dPt>
          <c:val>
            <c:numRef>
              <c:f>'S8'!$E$76:$E$87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'S8'!$H$76:$H$87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322920"/>
        <c:axId val="497618448"/>
      </c:lineChart>
      <c:catAx>
        <c:axId val="4973229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61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6184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2292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0752688172043012E-2"/>
          <c:w val="0.39369501466275658"/>
          <c:h val="6.88174300793046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19</xdr:row>
      <xdr:rowOff>0</xdr:rowOff>
    </xdr:from>
    <xdr:to>
      <xdr:col>6</xdr:col>
      <xdr:colOff>1571625</xdr:colOff>
      <xdr:row>20</xdr:row>
      <xdr:rowOff>9525</xdr:rowOff>
    </xdr:to>
    <xdr:sp macro="" textlink="">
      <xdr:nvSpPr>
        <xdr:cNvPr id="44108" name="Text Box 67"/>
        <xdr:cNvSpPr txBox="1">
          <a:spLocks noChangeArrowheads="1"/>
        </xdr:cNvSpPr>
      </xdr:nvSpPr>
      <xdr:spPr bwMode="auto">
        <a:xfrm>
          <a:off x="5600700" y="2647950"/>
          <a:ext cx="1562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0" rIns="27432" bIns="22860" anchor="b" upright="1"/>
        <a:lstStyle/>
        <a:p>
          <a:pPr algn="ctr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Schulabschluss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9525</xdr:rowOff>
        </xdr:from>
        <xdr:to>
          <xdr:col>7</xdr:col>
          <xdr:colOff>419100</xdr:colOff>
          <xdr:row>8</xdr:row>
          <xdr:rowOff>57150</xdr:rowOff>
        </xdr:to>
        <xdr:sp macro="" textlink="">
          <xdr:nvSpPr>
            <xdr:cNvPr id="44084" name="ComboBox2" hidden="1">
              <a:extLst>
                <a:ext uri="{63B3BB69-23CF-44E3-9099-C40C66FF867C}">
                  <a14:compatExt spid="_x0000_s4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80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91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01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11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21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3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42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52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62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73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22</xdr:col>
      <xdr:colOff>0</xdr:colOff>
      <xdr:row>71</xdr:row>
      <xdr:rowOff>0</xdr:rowOff>
    </xdr:to>
    <xdr:graphicFrame macro="">
      <xdr:nvGraphicFramePr>
        <xdr:cNvPr id="410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714375</xdr:colOff>
      <xdr:row>8</xdr:row>
      <xdr:rowOff>0</xdr:rowOff>
    </xdr:from>
    <xdr:to>
      <xdr:col>20</xdr:col>
      <xdr:colOff>0</xdr:colOff>
      <xdr:row>10</xdr:row>
      <xdr:rowOff>0</xdr:rowOff>
    </xdr:to>
    <xdr:sp macro="" textlink="">
      <xdr:nvSpPr>
        <xdr:cNvPr id="40974" name="Text Box 8"/>
        <xdr:cNvSpPr txBox="1">
          <a:spLocks noChangeArrowheads="1"/>
        </xdr:cNvSpPr>
      </xdr:nvSpPr>
      <xdr:spPr bwMode="auto">
        <a:xfrm>
          <a:off x="14430375" y="1295400"/>
          <a:ext cx="80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57600" rIns="90000" bIns="46800" anchor="t" upright="1"/>
        <a:lstStyle/>
        <a:p>
          <a:pPr algn="l" rtl="0">
            <a:defRPr sz="1000"/>
          </a:pPr>
          <a:r>
            <a:rPr lang="de-DE" sz="1500" b="0" i="0" u="none" strike="noStrike" baseline="0">
              <a:solidFill>
                <a:srgbClr val="000000"/>
              </a:solidFill>
              <a:latin typeface="Arial"/>
              <a:cs typeface="Arial"/>
            </a:rPr>
            <a:t>Test 2</a:t>
          </a:r>
        </a:p>
      </xdr:txBody>
    </xdr:sp>
    <xdr:clientData/>
  </xdr:twoCellAnchor>
  <xdr:twoCellAnchor>
    <xdr:from>
      <xdr:col>18</xdr:col>
      <xdr:colOff>714375</xdr:colOff>
      <xdr:row>3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40975" name="Text Box 8"/>
        <xdr:cNvSpPr txBox="1">
          <a:spLocks noChangeArrowheads="1"/>
        </xdr:cNvSpPr>
      </xdr:nvSpPr>
      <xdr:spPr bwMode="auto">
        <a:xfrm>
          <a:off x="14430375" y="485775"/>
          <a:ext cx="809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44000" rIns="0" bIns="108000" anchor="t" upright="1"/>
        <a:lstStyle/>
        <a:p>
          <a:pPr algn="l" rtl="0">
            <a:defRPr sz="1000"/>
          </a:pPr>
          <a:r>
            <a:rPr lang="de-DE" sz="1500" b="0" i="0" u="none" strike="noStrike" baseline="0">
              <a:solidFill>
                <a:srgbClr val="000000"/>
              </a:solidFill>
              <a:latin typeface="Arial"/>
              <a:cs typeface="Arial"/>
            </a:rPr>
            <a:t>Test 1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83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993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0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14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24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34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44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54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65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75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51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85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095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106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116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1126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19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57150</xdr:rowOff>
    </xdr:from>
    <xdr:to>
      <xdr:col>10</xdr:col>
      <xdr:colOff>3590925</xdr:colOff>
      <xdr:row>23</xdr:row>
      <xdr:rowOff>152400</xdr:rowOff>
    </xdr:to>
    <xdr:graphicFrame macro="">
      <xdr:nvGraphicFramePr>
        <xdr:cNvPr id="82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39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50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60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47625</xdr:rowOff>
    </xdr:from>
    <xdr:to>
      <xdr:col>10</xdr:col>
      <xdr:colOff>3590925</xdr:colOff>
      <xdr:row>23</xdr:row>
      <xdr:rowOff>142875</xdr:rowOff>
    </xdr:to>
    <xdr:graphicFrame macro="">
      <xdr:nvGraphicFramePr>
        <xdr:cNvPr id="870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igene%20Dokumente\RTBS\Version3_2011\RTBS_Version3_Technik_25.03.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Werte1"/>
      <sheetName val="Test1"/>
      <sheetName val="Test1Detail"/>
      <sheetName val="Diagramm1"/>
      <sheetName val="Werte2"/>
      <sheetName val="Test2"/>
      <sheetName val="Test2Detail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S31"/>
      <sheetName val="S32"/>
      <sheetName val="Profi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1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8">
    <tabColor indexed="41"/>
  </sheetPr>
  <dimension ref="A1:M316"/>
  <sheetViews>
    <sheetView tabSelected="1" view="pageBreakPreview" zoomScale="75" zoomScaleNormal="75" zoomScaleSheetLayoutView="75" workbookViewId="0">
      <pane ySplit="16" topLeftCell="A17" activePane="bottomLeft" state="frozen"/>
      <selection pane="bottomLeft" activeCell="C5" sqref="C5"/>
    </sheetView>
  </sheetViews>
  <sheetFormatPr baseColWidth="10" defaultRowHeight="12.75" x14ac:dyDescent="0.2"/>
  <cols>
    <col min="1" max="1" width="4.42578125" customWidth="1"/>
    <col min="2" max="2" width="6" customWidth="1"/>
    <col min="3" max="3" width="30.7109375" customWidth="1"/>
    <col min="4" max="4" width="6.140625" style="608" customWidth="1"/>
    <col min="5" max="5" width="30.85546875" style="19" customWidth="1"/>
    <col min="6" max="6" width="5.7109375" style="19" customWidth="1"/>
    <col min="7" max="7" width="23.7109375" customWidth="1"/>
    <col min="8" max="8" width="14.7109375" style="19" customWidth="1"/>
    <col min="9" max="9" width="3.85546875" customWidth="1"/>
    <col min="10" max="10" width="3.5703125" customWidth="1"/>
    <col min="11" max="11" width="35.28515625" customWidth="1"/>
    <col min="12" max="12" width="5.5703125" customWidth="1"/>
  </cols>
  <sheetData>
    <row r="1" spans="1:13" ht="12.75" customHeight="1" x14ac:dyDescent="0.2">
      <c r="A1" s="19"/>
      <c r="B1" s="19"/>
      <c r="C1" s="19"/>
      <c r="D1" s="34"/>
      <c r="G1" s="788"/>
      <c r="H1" s="788"/>
    </row>
    <row r="2" spans="1:13" ht="33" x14ac:dyDescent="0.45">
      <c r="A2" s="19"/>
      <c r="B2" s="19"/>
      <c r="C2" s="20" t="s">
        <v>36</v>
      </c>
      <c r="D2" s="744"/>
      <c r="G2" s="788"/>
      <c r="H2" s="788"/>
      <c r="M2" s="174"/>
    </row>
    <row r="3" spans="1:13" ht="12.75" customHeight="1" x14ac:dyDescent="0.2">
      <c r="A3" s="19"/>
      <c r="B3" s="19"/>
      <c r="C3" s="19"/>
      <c r="D3" s="34"/>
      <c r="G3" s="50"/>
      <c r="H3" s="50"/>
    </row>
    <row r="4" spans="1:13" ht="15.75" customHeight="1" x14ac:dyDescent="0.25">
      <c r="A4" s="19"/>
      <c r="B4" s="19"/>
      <c r="C4" s="21" t="s">
        <v>37</v>
      </c>
      <c r="D4" s="745"/>
      <c r="G4" s="35" t="s">
        <v>8</v>
      </c>
      <c r="H4" s="50"/>
    </row>
    <row r="5" spans="1:13" ht="17.25" customHeight="1" x14ac:dyDescent="0.2">
      <c r="A5" s="19"/>
      <c r="B5" s="19"/>
      <c r="C5" s="435"/>
      <c r="D5" s="746"/>
      <c r="G5" s="437"/>
      <c r="H5" s="50"/>
    </row>
    <row r="6" spans="1:13" ht="12.75" customHeight="1" x14ac:dyDescent="0.2">
      <c r="A6" s="19"/>
      <c r="B6" s="19"/>
      <c r="C6" s="19"/>
      <c r="D6" s="34"/>
      <c r="G6" s="50"/>
      <c r="H6" s="50"/>
    </row>
    <row r="7" spans="1:13" ht="15.75" x14ac:dyDescent="0.25">
      <c r="A7" s="19"/>
      <c r="B7" s="19"/>
      <c r="C7" s="21" t="s">
        <v>38</v>
      </c>
      <c r="D7" s="745"/>
      <c r="G7" s="22" t="s">
        <v>41</v>
      </c>
      <c r="M7" s="36"/>
    </row>
    <row r="8" spans="1:13" ht="16.5" customHeight="1" x14ac:dyDescent="0.2">
      <c r="A8" s="19"/>
      <c r="B8" s="19"/>
      <c r="C8" s="435"/>
      <c r="D8" s="746"/>
      <c r="G8" s="787" t="s">
        <v>362</v>
      </c>
      <c r="H8" s="787"/>
    </row>
    <row r="9" spans="1:13" ht="12.75" customHeight="1" x14ac:dyDescent="0.2">
      <c r="A9" s="19"/>
      <c r="B9" s="19"/>
      <c r="C9" s="19"/>
      <c r="D9" s="34"/>
      <c r="G9" s="19"/>
      <c r="K9" s="789" t="s">
        <v>300</v>
      </c>
    </row>
    <row r="10" spans="1:13" x14ac:dyDescent="0.2">
      <c r="A10" s="19"/>
      <c r="B10" s="19"/>
      <c r="C10" s="19"/>
      <c r="D10" s="34"/>
      <c r="G10" s="27"/>
      <c r="K10" s="790"/>
    </row>
    <row r="11" spans="1:13" ht="13.5" thickBot="1" x14ac:dyDescent="0.25">
      <c r="A11" s="19"/>
      <c r="B11" s="19"/>
      <c r="C11" s="113"/>
      <c r="D11" s="747"/>
      <c r="G11" s="307"/>
      <c r="H11" s="24"/>
      <c r="K11" s="791"/>
    </row>
    <row r="12" spans="1:13" ht="15.75" hidden="1" x14ac:dyDescent="0.25">
      <c r="A12" s="19"/>
      <c r="B12" s="19"/>
      <c r="C12" s="26"/>
      <c r="D12" s="28"/>
      <c r="G12" s="6" t="s">
        <v>40</v>
      </c>
      <c r="H12" s="6"/>
    </row>
    <row r="13" spans="1:13" ht="15.75" hidden="1" x14ac:dyDescent="0.25">
      <c r="A13" s="19"/>
      <c r="B13" s="19"/>
      <c r="C13" s="26"/>
      <c r="D13" s="28"/>
      <c r="G13" s="6" t="s">
        <v>149</v>
      </c>
      <c r="H13" s="6"/>
    </row>
    <row r="14" spans="1:13" ht="15.75" hidden="1" x14ac:dyDescent="0.25">
      <c r="A14" s="19"/>
      <c r="B14" s="19"/>
      <c r="C14" s="26"/>
      <c r="D14" s="28"/>
      <c r="G14" s="6" t="s">
        <v>133</v>
      </c>
      <c r="H14" s="6"/>
    </row>
    <row r="15" spans="1:13" ht="15.75" hidden="1" x14ac:dyDescent="0.25">
      <c r="A15" s="19"/>
      <c r="B15" s="19"/>
      <c r="C15" s="26"/>
      <c r="D15" s="28"/>
      <c r="G15" s="25" t="s">
        <v>134</v>
      </c>
      <c r="H15" s="25"/>
    </row>
    <row r="16" spans="1:13" ht="15.75" hidden="1" x14ac:dyDescent="0.25">
      <c r="A16" s="19"/>
      <c r="B16" s="19"/>
      <c r="C16" s="26"/>
      <c r="D16" s="28"/>
      <c r="G16" s="25" t="s">
        <v>76</v>
      </c>
      <c r="H16" s="25"/>
    </row>
    <row r="17" spans="1:13" ht="16.5" hidden="1" thickBot="1" x14ac:dyDescent="0.3">
      <c r="A17" s="19"/>
      <c r="B17" s="19"/>
      <c r="C17" s="26"/>
      <c r="D17" s="28"/>
      <c r="G17" s="25" t="s">
        <v>133</v>
      </c>
      <c r="H17" s="25"/>
    </row>
    <row r="18" spans="1:13" ht="22.5" customHeight="1" x14ac:dyDescent="0.25">
      <c r="A18" s="19"/>
      <c r="B18" s="19"/>
      <c r="C18" s="186" t="s">
        <v>157</v>
      </c>
      <c r="D18" s="28"/>
      <c r="E18" s="186" t="s">
        <v>158</v>
      </c>
      <c r="G18" s="49" t="s">
        <v>133</v>
      </c>
      <c r="H18" s="23"/>
      <c r="J18" s="54">
        <v>1</v>
      </c>
      <c r="K18" s="55" t="str">
        <f>Profile!E1</f>
        <v>Anwalts- Büroberufe</v>
      </c>
      <c r="L18" s="56">
        <f>Profile!F$57</f>
        <v>0.55670103092783507</v>
      </c>
      <c r="M18" t="s">
        <v>379</v>
      </c>
    </row>
    <row r="19" spans="1:13" ht="22.5" customHeight="1" x14ac:dyDescent="0.25">
      <c r="A19" s="19"/>
      <c r="B19" s="19"/>
      <c r="C19" s="35" t="s">
        <v>7</v>
      </c>
      <c r="D19" s="28"/>
      <c r="E19" s="35" t="s">
        <v>7</v>
      </c>
      <c r="G19" s="49" t="s">
        <v>133</v>
      </c>
      <c r="H19" s="23"/>
      <c r="J19" s="57">
        <v>2</v>
      </c>
      <c r="K19" s="52" t="str">
        <f>Profile!G1</f>
        <v>Bankkaufmann</v>
      </c>
      <c r="L19" s="58">
        <f>Profile!H$57</f>
        <v>0.72164948453608246</v>
      </c>
    </row>
    <row r="20" spans="1:13" ht="22.5" customHeight="1" x14ac:dyDescent="0.25">
      <c r="A20" s="19"/>
      <c r="B20" s="19"/>
      <c r="C20" s="436"/>
      <c r="D20" s="28"/>
      <c r="E20" s="436"/>
      <c r="G20" s="49" t="s">
        <v>133</v>
      </c>
      <c r="H20" s="23"/>
      <c r="J20" s="57">
        <v>3</v>
      </c>
      <c r="K20" s="52" t="str">
        <f>Profile!I1</f>
        <v>Büroberufe Wirtschaft</v>
      </c>
      <c r="L20" s="58">
        <f>Profile!J$57</f>
        <v>0.65979381443298968</v>
      </c>
      <c r="M20" t="s">
        <v>380</v>
      </c>
    </row>
    <row r="21" spans="1:13" ht="22.5" customHeight="1" x14ac:dyDescent="0.25">
      <c r="A21" s="19"/>
      <c r="B21" s="19"/>
      <c r="C21" s="752" t="s">
        <v>146</v>
      </c>
      <c r="D21" s="28"/>
      <c r="E21" s="752" t="s">
        <v>146</v>
      </c>
      <c r="G21" s="49" t="s">
        <v>133</v>
      </c>
      <c r="H21" s="23"/>
      <c r="J21" s="57">
        <v>4</v>
      </c>
      <c r="K21" s="52" t="str">
        <f>Profile!K1</f>
        <v>Einzelhandelskaufmann</v>
      </c>
      <c r="L21" s="58">
        <f>Profile!L$57</f>
        <v>0.59793814432989689</v>
      </c>
    </row>
    <row r="22" spans="1:13" ht="22.5" customHeight="1" x14ac:dyDescent="0.25">
      <c r="A22" s="19"/>
      <c r="B22" s="19" t="s">
        <v>170</v>
      </c>
      <c r="C22" s="243"/>
      <c r="D22" s="182"/>
      <c r="E22" s="732">
        <f t="shared" ref="E22:E53" si="0">C22</f>
        <v>0</v>
      </c>
      <c r="G22" s="31"/>
      <c r="H22" s="23"/>
      <c r="I22" s="25"/>
      <c r="J22" s="57">
        <v>5</v>
      </c>
      <c r="K22" s="52" t="str">
        <f>Profile!M1</f>
        <v>Fachkraft für Lagerlogistik</v>
      </c>
      <c r="L22" s="58">
        <f>Profile!N$57</f>
        <v>0.65979381443298968</v>
      </c>
    </row>
    <row r="23" spans="1:13" ht="22.5" customHeight="1" x14ac:dyDescent="0.25">
      <c r="A23" s="19"/>
      <c r="B23" s="19" t="s">
        <v>171</v>
      </c>
      <c r="C23" s="243"/>
      <c r="D23" s="183"/>
      <c r="E23" s="732">
        <f t="shared" si="0"/>
        <v>0</v>
      </c>
      <c r="G23" s="32"/>
      <c r="J23" s="57">
        <v>6</v>
      </c>
      <c r="K23" s="52" t="str">
        <f>Profile!O1</f>
        <v>Fachlagerist</v>
      </c>
      <c r="L23" s="58">
        <f>Profile!P$57</f>
        <v>0.49484536082474229</v>
      </c>
    </row>
    <row r="24" spans="1:13" ht="22.5" customHeight="1" x14ac:dyDescent="0.25">
      <c r="A24" s="19"/>
      <c r="B24" s="19" t="s">
        <v>172</v>
      </c>
      <c r="C24" s="243"/>
      <c r="D24" s="184"/>
      <c r="E24" s="732">
        <f t="shared" si="0"/>
        <v>0</v>
      </c>
      <c r="G24" s="32"/>
      <c r="J24" s="57">
        <v>7</v>
      </c>
      <c r="K24" s="52" t="str">
        <f>Profile!Q1</f>
        <v>Fachverkäufer Lebensmittelhandwerk</v>
      </c>
      <c r="L24" s="58">
        <f>Profile!R$57</f>
        <v>0.47422680412371132</v>
      </c>
    </row>
    <row r="25" spans="1:13" ht="22.5" customHeight="1" x14ac:dyDescent="0.25">
      <c r="A25" s="19"/>
      <c r="B25" s="19" t="s">
        <v>173</v>
      </c>
      <c r="C25" s="243"/>
      <c r="D25" s="184"/>
      <c r="E25" s="732">
        <f t="shared" si="0"/>
        <v>0</v>
      </c>
      <c r="G25" s="31"/>
      <c r="J25" s="57">
        <v>8</v>
      </c>
      <c r="K25" s="52" t="str">
        <f>Profile!S1</f>
        <v>Florist</v>
      </c>
      <c r="L25" s="58">
        <f>Profile!T$57</f>
        <v>0.57731958762886593</v>
      </c>
    </row>
    <row r="26" spans="1:13" ht="22.5" customHeight="1" x14ac:dyDescent="0.25">
      <c r="A26" s="19"/>
      <c r="B26" s="19" t="s">
        <v>174</v>
      </c>
      <c r="C26" s="243"/>
      <c r="D26" s="184"/>
      <c r="E26" s="732">
        <f t="shared" si="0"/>
        <v>0</v>
      </c>
      <c r="G26" s="31"/>
      <c r="J26" s="57">
        <v>9</v>
      </c>
      <c r="K26" s="52" t="str">
        <f>Profile!U1</f>
        <v>Großhandelskaufmann</v>
      </c>
      <c r="L26" s="58">
        <f>Profile!V$57</f>
        <v>0.64948453608247425</v>
      </c>
    </row>
    <row r="27" spans="1:13" ht="22.5" customHeight="1" x14ac:dyDescent="0.25">
      <c r="A27" s="19"/>
      <c r="B27" s="19" t="s">
        <v>175</v>
      </c>
      <c r="C27" s="243"/>
      <c r="D27" s="34"/>
      <c r="E27" s="732">
        <f t="shared" si="0"/>
        <v>0</v>
      </c>
      <c r="G27" s="31"/>
      <c r="J27" s="57">
        <v>10</v>
      </c>
      <c r="K27" s="52" t="str">
        <f>Profile!W1</f>
        <v>Insustriekaufmann</v>
      </c>
      <c r="L27" s="58">
        <f>Profile!X$57</f>
        <v>0.72164948453608246</v>
      </c>
    </row>
    <row r="28" spans="1:13" ht="22.5" customHeight="1" x14ac:dyDescent="0.25">
      <c r="A28" s="19"/>
      <c r="B28" s="19" t="s">
        <v>176</v>
      </c>
      <c r="C28" s="243"/>
      <c r="D28" s="184"/>
      <c r="E28" s="732">
        <f t="shared" si="0"/>
        <v>0</v>
      </c>
      <c r="G28" s="31"/>
      <c r="J28" s="57">
        <v>11</v>
      </c>
      <c r="K28" s="52" t="str">
        <f>Profile!Y1</f>
        <v>Reiseverkehrskaufmann</v>
      </c>
      <c r="L28" s="58">
        <f>Profile!Z$57</f>
        <v>0.60824742268041232</v>
      </c>
    </row>
    <row r="29" spans="1:13" ht="22.5" customHeight="1" x14ac:dyDescent="0.25">
      <c r="A29" s="19"/>
      <c r="B29" s="19" t="s">
        <v>177</v>
      </c>
      <c r="C29" s="243"/>
      <c r="D29" s="184"/>
      <c r="E29" s="732">
        <f t="shared" si="0"/>
        <v>0</v>
      </c>
      <c r="G29" s="31"/>
      <c r="J29" s="57">
        <v>12</v>
      </c>
      <c r="K29" s="52" t="str">
        <f>Profile!AA1</f>
        <v>Steuerfachangestellte</v>
      </c>
      <c r="L29" s="58">
        <f>Profile!AB$57</f>
        <v>0.67010309278350511</v>
      </c>
    </row>
    <row r="30" spans="1:13" ht="22.5" customHeight="1" x14ac:dyDescent="0.25">
      <c r="A30" s="19"/>
      <c r="B30" s="19" t="s">
        <v>178</v>
      </c>
      <c r="C30" s="243"/>
      <c r="D30" s="184"/>
      <c r="E30" s="732">
        <f t="shared" si="0"/>
        <v>0</v>
      </c>
      <c r="G30" s="32"/>
      <c r="J30" s="57">
        <v>13</v>
      </c>
      <c r="K30" s="52" t="str">
        <f>Profile!AC1</f>
        <v>Verkäufer</v>
      </c>
      <c r="L30" s="58">
        <f>Profile!AD$57</f>
        <v>0.50515463917525771</v>
      </c>
    </row>
    <row r="31" spans="1:13" ht="22.5" customHeight="1" x14ac:dyDescent="0.25">
      <c r="A31" s="19"/>
      <c r="B31" s="19" t="s">
        <v>179</v>
      </c>
      <c r="C31" s="243"/>
      <c r="D31" s="183"/>
      <c r="E31" s="732">
        <f t="shared" si="0"/>
        <v>0</v>
      </c>
      <c r="G31" s="32"/>
      <c r="J31" s="57">
        <v>14</v>
      </c>
      <c r="K31" s="52">
        <f>Profile!AE1</f>
        <v>0</v>
      </c>
      <c r="L31" s="58">
        <f>Profile!AF$57</f>
        <v>0</v>
      </c>
    </row>
    <row r="32" spans="1:13" ht="22.5" customHeight="1" x14ac:dyDescent="0.25">
      <c r="A32" s="19"/>
      <c r="B32" s="19" t="s">
        <v>180</v>
      </c>
      <c r="C32" s="243"/>
      <c r="D32" s="183"/>
      <c r="E32" s="732">
        <f t="shared" si="0"/>
        <v>0</v>
      </c>
      <c r="G32" s="33"/>
      <c r="J32" s="57">
        <v>15</v>
      </c>
      <c r="K32" s="52" t="str">
        <f>Profile!AG1</f>
        <v>allgem. Wirtschaftsberufe 1</v>
      </c>
      <c r="L32" s="58">
        <f>Profile!AH$57</f>
        <v>0.4845360824742268</v>
      </c>
    </row>
    <row r="33" spans="1:12" ht="22.5" customHeight="1" x14ac:dyDescent="0.25">
      <c r="A33" s="19"/>
      <c r="B33" s="19" t="s">
        <v>181</v>
      </c>
      <c r="C33" s="243"/>
      <c r="D33" s="183"/>
      <c r="E33" s="732">
        <f t="shared" si="0"/>
        <v>0</v>
      </c>
      <c r="G33" s="33"/>
      <c r="J33" s="57">
        <v>16</v>
      </c>
      <c r="K33" s="52" t="str">
        <f>Profile!AI1</f>
        <v>allgem. Wirtschaftsberufe 2</v>
      </c>
      <c r="L33" s="58">
        <f>Profile!AJ$57</f>
        <v>0.5670103092783505</v>
      </c>
    </row>
    <row r="34" spans="1:12" ht="22.5" customHeight="1" x14ac:dyDescent="0.25">
      <c r="A34" s="19"/>
      <c r="B34" s="19" t="s">
        <v>182</v>
      </c>
      <c r="C34" s="243"/>
      <c r="D34" s="183"/>
      <c r="E34" s="732">
        <f t="shared" si="0"/>
        <v>0</v>
      </c>
      <c r="G34" s="33"/>
      <c r="J34" s="57">
        <v>17</v>
      </c>
      <c r="K34" s="52" t="str">
        <f>Profile!AK1</f>
        <v>allgem. Wirtschaftsberufe 3</v>
      </c>
      <c r="L34" s="58">
        <f>Profile!AL$57</f>
        <v>0.73195876288659789</v>
      </c>
    </row>
    <row r="35" spans="1:12" ht="22.5" customHeight="1" x14ac:dyDescent="0.25">
      <c r="A35" s="19"/>
      <c r="B35" s="19" t="s">
        <v>183</v>
      </c>
      <c r="C35" s="243"/>
      <c r="D35" s="185"/>
      <c r="E35" s="732">
        <f t="shared" si="0"/>
        <v>0</v>
      </c>
      <c r="G35" s="33"/>
      <c r="J35" s="57">
        <v>18</v>
      </c>
      <c r="K35" s="52" t="str">
        <f>Profile!AM1</f>
        <v>9 Hauptschulabschluss</v>
      </c>
      <c r="L35" s="58">
        <f>Profile!AN$57</f>
        <v>0.58762886597938147</v>
      </c>
    </row>
    <row r="36" spans="1:12" ht="22.5" customHeight="1" x14ac:dyDescent="0.25">
      <c r="A36" s="19"/>
      <c r="B36" s="19" t="s">
        <v>184</v>
      </c>
      <c r="C36" s="243"/>
      <c r="D36" s="185"/>
      <c r="E36" s="732">
        <f t="shared" si="0"/>
        <v>0</v>
      </c>
      <c r="G36" s="751"/>
      <c r="J36" s="57">
        <v>19</v>
      </c>
      <c r="K36" s="52" t="str">
        <f>Profile!AO1</f>
        <v>9 Realschule</v>
      </c>
      <c r="L36" s="58">
        <f>Profile!AP$57</f>
        <v>0.7010309278350515</v>
      </c>
    </row>
    <row r="37" spans="1:12" ht="22.5" customHeight="1" x14ac:dyDescent="0.25">
      <c r="A37" s="19"/>
      <c r="B37" s="19" t="s">
        <v>185</v>
      </c>
      <c r="C37" s="243"/>
      <c r="D37" s="185"/>
      <c r="E37" s="732">
        <f t="shared" si="0"/>
        <v>0</v>
      </c>
      <c r="G37" s="33"/>
      <c r="J37" s="57">
        <v>20</v>
      </c>
      <c r="K37" s="52" t="str">
        <f>Profile!AQ1</f>
        <v>9 Gymnasium</v>
      </c>
      <c r="L37" s="58">
        <f>Profile!AR$57</f>
        <v>0.80412371134020622</v>
      </c>
    </row>
    <row r="38" spans="1:12" ht="22.5" customHeight="1" x14ac:dyDescent="0.25">
      <c r="A38" s="19"/>
      <c r="B38" s="19" t="s">
        <v>186</v>
      </c>
      <c r="C38" s="243"/>
      <c r="D38" s="185"/>
      <c r="E38" s="732">
        <f t="shared" si="0"/>
        <v>0</v>
      </c>
      <c r="G38" s="33"/>
      <c r="J38" s="57">
        <v>21</v>
      </c>
      <c r="K38" s="53" t="str">
        <f>Profile!AS1</f>
        <v>10 BFS Wirtschaft</v>
      </c>
      <c r="L38" s="58">
        <f>Profile!AT$57</f>
        <v>0.65979381443298968</v>
      </c>
    </row>
    <row r="39" spans="1:12" ht="22.5" customHeight="1" x14ac:dyDescent="0.25">
      <c r="A39" s="19"/>
      <c r="B39" s="19" t="s">
        <v>187</v>
      </c>
      <c r="C39" s="243"/>
      <c r="D39" s="185"/>
      <c r="E39" s="732">
        <f t="shared" si="0"/>
        <v>0</v>
      </c>
      <c r="G39" s="33"/>
      <c r="J39" s="57">
        <v>22</v>
      </c>
      <c r="K39" s="53">
        <f>Profile!AU1</f>
        <v>0</v>
      </c>
      <c r="L39" s="58">
        <f>Profile!AV$57</f>
        <v>0</v>
      </c>
    </row>
    <row r="40" spans="1:12" ht="22.5" customHeight="1" x14ac:dyDescent="0.25">
      <c r="A40" s="19"/>
      <c r="B40" s="19" t="s">
        <v>188</v>
      </c>
      <c r="C40" s="243"/>
      <c r="D40" s="185"/>
      <c r="E40" s="732">
        <f t="shared" si="0"/>
        <v>0</v>
      </c>
      <c r="G40" s="33"/>
      <c r="J40" s="57">
        <v>23</v>
      </c>
      <c r="K40" s="53" t="str">
        <f>Profile!AX1</f>
        <v>Mediengestalter Digital + Print</v>
      </c>
      <c r="L40" s="58">
        <f>Profile!AY$57</f>
        <v>0.82474226804123707</v>
      </c>
    </row>
    <row r="41" spans="1:12" ht="22.5" customHeight="1" x14ac:dyDescent="0.25">
      <c r="A41" s="19"/>
      <c r="B41" s="19" t="s">
        <v>189</v>
      </c>
      <c r="C41" s="243"/>
      <c r="D41" s="185"/>
      <c r="E41" s="732">
        <f t="shared" si="0"/>
        <v>0</v>
      </c>
      <c r="G41" s="33"/>
      <c r="J41" s="57">
        <v>24</v>
      </c>
      <c r="K41" s="53" t="str">
        <f>Profile!AZ1</f>
        <v>Medientechnologe Drucker</v>
      </c>
      <c r="L41" s="58">
        <f>Profile!BA$57</f>
        <v>0.64948453608247425</v>
      </c>
    </row>
    <row r="42" spans="1:12" ht="22.5" customHeight="1" x14ac:dyDescent="0.25">
      <c r="A42" s="19"/>
      <c r="B42" s="19" t="s">
        <v>190</v>
      </c>
      <c r="C42" s="243"/>
      <c r="D42" s="185"/>
      <c r="E42" s="732">
        <f t="shared" si="0"/>
        <v>0</v>
      </c>
      <c r="G42" s="33"/>
      <c r="J42" s="57">
        <v>25</v>
      </c>
      <c r="K42" s="53">
        <f>Profile!BB1</f>
        <v>0</v>
      </c>
      <c r="L42" s="58">
        <f>Profile!BC$57</f>
        <v>0</v>
      </c>
    </row>
    <row r="43" spans="1:12" ht="22.5" customHeight="1" x14ac:dyDescent="0.25">
      <c r="A43" s="19"/>
      <c r="B43" s="19" t="s">
        <v>191</v>
      </c>
      <c r="C43" s="243"/>
      <c r="D43" s="185"/>
      <c r="E43" s="732">
        <f t="shared" si="0"/>
        <v>0</v>
      </c>
      <c r="G43" s="33"/>
      <c r="J43" s="57">
        <v>26</v>
      </c>
      <c r="K43" s="53">
        <f>Profile!BE1</f>
        <v>0</v>
      </c>
      <c r="L43" s="58">
        <f>Profile!BF$57</f>
        <v>0</v>
      </c>
    </row>
    <row r="44" spans="1:12" ht="22.5" customHeight="1" x14ac:dyDescent="0.25">
      <c r="A44" s="19"/>
      <c r="B44" s="19" t="s">
        <v>192</v>
      </c>
      <c r="C44" s="243"/>
      <c r="D44" s="185"/>
      <c r="E44" s="732">
        <f t="shared" si="0"/>
        <v>0</v>
      </c>
      <c r="G44" s="33"/>
      <c r="J44" s="57">
        <v>27</v>
      </c>
      <c r="K44" s="53">
        <f>Profile!BG1</f>
        <v>0</v>
      </c>
      <c r="L44" s="58">
        <f>Profile!BH$57</f>
        <v>0</v>
      </c>
    </row>
    <row r="45" spans="1:12" ht="22.5" customHeight="1" x14ac:dyDescent="0.25">
      <c r="A45" s="19"/>
      <c r="B45" s="19" t="s">
        <v>193</v>
      </c>
      <c r="C45" s="243"/>
      <c r="D45" s="185"/>
      <c r="E45" s="732">
        <f t="shared" si="0"/>
        <v>0</v>
      </c>
      <c r="G45" s="33"/>
      <c r="J45" s="57">
        <v>28</v>
      </c>
      <c r="K45" s="53">
        <f>Profile!BI1</f>
        <v>0</v>
      </c>
      <c r="L45" s="58">
        <f>Profile!BJ$57</f>
        <v>0</v>
      </c>
    </row>
    <row r="46" spans="1:12" ht="22.5" customHeight="1" thickBot="1" x14ac:dyDescent="0.3">
      <c r="A46" s="19"/>
      <c r="B46" s="19" t="s">
        <v>194</v>
      </c>
      <c r="C46" s="243"/>
      <c r="D46" s="185"/>
      <c r="E46" s="732">
        <f t="shared" si="0"/>
        <v>0</v>
      </c>
      <c r="G46" s="33"/>
      <c r="J46" s="59">
        <v>29</v>
      </c>
      <c r="K46" s="60">
        <f>Profile!BK1</f>
        <v>0</v>
      </c>
      <c r="L46" s="61">
        <f>Profile!BL$57</f>
        <v>0</v>
      </c>
    </row>
    <row r="47" spans="1:12" ht="22.5" customHeight="1" x14ac:dyDescent="0.25">
      <c r="A47" s="19"/>
      <c r="B47" s="19" t="s">
        <v>195</v>
      </c>
      <c r="C47" s="243"/>
      <c r="D47" s="185"/>
      <c r="E47" s="732">
        <f t="shared" si="0"/>
        <v>0</v>
      </c>
      <c r="G47" s="33"/>
    </row>
    <row r="48" spans="1:12" ht="22.5" customHeight="1" x14ac:dyDescent="0.25">
      <c r="A48" s="19"/>
      <c r="B48" s="19" t="s">
        <v>196</v>
      </c>
      <c r="C48" s="243"/>
      <c r="D48" s="185"/>
      <c r="E48" s="732">
        <f t="shared" si="0"/>
        <v>0</v>
      </c>
      <c r="G48" s="33"/>
    </row>
    <row r="49" spans="1:12" ht="22.5" customHeight="1" x14ac:dyDescent="0.25">
      <c r="A49" s="19"/>
      <c r="B49" s="19" t="s">
        <v>197</v>
      </c>
      <c r="C49" s="243"/>
      <c r="D49" s="185"/>
      <c r="E49" s="732">
        <f t="shared" si="0"/>
        <v>0</v>
      </c>
      <c r="G49" s="33"/>
    </row>
    <row r="50" spans="1:12" ht="22.5" customHeight="1" x14ac:dyDescent="0.25">
      <c r="A50" s="19"/>
      <c r="B50" s="19" t="s">
        <v>198</v>
      </c>
      <c r="C50" s="243"/>
      <c r="D50" s="185"/>
      <c r="E50" s="732">
        <f t="shared" si="0"/>
        <v>0</v>
      </c>
      <c r="G50" s="33"/>
    </row>
    <row r="51" spans="1:12" ht="22.5" customHeight="1" x14ac:dyDescent="0.25">
      <c r="A51" s="19"/>
      <c r="B51" s="19" t="s">
        <v>199</v>
      </c>
      <c r="C51" s="243"/>
      <c r="D51" s="185"/>
      <c r="E51" s="732">
        <f t="shared" si="0"/>
        <v>0</v>
      </c>
      <c r="G51" s="33"/>
    </row>
    <row r="52" spans="1:12" ht="22.5" customHeight="1" x14ac:dyDescent="0.25">
      <c r="A52" s="19"/>
      <c r="B52" s="19" t="s">
        <v>200</v>
      </c>
      <c r="C52" s="243"/>
      <c r="D52" s="185"/>
      <c r="E52" s="732">
        <f t="shared" si="0"/>
        <v>0</v>
      </c>
      <c r="G52" s="33"/>
    </row>
    <row r="53" spans="1:12" ht="22.5" customHeight="1" x14ac:dyDescent="0.25">
      <c r="A53" s="19"/>
      <c r="B53" s="19" t="s">
        <v>201</v>
      </c>
      <c r="C53" s="243"/>
      <c r="D53" s="185"/>
      <c r="E53" s="732">
        <f t="shared" si="0"/>
        <v>0</v>
      </c>
      <c r="G53" s="33"/>
    </row>
    <row r="54" spans="1:12" ht="22.5" customHeight="1" x14ac:dyDescent="0.2">
      <c r="A54" s="19"/>
      <c r="B54" s="19"/>
      <c r="C54" s="30"/>
      <c r="D54" s="748"/>
      <c r="G54" s="19"/>
    </row>
    <row r="55" spans="1:12" s="6" customFormat="1" x14ac:dyDescent="0.2">
      <c r="D55" s="644"/>
      <c r="G55" s="32"/>
    </row>
    <row r="56" spans="1:12" s="6" customFormat="1" x14ac:dyDescent="0.2">
      <c r="D56" s="644"/>
      <c r="J56"/>
      <c r="L56"/>
    </row>
    <row r="57" spans="1:12" s="6" customFormat="1" x14ac:dyDescent="0.2">
      <c r="D57" s="644"/>
      <c r="J57"/>
      <c r="K57"/>
      <c r="L57"/>
    </row>
    <row r="58" spans="1:12" s="6" customFormat="1" x14ac:dyDescent="0.2">
      <c r="D58" s="644"/>
      <c r="J58"/>
      <c r="K58"/>
      <c r="L58"/>
    </row>
    <row r="59" spans="1:12" s="6" customFormat="1" x14ac:dyDescent="0.2">
      <c r="D59" s="644"/>
      <c r="J59"/>
      <c r="K59"/>
      <c r="L59"/>
    </row>
    <row r="60" spans="1:12" s="6" customFormat="1" x14ac:dyDescent="0.2">
      <c r="D60" s="644"/>
      <c r="J60"/>
      <c r="K60"/>
      <c r="L60"/>
    </row>
    <row r="61" spans="1:12" s="6" customFormat="1" x14ac:dyDescent="0.2">
      <c r="D61" s="644"/>
      <c r="J61"/>
      <c r="K61"/>
      <c r="L61"/>
    </row>
    <row r="62" spans="1:12" s="6" customFormat="1" x14ac:dyDescent="0.2">
      <c r="D62" s="644"/>
      <c r="J62"/>
      <c r="K62"/>
      <c r="L62"/>
    </row>
    <row r="63" spans="1:12" s="6" customFormat="1" x14ac:dyDescent="0.2">
      <c r="D63" s="644"/>
    </row>
    <row r="64" spans="1:12" s="6" customFormat="1" x14ac:dyDescent="0.2">
      <c r="D64" s="644"/>
    </row>
    <row r="65" spans="3:9" s="6" customFormat="1" x14ac:dyDescent="0.2">
      <c r="D65" s="644"/>
    </row>
    <row r="66" spans="3:9" s="6" customFormat="1" x14ac:dyDescent="0.2">
      <c r="D66" s="644"/>
    </row>
    <row r="67" spans="3:9" s="6" customFormat="1" x14ac:dyDescent="0.2">
      <c r="D67" s="644"/>
    </row>
    <row r="68" spans="3:9" s="6" customFormat="1" hidden="1" x14ac:dyDescent="0.2">
      <c r="C68" s="6" t="s">
        <v>132</v>
      </c>
      <c r="D68" s="644"/>
    </row>
    <row r="69" spans="3:9" s="6" customFormat="1" hidden="1" x14ac:dyDescent="0.2">
      <c r="C69" s="6" t="s">
        <v>135</v>
      </c>
      <c r="D69" s="644"/>
    </row>
    <row r="70" spans="3:9" s="6" customFormat="1" hidden="1" x14ac:dyDescent="0.2">
      <c r="C70" s="6" t="s">
        <v>136</v>
      </c>
      <c r="D70" s="644"/>
    </row>
    <row r="71" spans="3:9" s="6" customFormat="1" hidden="1" x14ac:dyDescent="0.2">
      <c r="C71" s="6" t="s">
        <v>147</v>
      </c>
      <c r="D71" s="644"/>
    </row>
    <row r="72" spans="3:9" s="6" customFormat="1" hidden="1" x14ac:dyDescent="0.2">
      <c r="C72" s="6" t="s">
        <v>137</v>
      </c>
      <c r="D72" s="644"/>
    </row>
    <row r="73" spans="3:9" s="6" customFormat="1" hidden="1" x14ac:dyDescent="0.2">
      <c r="C73" s="6" t="s">
        <v>138</v>
      </c>
      <c r="D73" s="644"/>
    </row>
    <row r="74" spans="3:9" s="6" customFormat="1" hidden="1" x14ac:dyDescent="0.2">
      <c r="C74" s="6" t="s">
        <v>140</v>
      </c>
      <c r="D74" s="644"/>
    </row>
    <row r="75" spans="3:9" hidden="1" x14ac:dyDescent="0.2">
      <c r="C75" s="6" t="s">
        <v>139</v>
      </c>
      <c r="D75" s="644"/>
      <c r="G75" s="6"/>
      <c r="H75" s="6"/>
      <c r="I75" s="6"/>
    </row>
    <row r="76" spans="3:9" hidden="1" x14ac:dyDescent="0.2">
      <c r="C76" s="6" t="s">
        <v>141</v>
      </c>
      <c r="D76" s="644"/>
      <c r="G76" s="6"/>
      <c r="H76" s="6"/>
      <c r="I76" s="6"/>
    </row>
    <row r="77" spans="3:9" hidden="1" x14ac:dyDescent="0.2">
      <c r="C77" s="6" t="s">
        <v>39</v>
      </c>
      <c r="D77" s="644"/>
      <c r="G77" s="6"/>
      <c r="H77" s="6"/>
      <c r="I77" s="6"/>
    </row>
    <row r="78" spans="3:9" x14ac:dyDescent="0.2">
      <c r="E78" s="6"/>
      <c r="F78" s="6"/>
      <c r="G78" s="6"/>
      <c r="H78" s="6"/>
      <c r="I78" s="6"/>
    </row>
    <row r="79" spans="3:9" x14ac:dyDescent="0.2">
      <c r="E79" s="6"/>
      <c r="F79" s="6"/>
      <c r="G79" s="6"/>
      <c r="H79" s="6"/>
      <c r="I79" s="6"/>
    </row>
    <row r="80" spans="3:9" x14ac:dyDescent="0.2">
      <c r="E80" s="6"/>
      <c r="F80" s="6"/>
      <c r="G80" s="6"/>
      <c r="H80" s="6"/>
      <c r="I80" s="6"/>
    </row>
    <row r="81" spans="3:9" x14ac:dyDescent="0.2">
      <c r="E81" s="6"/>
      <c r="F81" s="6"/>
      <c r="G81" s="6"/>
      <c r="H81" s="6"/>
      <c r="I81" s="6"/>
    </row>
    <row r="82" spans="3:9" x14ac:dyDescent="0.2">
      <c r="E82" s="6"/>
      <c r="F82" s="6"/>
      <c r="G82" s="6"/>
      <c r="H82" s="6"/>
      <c r="I82" s="6"/>
    </row>
    <row r="83" spans="3:9" x14ac:dyDescent="0.2">
      <c r="E83" s="6"/>
      <c r="F83" s="6"/>
      <c r="G83" s="6"/>
      <c r="H83" s="6"/>
      <c r="I83" s="6"/>
    </row>
    <row r="84" spans="3:9" x14ac:dyDescent="0.2">
      <c r="E84" s="6"/>
      <c r="F84" s="6"/>
      <c r="G84" s="6"/>
      <c r="H84" s="6"/>
      <c r="I84" s="6"/>
    </row>
    <row r="85" spans="3:9" x14ac:dyDescent="0.2">
      <c r="E85" s="6"/>
      <c r="F85" s="6"/>
      <c r="G85" s="6"/>
      <c r="H85" s="6"/>
      <c r="I85" s="6"/>
    </row>
    <row r="86" spans="3:9" x14ac:dyDescent="0.2">
      <c r="E86" s="6"/>
      <c r="F86" s="6"/>
      <c r="G86" s="6"/>
      <c r="H86" s="6"/>
      <c r="I86" s="6"/>
    </row>
    <row r="87" spans="3:9" x14ac:dyDescent="0.2">
      <c r="E87" s="6"/>
      <c r="F87" s="6"/>
      <c r="G87" s="6"/>
      <c r="H87" s="6"/>
      <c r="I87" s="6"/>
    </row>
    <row r="88" spans="3:9" x14ac:dyDescent="0.2">
      <c r="E88" s="6"/>
      <c r="F88" s="6"/>
      <c r="G88" s="6"/>
      <c r="H88" s="6"/>
      <c r="I88" s="6"/>
    </row>
    <row r="89" spans="3:9" x14ac:dyDescent="0.2">
      <c r="E89" s="6"/>
      <c r="F89" s="6"/>
      <c r="G89" s="6"/>
      <c r="H89" s="6"/>
      <c r="I89" s="6"/>
    </row>
    <row r="90" spans="3:9" x14ac:dyDescent="0.2">
      <c r="C90" s="6"/>
      <c r="D90" s="644"/>
      <c r="E90" s="6"/>
      <c r="F90" s="6"/>
      <c r="G90" s="6"/>
      <c r="H90" s="6"/>
      <c r="I90" s="6"/>
    </row>
    <row r="91" spans="3:9" x14ac:dyDescent="0.2">
      <c r="C91" s="6"/>
      <c r="D91" s="644"/>
      <c r="E91" s="6"/>
      <c r="F91" s="6"/>
      <c r="G91" s="6"/>
      <c r="H91" s="6"/>
      <c r="I91" s="6"/>
    </row>
    <row r="92" spans="3:9" x14ac:dyDescent="0.2">
      <c r="C92" s="6"/>
      <c r="D92" s="644"/>
      <c r="E92" s="6"/>
      <c r="F92" s="6"/>
      <c r="G92" s="6"/>
      <c r="H92" s="6"/>
      <c r="I92" s="6"/>
    </row>
    <row r="93" spans="3:9" x14ac:dyDescent="0.2">
      <c r="C93" s="6"/>
      <c r="D93" s="644"/>
      <c r="E93" s="6"/>
      <c r="F93" s="6"/>
      <c r="G93" s="6"/>
      <c r="H93" s="6"/>
      <c r="I93" s="6"/>
    </row>
    <row r="94" spans="3:9" x14ac:dyDescent="0.2">
      <c r="C94" s="6"/>
      <c r="D94" s="644"/>
      <c r="E94" s="6"/>
      <c r="F94" s="6"/>
      <c r="G94" s="6"/>
      <c r="H94" s="6"/>
      <c r="I94" s="6"/>
    </row>
    <row r="95" spans="3:9" x14ac:dyDescent="0.2">
      <c r="C95" s="6"/>
      <c r="D95" s="644"/>
      <c r="E95" s="6"/>
      <c r="F95" s="6"/>
      <c r="G95" s="6"/>
      <c r="H95" s="6"/>
      <c r="I95" s="6"/>
    </row>
    <row r="96" spans="3:9" x14ac:dyDescent="0.2">
      <c r="C96" s="6"/>
      <c r="D96" s="644"/>
      <c r="E96" s="6"/>
      <c r="F96" s="6"/>
      <c r="G96" s="6"/>
      <c r="H96" s="6"/>
      <c r="I96" s="6"/>
    </row>
    <row r="97" spans="3:9" x14ac:dyDescent="0.2">
      <c r="C97" s="6"/>
      <c r="D97" s="644"/>
      <c r="E97" s="6"/>
      <c r="F97" s="6"/>
      <c r="G97" s="6"/>
      <c r="H97" s="6"/>
      <c r="I97" s="6"/>
    </row>
    <row r="98" spans="3:9" x14ac:dyDescent="0.2">
      <c r="C98" s="6"/>
      <c r="D98" s="644"/>
      <c r="E98" s="6"/>
      <c r="F98" s="6"/>
      <c r="G98" s="6"/>
      <c r="H98" s="6"/>
      <c r="I98" s="6"/>
    </row>
    <row r="99" spans="3:9" x14ac:dyDescent="0.2">
      <c r="C99" s="6"/>
      <c r="D99" s="644"/>
      <c r="E99" s="6"/>
      <c r="F99" s="6"/>
      <c r="G99" s="6"/>
      <c r="H99" s="6"/>
      <c r="I99" s="6"/>
    </row>
    <row r="100" spans="3:9" x14ac:dyDescent="0.2">
      <c r="C100" s="6"/>
      <c r="D100" s="644"/>
      <c r="E100" s="6"/>
      <c r="F100" s="6"/>
      <c r="G100" s="6"/>
      <c r="H100" s="6"/>
      <c r="I100" s="6"/>
    </row>
    <row r="101" spans="3:9" x14ac:dyDescent="0.2">
      <c r="C101" s="6"/>
      <c r="D101" s="644"/>
      <c r="E101" s="6"/>
      <c r="F101" s="6"/>
      <c r="G101" s="6"/>
      <c r="H101" s="6"/>
      <c r="I101" s="6"/>
    </row>
    <row r="102" spans="3:9" x14ac:dyDescent="0.2">
      <c r="C102" s="6"/>
      <c r="D102" s="644"/>
      <c r="E102" s="6"/>
      <c r="F102" s="6"/>
      <c r="G102" s="6"/>
      <c r="H102" s="6"/>
      <c r="I102" s="6"/>
    </row>
    <row r="103" spans="3:9" x14ac:dyDescent="0.2">
      <c r="C103" s="6"/>
      <c r="D103" s="644"/>
      <c r="E103" s="6"/>
      <c r="F103" s="6"/>
      <c r="G103" s="6"/>
      <c r="H103" s="6"/>
      <c r="I103" s="6"/>
    </row>
    <row r="104" spans="3:9" x14ac:dyDescent="0.2">
      <c r="C104" s="6"/>
      <c r="D104" s="644"/>
      <c r="E104" s="6"/>
      <c r="F104" s="6"/>
      <c r="G104" s="6"/>
      <c r="H104" s="6"/>
      <c r="I104" s="6"/>
    </row>
    <row r="105" spans="3:9" x14ac:dyDescent="0.2">
      <c r="C105" s="6"/>
      <c r="D105" s="644"/>
      <c r="E105" s="6"/>
      <c r="F105" s="6"/>
      <c r="G105" s="6"/>
      <c r="H105" s="6"/>
      <c r="I105" s="6"/>
    </row>
    <row r="106" spans="3:9" x14ac:dyDescent="0.2">
      <c r="C106" s="6"/>
      <c r="D106" s="644"/>
      <c r="E106" s="6"/>
      <c r="F106" s="6"/>
      <c r="G106" s="6"/>
      <c r="H106" s="6"/>
      <c r="I106" s="6"/>
    </row>
    <row r="107" spans="3:9" x14ac:dyDescent="0.2">
      <c r="C107" s="6"/>
      <c r="D107" s="644"/>
      <c r="E107" s="6"/>
      <c r="F107" s="6"/>
      <c r="G107" s="6"/>
      <c r="H107" s="6"/>
      <c r="I107" s="6"/>
    </row>
    <row r="108" spans="3:9" x14ac:dyDescent="0.2">
      <c r="C108" s="6"/>
      <c r="D108" s="644"/>
      <c r="E108" s="6"/>
      <c r="F108" s="6"/>
      <c r="G108" s="6"/>
      <c r="H108" s="6"/>
      <c r="I108" s="6"/>
    </row>
    <row r="109" spans="3:9" x14ac:dyDescent="0.2">
      <c r="C109" s="6"/>
      <c r="D109" s="644"/>
      <c r="E109" s="6"/>
      <c r="F109" s="6"/>
      <c r="G109" s="6"/>
      <c r="H109" s="6"/>
      <c r="I109" s="6"/>
    </row>
    <row r="110" spans="3:9" x14ac:dyDescent="0.2">
      <c r="C110" s="6"/>
      <c r="D110" s="644"/>
      <c r="E110" s="6"/>
      <c r="F110" s="6"/>
      <c r="G110" s="6"/>
      <c r="H110" s="6"/>
      <c r="I110" s="6"/>
    </row>
    <row r="111" spans="3:9" x14ac:dyDescent="0.2">
      <c r="C111" s="6"/>
      <c r="D111" s="644"/>
      <c r="E111" s="6"/>
      <c r="F111" s="6"/>
      <c r="G111" s="6"/>
      <c r="H111" s="6"/>
      <c r="I111" s="6"/>
    </row>
    <row r="112" spans="3:9" x14ac:dyDescent="0.2">
      <c r="C112" s="6"/>
      <c r="D112" s="644"/>
      <c r="E112" s="6"/>
      <c r="F112" s="6"/>
      <c r="G112" s="6"/>
      <c r="H112" s="6"/>
      <c r="I112" s="6"/>
    </row>
    <row r="113" spans="3:9" x14ac:dyDescent="0.2">
      <c r="C113" s="6"/>
      <c r="D113" s="644"/>
      <c r="E113" s="6"/>
      <c r="F113" s="6"/>
      <c r="G113" s="6"/>
      <c r="H113" s="6"/>
      <c r="I113" s="6"/>
    </row>
    <row r="114" spans="3:9" x14ac:dyDescent="0.2">
      <c r="C114" s="6"/>
      <c r="D114" s="644"/>
      <c r="E114" s="6"/>
      <c r="F114" s="6"/>
      <c r="G114" s="6"/>
      <c r="H114" s="6"/>
      <c r="I114" s="6"/>
    </row>
    <row r="115" spans="3:9" x14ac:dyDescent="0.2">
      <c r="C115" s="6"/>
      <c r="D115" s="644"/>
      <c r="E115" s="6"/>
      <c r="F115" s="6"/>
      <c r="G115" s="6"/>
      <c r="H115" s="6"/>
      <c r="I115" s="6"/>
    </row>
    <row r="116" spans="3:9" x14ac:dyDescent="0.2">
      <c r="C116" s="6"/>
      <c r="D116" s="644"/>
      <c r="E116" s="6"/>
      <c r="F116" s="6"/>
      <c r="G116" s="6"/>
      <c r="H116" s="6"/>
      <c r="I116" s="6"/>
    </row>
    <row r="117" spans="3:9" x14ac:dyDescent="0.2">
      <c r="C117" s="6"/>
      <c r="D117" s="644"/>
      <c r="E117" s="6"/>
      <c r="F117" s="6"/>
      <c r="G117" s="6"/>
      <c r="H117" s="6"/>
      <c r="I117" s="6"/>
    </row>
    <row r="118" spans="3:9" x14ac:dyDescent="0.2">
      <c r="C118" s="6"/>
      <c r="D118" s="644"/>
      <c r="E118" s="6"/>
      <c r="F118" s="6"/>
      <c r="G118" s="6"/>
      <c r="H118" s="6"/>
      <c r="I118" s="6"/>
    </row>
    <row r="119" spans="3:9" x14ac:dyDescent="0.2">
      <c r="C119" s="6"/>
      <c r="D119" s="644"/>
      <c r="E119" s="6"/>
      <c r="F119" s="6"/>
      <c r="G119" s="6"/>
      <c r="H119" s="6"/>
      <c r="I119" s="6"/>
    </row>
    <row r="120" spans="3:9" x14ac:dyDescent="0.2">
      <c r="C120" s="6"/>
      <c r="D120" s="644"/>
      <c r="E120" s="6"/>
      <c r="F120" s="6"/>
      <c r="G120" s="6"/>
      <c r="H120" s="6"/>
      <c r="I120" s="6"/>
    </row>
    <row r="121" spans="3:9" x14ac:dyDescent="0.2">
      <c r="C121" s="6"/>
      <c r="D121" s="644"/>
      <c r="E121" s="6"/>
      <c r="F121" s="6"/>
      <c r="G121" s="6"/>
      <c r="H121" s="6"/>
      <c r="I121" s="6"/>
    </row>
    <row r="122" spans="3:9" x14ac:dyDescent="0.2">
      <c r="C122" s="6"/>
      <c r="D122" s="644"/>
      <c r="E122" s="6"/>
      <c r="F122" s="6"/>
      <c r="G122" s="6"/>
      <c r="H122" s="6"/>
      <c r="I122" s="6"/>
    </row>
    <row r="123" spans="3:9" x14ac:dyDescent="0.2">
      <c r="C123" s="6"/>
      <c r="D123" s="644"/>
      <c r="E123" s="6"/>
      <c r="F123" s="6"/>
      <c r="G123" s="6"/>
      <c r="H123" s="6"/>
      <c r="I123" s="6"/>
    </row>
    <row r="124" spans="3:9" x14ac:dyDescent="0.2">
      <c r="C124" s="6"/>
      <c r="D124" s="644"/>
      <c r="E124" s="6"/>
      <c r="F124" s="6"/>
      <c r="G124" s="6"/>
      <c r="H124" s="6"/>
      <c r="I124" s="6"/>
    </row>
    <row r="125" spans="3:9" x14ac:dyDescent="0.2">
      <c r="C125" s="6"/>
      <c r="D125" s="644"/>
      <c r="E125" s="6"/>
      <c r="F125" s="6"/>
      <c r="G125" s="6"/>
      <c r="H125" s="6"/>
      <c r="I125" s="6"/>
    </row>
    <row r="126" spans="3:9" x14ac:dyDescent="0.2">
      <c r="C126" s="6"/>
      <c r="D126" s="644"/>
      <c r="E126" s="6"/>
      <c r="F126" s="6"/>
      <c r="G126" s="6"/>
      <c r="H126" s="6"/>
      <c r="I126" s="6"/>
    </row>
    <row r="127" spans="3:9" x14ac:dyDescent="0.2">
      <c r="C127" s="6"/>
      <c r="D127" s="644"/>
      <c r="E127" s="6"/>
      <c r="F127" s="6"/>
      <c r="G127" s="6"/>
      <c r="H127" s="6"/>
      <c r="I127" s="6"/>
    </row>
    <row r="128" spans="3:9" x14ac:dyDescent="0.2">
      <c r="C128" s="6"/>
      <c r="D128" s="644"/>
      <c r="E128" s="6"/>
      <c r="F128" s="6"/>
      <c r="G128" s="6"/>
      <c r="H128" s="6"/>
      <c r="I128" s="6"/>
    </row>
    <row r="129" spans="3:9" x14ac:dyDescent="0.2">
      <c r="C129" s="6"/>
      <c r="D129" s="644"/>
      <c r="E129" s="6"/>
      <c r="F129" s="6"/>
      <c r="G129" s="6"/>
      <c r="H129" s="6"/>
      <c r="I129" s="6"/>
    </row>
    <row r="130" spans="3:9" x14ac:dyDescent="0.2">
      <c r="C130" s="6"/>
      <c r="D130" s="644"/>
      <c r="E130" s="6"/>
      <c r="F130" s="6"/>
      <c r="G130" s="6"/>
      <c r="H130" s="6"/>
      <c r="I130" s="6"/>
    </row>
    <row r="131" spans="3:9" x14ac:dyDescent="0.2">
      <c r="C131" s="6"/>
      <c r="D131" s="644"/>
      <c r="E131" s="6"/>
      <c r="F131" s="6"/>
      <c r="G131" s="6"/>
      <c r="H131" s="6"/>
      <c r="I131" s="6"/>
    </row>
    <row r="132" spans="3:9" x14ac:dyDescent="0.2">
      <c r="C132" s="6"/>
      <c r="D132" s="644"/>
      <c r="E132" s="6"/>
      <c r="F132" s="6"/>
      <c r="G132" s="6"/>
      <c r="H132" s="6"/>
      <c r="I132" s="6"/>
    </row>
    <row r="133" spans="3:9" x14ac:dyDescent="0.2">
      <c r="C133" s="6"/>
      <c r="D133" s="644"/>
      <c r="E133" s="6"/>
      <c r="F133" s="6"/>
      <c r="G133" s="6"/>
      <c r="H133" s="6"/>
      <c r="I133" s="6"/>
    </row>
    <row r="134" spans="3:9" x14ac:dyDescent="0.2">
      <c r="C134" s="6"/>
      <c r="D134" s="644"/>
      <c r="E134" s="6"/>
      <c r="F134" s="6"/>
      <c r="G134" s="6"/>
      <c r="H134" s="6"/>
      <c r="I134" s="6"/>
    </row>
    <row r="135" spans="3:9" x14ac:dyDescent="0.2">
      <c r="C135" s="6"/>
      <c r="D135" s="644"/>
      <c r="E135" s="6"/>
      <c r="F135" s="6"/>
      <c r="G135" s="6"/>
      <c r="H135" s="6"/>
      <c r="I135" s="6"/>
    </row>
    <row r="136" spans="3:9" x14ac:dyDescent="0.2">
      <c r="C136" s="6"/>
      <c r="D136" s="644"/>
      <c r="E136" s="6"/>
      <c r="F136" s="6"/>
      <c r="G136" s="6"/>
      <c r="H136" s="6"/>
      <c r="I136" s="6"/>
    </row>
    <row r="137" spans="3:9" x14ac:dyDescent="0.2">
      <c r="C137" s="6"/>
      <c r="D137" s="644"/>
      <c r="E137" s="6"/>
      <c r="F137" s="6"/>
      <c r="G137" s="6"/>
      <c r="H137" s="6"/>
      <c r="I137" s="6"/>
    </row>
    <row r="138" spans="3:9" x14ac:dyDescent="0.2">
      <c r="C138" s="6"/>
      <c r="D138" s="644"/>
      <c r="E138" s="6"/>
      <c r="F138" s="6"/>
      <c r="G138" s="6"/>
      <c r="H138" s="6"/>
      <c r="I138" s="6"/>
    </row>
    <row r="139" spans="3:9" x14ac:dyDescent="0.2">
      <c r="C139" s="6"/>
      <c r="D139" s="644"/>
      <c r="E139" s="6"/>
      <c r="F139" s="6"/>
      <c r="G139" s="6"/>
      <c r="H139" s="6"/>
      <c r="I139" s="6"/>
    </row>
    <row r="140" spans="3:9" x14ac:dyDescent="0.2">
      <c r="C140" s="6"/>
      <c r="D140" s="644"/>
      <c r="E140" s="6"/>
      <c r="F140" s="6"/>
      <c r="G140" s="6"/>
      <c r="H140" s="6"/>
      <c r="I140" s="6"/>
    </row>
    <row r="141" spans="3:9" x14ac:dyDescent="0.2">
      <c r="C141" s="6"/>
      <c r="D141" s="644"/>
      <c r="E141" s="6"/>
      <c r="F141" s="6"/>
      <c r="G141" s="6"/>
      <c r="H141" s="6"/>
      <c r="I141" s="6"/>
    </row>
    <row r="142" spans="3:9" x14ac:dyDescent="0.2">
      <c r="C142" s="6"/>
      <c r="D142" s="644"/>
      <c r="E142" s="6"/>
      <c r="F142" s="6"/>
      <c r="G142" s="6"/>
      <c r="H142" s="6"/>
      <c r="I142" s="6"/>
    </row>
    <row r="143" spans="3:9" x14ac:dyDescent="0.2">
      <c r="C143" s="6"/>
      <c r="D143" s="644"/>
      <c r="E143" s="6"/>
      <c r="F143" s="6"/>
      <c r="G143" s="6"/>
      <c r="H143" s="6"/>
      <c r="I143" s="6"/>
    </row>
    <row r="144" spans="3:9" x14ac:dyDescent="0.2">
      <c r="C144" s="6"/>
      <c r="D144" s="644"/>
      <c r="E144" s="6"/>
      <c r="F144" s="6"/>
      <c r="G144" s="6"/>
      <c r="H144" s="6"/>
      <c r="I144" s="6"/>
    </row>
    <row r="145" spans="3:9" x14ac:dyDescent="0.2">
      <c r="C145" s="6"/>
      <c r="D145" s="644"/>
      <c r="E145" s="6"/>
      <c r="F145" s="6"/>
      <c r="G145" s="6"/>
      <c r="H145" s="6"/>
      <c r="I145" s="6"/>
    </row>
    <row r="146" spans="3:9" x14ac:dyDescent="0.2">
      <c r="C146" s="6"/>
      <c r="D146" s="644"/>
      <c r="E146" s="6"/>
      <c r="F146" s="6"/>
      <c r="G146" s="6"/>
      <c r="H146" s="6"/>
      <c r="I146" s="6"/>
    </row>
    <row r="147" spans="3:9" x14ac:dyDescent="0.2">
      <c r="C147" s="6"/>
      <c r="D147" s="644"/>
      <c r="E147" s="6"/>
      <c r="F147" s="6"/>
      <c r="G147" s="6"/>
      <c r="H147" s="6"/>
      <c r="I147" s="6"/>
    </row>
    <row r="148" spans="3:9" x14ac:dyDescent="0.2">
      <c r="C148" s="6"/>
      <c r="D148" s="644"/>
      <c r="E148" s="6"/>
      <c r="F148" s="6"/>
      <c r="G148" s="6"/>
      <c r="H148" s="6"/>
      <c r="I148" s="6"/>
    </row>
    <row r="149" spans="3:9" x14ac:dyDescent="0.2">
      <c r="C149" s="6"/>
      <c r="D149" s="644"/>
      <c r="E149" s="6"/>
      <c r="F149" s="6"/>
      <c r="G149" s="6"/>
      <c r="H149" s="6"/>
      <c r="I149" s="6"/>
    </row>
    <row r="150" spans="3:9" x14ac:dyDescent="0.2">
      <c r="C150" s="6"/>
      <c r="D150" s="644"/>
      <c r="E150" s="6"/>
      <c r="F150" s="6"/>
      <c r="G150" s="6"/>
      <c r="H150" s="6"/>
      <c r="I150" s="6"/>
    </row>
    <row r="151" spans="3:9" x14ac:dyDescent="0.2">
      <c r="C151" s="6"/>
      <c r="D151" s="644"/>
      <c r="E151" s="6"/>
      <c r="F151" s="6"/>
      <c r="G151" s="6"/>
      <c r="H151" s="6"/>
      <c r="I151" s="6"/>
    </row>
    <row r="152" spans="3:9" x14ac:dyDescent="0.2">
      <c r="C152" s="6"/>
      <c r="D152" s="644"/>
      <c r="E152" s="6"/>
      <c r="F152" s="6"/>
      <c r="G152" s="6"/>
      <c r="H152" s="6"/>
      <c r="I152" s="6"/>
    </row>
    <row r="153" spans="3:9" x14ac:dyDescent="0.2">
      <c r="C153" s="6"/>
      <c r="D153" s="644"/>
      <c r="E153" s="6"/>
      <c r="F153" s="6"/>
      <c r="G153" s="6"/>
      <c r="H153" s="6"/>
      <c r="I153" s="6"/>
    </row>
    <row r="154" spans="3:9" x14ac:dyDescent="0.2">
      <c r="C154" s="6"/>
      <c r="D154" s="644"/>
      <c r="E154" s="6"/>
      <c r="F154" s="6"/>
      <c r="G154" s="6"/>
      <c r="H154" s="6"/>
      <c r="I154" s="6"/>
    </row>
    <row r="155" spans="3:9" x14ac:dyDescent="0.2">
      <c r="C155" s="6"/>
      <c r="D155" s="644"/>
      <c r="E155" s="6"/>
      <c r="F155" s="6"/>
      <c r="G155" s="6"/>
      <c r="H155" s="6"/>
      <c r="I155" s="6"/>
    </row>
    <row r="156" spans="3:9" x14ac:dyDescent="0.2">
      <c r="C156" s="6"/>
      <c r="D156" s="644"/>
      <c r="E156" s="6"/>
      <c r="F156" s="6"/>
      <c r="G156" s="6"/>
      <c r="H156" s="6"/>
      <c r="I156" s="6"/>
    </row>
    <row r="157" spans="3:9" x14ac:dyDescent="0.2">
      <c r="C157" s="6"/>
      <c r="D157" s="644"/>
      <c r="E157" s="6"/>
      <c r="F157" s="6"/>
      <c r="G157" s="6"/>
      <c r="H157" s="6"/>
      <c r="I157" s="6"/>
    </row>
    <row r="158" spans="3:9" x14ac:dyDescent="0.2">
      <c r="C158" s="6"/>
      <c r="D158" s="644"/>
      <c r="E158" s="6"/>
      <c r="F158" s="6"/>
      <c r="G158" s="6"/>
      <c r="H158" s="6"/>
      <c r="I158" s="6"/>
    </row>
    <row r="159" spans="3:9" x14ac:dyDescent="0.2">
      <c r="C159" s="6"/>
      <c r="D159" s="644"/>
      <c r="E159" s="6"/>
      <c r="F159" s="6"/>
      <c r="G159" s="6"/>
      <c r="H159" s="6"/>
      <c r="I159" s="6"/>
    </row>
    <row r="160" spans="3:9" x14ac:dyDescent="0.2">
      <c r="C160" s="6"/>
      <c r="D160" s="644"/>
      <c r="E160" s="6"/>
      <c r="F160" s="6"/>
      <c r="G160" s="6"/>
      <c r="H160" s="6"/>
      <c r="I160" s="6"/>
    </row>
    <row r="161" spans="3:9" x14ac:dyDescent="0.2">
      <c r="C161" s="6"/>
      <c r="D161" s="644"/>
      <c r="E161" s="6"/>
      <c r="F161" s="6"/>
      <c r="G161" s="6"/>
      <c r="H161" s="6"/>
      <c r="I161" s="6"/>
    </row>
    <row r="162" spans="3:9" x14ac:dyDescent="0.2">
      <c r="C162" s="6"/>
      <c r="D162" s="644"/>
      <c r="E162" s="6"/>
      <c r="F162" s="6"/>
      <c r="G162" s="6"/>
      <c r="H162" s="6"/>
      <c r="I162" s="6"/>
    </row>
    <row r="163" spans="3:9" x14ac:dyDescent="0.2">
      <c r="C163" s="6"/>
      <c r="D163" s="644"/>
      <c r="E163" s="6"/>
      <c r="F163" s="6"/>
      <c r="G163" s="6"/>
      <c r="H163" s="6"/>
      <c r="I163" s="6"/>
    </row>
    <row r="164" spans="3:9" x14ac:dyDescent="0.2">
      <c r="C164" s="6"/>
      <c r="D164" s="644"/>
      <c r="E164" s="6"/>
      <c r="F164" s="6"/>
      <c r="G164" s="6"/>
      <c r="H164" s="6"/>
      <c r="I164" s="6"/>
    </row>
    <row r="165" spans="3:9" x14ac:dyDescent="0.2">
      <c r="C165" s="6"/>
      <c r="D165" s="644"/>
      <c r="E165" s="6"/>
      <c r="F165" s="6"/>
      <c r="G165" s="6"/>
      <c r="H165" s="6"/>
      <c r="I165" s="6"/>
    </row>
    <row r="166" spans="3:9" x14ac:dyDescent="0.2">
      <c r="C166" s="6"/>
      <c r="D166" s="644"/>
      <c r="E166" s="6"/>
      <c r="F166" s="6"/>
      <c r="G166" s="6"/>
      <c r="H166" s="6"/>
      <c r="I166" s="6"/>
    </row>
    <row r="167" spans="3:9" x14ac:dyDescent="0.2">
      <c r="C167" s="6"/>
      <c r="D167" s="644"/>
      <c r="E167" s="6"/>
      <c r="F167" s="6"/>
      <c r="G167" s="6"/>
      <c r="H167" s="6"/>
      <c r="I167" s="6"/>
    </row>
    <row r="168" spans="3:9" x14ac:dyDescent="0.2">
      <c r="C168" s="6"/>
      <c r="D168" s="644"/>
      <c r="E168" s="6"/>
      <c r="F168" s="6"/>
      <c r="G168" s="6"/>
      <c r="H168" s="6"/>
      <c r="I168" s="6"/>
    </row>
    <row r="169" spans="3:9" x14ac:dyDescent="0.2">
      <c r="C169" s="6"/>
      <c r="D169" s="644"/>
      <c r="E169" s="6"/>
      <c r="F169" s="6"/>
      <c r="G169" s="6"/>
      <c r="H169" s="6"/>
      <c r="I169" s="6"/>
    </row>
    <row r="170" spans="3:9" x14ac:dyDescent="0.2">
      <c r="C170" s="6"/>
      <c r="D170" s="644"/>
      <c r="E170" s="6"/>
      <c r="F170" s="6"/>
      <c r="G170" s="6"/>
      <c r="H170" s="6"/>
      <c r="I170" s="6"/>
    </row>
    <row r="171" spans="3:9" x14ac:dyDescent="0.2">
      <c r="C171" s="6"/>
      <c r="D171" s="644"/>
      <c r="E171" s="6"/>
      <c r="F171" s="6"/>
      <c r="G171" s="6"/>
      <c r="H171" s="6"/>
      <c r="I171" s="6"/>
    </row>
    <row r="172" spans="3:9" x14ac:dyDescent="0.2">
      <c r="C172" s="6"/>
      <c r="D172" s="644"/>
      <c r="E172" s="6"/>
      <c r="F172" s="6"/>
      <c r="G172" s="6"/>
      <c r="H172" s="6"/>
      <c r="I172" s="6"/>
    </row>
    <row r="173" spans="3:9" x14ac:dyDescent="0.2">
      <c r="C173" s="6"/>
      <c r="D173" s="644"/>
      <c r="E173" s="6"/>
      <c r="F173" s="6"/>
      <c r="G173" s="6"/>
      <c r="H173" s="6"/>
      <c r="I173" s="6"/>
    </row>
    <row r="174" spans="3:9" x14ac:dyDescent="0.2">
      <c r="C174" s="6"/>
      <c r="D174" s="644"/>
      <c r="E174" s="6"/>
      <c r="F174" s="6"/>
      <c r="G174" s="6"/>
      <c r="H174" s="6"/>
      <c r="I174" s="6"/>
    </row>
    <row r="175" spans="3:9" x14ac:dyDescent="0.2">
      <c r="C175" s="6"/>
      <c r="D175" s="644"/>
      <c r="E175" s="6"/>
      <c r="F175" s="6"/>
      <c r="G175" s="6"/>
      <c r="H175" s="6"/>
      <c r="I175" s="6"/>
    </row>
    <row r="176" spans="3:9" x14ac:dyDescent="0.2">
      <c r="C176" s="6"/>
      <c r="D176" s="644"/>
      <c r="E176" s="6"/>
      <c r="F176" s="6"/>
      <c r="G176" s="6"/>
      <c r="H176" s="6"/>
      <c r="I176" s="6"/>
    </row>
    <row r="177" spans="3:9" x14ac:dyDescent="0.2">
      <c r="C177" s="6"/>
      <c r="D177" s="644"/>
      <c r="E177" s="6"/>
      <c r="F177" s="6"/>
      <c r="G177" s="6"/>
      <c r="H177" s="6"/>
      <c r="I177" s="6"/>
    </row>
    <row r="178" spans="3:9" x14ac:dyDescent="0.2">
      <c r="C178" s="6"/>
      <c r="D178" s="644"/>
      <c r="E178" s="6"/>
      <c r="F178" s="6"/>
      <c r="G178" s="6"/>
      <c r="H178" s="6"/>
      <c r="I178" s="6"/>
    </row>
    <row r="179" spans="3:9" x14ac:dyDescent="0.2">
      <c r="C179" s="6"/>
      <c r="D179" s="644"/>
      <c r="E179" s="6"/>
      <c r="F179" s="6"/>
      <c r="G179" s="6"/>
      <c r="H179" s="6"/>
      <c r="I179" s="6"/>
    </row>
    <row r="180" spans="3:9" x14ac:dyDescent="0.2">
      <c r="C180" s="6"/>
      <c r="D180" s="644"/>
      <c r="E180" s="6"/>
      <c r="F180" s="6"/>
      <c r="G180" s="6"/>
      <c r="H180" s="6"/>
      <c r="I180" s="6"/>
    </row>
    <row r="181" spans="3:9" x14ac:dyDescent="0.2">
      <c r="C181" s="6"/>
      <c r="D181" s="644"/>
      <c r="E181" s="6"/>
      <c r="F181" s="6"/>
      <c r="G181" s="6"/>
      <c r="H181" s="6"/>
      <c r="I181" s="6"/>
    </row>
    <row r="182" spans="3:9" x14ac:dyDescent="0.2">
      <c r="C182" s="6"/>
      <c r="D182" s="644"/>
      <c r="E182" s="6"/>
      <c r="F182" s="6"/>
      <c r="G182" s="6"/>
      <c r="H182" s="6"/>
      <c r="I182" s="6"/>
    </row>
    <row r="183" spans="3:9" x14ac:dyDescent="0.2">
      <c r="C183" s="6"/>
      <c r="D183" s="644"/>
      <c r="E183" s="6"/>
      <c r="F183" s="6"/>
      <c r="G183" s="6"/>
      <c r="H183" s="6"/>
      <c r="I183" s="6"/>
    </row>
    <row r="184" spans="3:9" x14ac:dyDescent="0.2">
      <c r="C184" s="6"/>
      <c r="D184" s="644"/>
      <c r="E184" s="6"/>
      <c r="F184" s="6"/>
      <c r="G184" s="6"/>
      <c r="H184" s="6"/>
      <c r="I184" s="6"/>
    </row>
    <row r="185" spans="3:9" x14ac:dyDescent="0.2">
      <c r="C185" s="6"/>
      <c r="D185" s="644"/>
      <c r="E185" s="6"/>
      <c r="F185" s="6"/>
      <c r="G185" s="6"/>
      <c r="H185" s="6"/>
      <c r="I185" s="6"/>
    </row>
    <row r="186" spans="3:9" x14ac:dyDescent="0.2">
      <c r="C186" s="6"/>
      <c r="D186" s="644"/>
      <c r="E186" s="6"/>
      <c r="F186" s="6"/>
      <c r="G186" s="6"/>
      <c r="H186" s="6"/>
      <c r="I186" s="6"/>
    </row>
    <row r="187" spans="3:9" x14ac:dyDescent="0.2">
      <c r="C187" s="6"/>
      <c r="D187" s="644"/>
      <c r="E187" s="6"/>
      <c r="F187" s="6"/>
      <c r="G187" s="6"/>
      <c r="H187" s="6"/>
      <c r="I187" s="6"/>
    </row>
    <row r="188" spans="3:9" x14ac:dyDescent="0.2">
      <c r="C188" s="6"/>
      <c r="D188" s="644"/>
      <c r="E188" s="6"/>
      <c r="F188" s="6"/>
      <c r="G188" s="6"/>
      <c r="H188" s="6"/>
      <c r="I188" s="6"/>
    </row>
    <row r="189" spans="3:9" x14ac:dyDescent="0.2">
      <c r="C189" s="6"/>
      <c r="D189" s="644"/>
      <c r="E189" s="6"/>
      <c r="F189" s="6"/>
      <c r="G189" s="6"/>
      <c r="H189" s="6"/>
      <c r="I189" s="6"/>
    </row>
    <row r="190" spans="3:9" x14ac:dyDescent="0.2">
      <c r="C190" s="6"/>
      <c r="D190" s="644"/>
      <c r="E190" s="6"/>
      <c r="F190" s="6"/>
      <c r="G190" s="6"/>
      <c r="H190" s="6"/>
      <c r="I190" s="6"/>
    </row>
    <row r="191" spans="3:9" x14ac:dyDescent="0.2">
      <c r="C191" s="6"/>
      <c r="D191" s="644"/>
      <c r="E191" s="6"/>
      <c r="F191" s="6"/>
      <c r="G191" s="6"/>
      <c r="H191" s="6"/>
      <c r="I191" s="6"/>
    </row>
    <row r="192" spans="3:9" x14ac:dyDescent="0.2">
      <c r="C192" s="6"/>
      <c r="D192" s="644"/>
      <c r="E192" s="6"/>
      <c r="F192" s="6"/>
      <c r="G192" s="6"/>
      <c r="H192" s="6"/>
      <c r="I192" s="6"/>
    </row>
    <row r="193" spans="3:9" x14ac:dyDescent="0.2">
      <c r="C193" s="6"/>
      <c r="D193" s="644"/>
      <c r="E193" s="6"/>
      <c r="F193" s="6"/>
      <c r="G193" s="6"/>
      <c r="H193" s="6"/>
      <c r="I193" s="6"/>
    </row>
    <row r="194" spans="3:9" x14ac:dyDescent="0.2">
      <c r="C194" s="6"/>
      <c r="D194" s="644"/>
      <c r="E194" s="6"/>
      <c r="F194" s="6"/>
      <c r="G194" s="6"/>
      <c r="H194" s="6"/>
      <c r="I194" s="6"/>
    </row>
    <row r="195" spans="3:9" x14ac:dyDescent="0.2">
      <c r="C195" s="6"/>
      <c r="D195" s="644"/>
      <c r="E195" s="6"/>
      <c r="F195" s="6"/>
      <c r="G195" s="6"/>
      <c r="H195" s="6"/>
      <c r="I195" s="6"/>
    </row>
    <row r="196" spans="3:9" x14ac:dyDescent="0.2">
      <c r="C196" s="6"/>
      <c r="D196" s="644"/>
      <c r="E196" s="6"/>
      <c r="F196" s="6"/>
      <c r="G196" s="6"/>
      <c r="H196" s="6"/>
      <c r="I196" s="6"/>
    </row>
    <row r="197" spans="3:9" x14ac:dyDescent="0.2">
      <c r="C197" s="6"/>
      <c r="D197" s="644"/>
      <c r="E197" s="6"/>
      <c r="F197" s="6"/>
      <c r="G197" s="6"/>
      <c r="H197" s="6"/>
      <c r="I197" s="6"/>
    </row>
    <row r="198" spans="3:9" x14ac:dyDescent="0.2">
      <c r="C198" s="6"/>
      <c r="D198" s="644"/>
      <c r="E198" s="6"/>
      <c r="F198" s="6"/>
      <c r="G198" s="6"/>
      <c r="H198" s="6"/>
      <c r="I198" s="6"/>
    </row>
    <row r="199" spans="3:9" x14ac:dyDescent="0.2">
      <c r="C199" s="6"/>
      <c r="D199" s="644"/>
      <c r="E199" s="6"/>
      <c r="F199" s="6"/>
      <c r="G199" s="6"/>
      <c r="H199" s="6"/>
      <c r="I199" s="6"/>
    </row>
    <row r="200" spans="3:9" x14ac:dyDescent="0.2">
      <c r="C200" s="6"/>
      <c r="D200" s="644"/>
      <c r="E200" s="6"/>
      <c r="F200" s="6"/>
      <c r="G200" s="6"/>
      <c r="H200" s="6"/>
      <c r="I200" s="6"/>
    </row>
    <row r="201" spans="3:9" x14ac:dyDescent="0.2">
      <c r="C201" s="6"/>
      <c r="D201" s="644"/>
      <c r="E201" s="6"/>
      <c r="F201" s="6"/>
      <c r="G201" s="6"/>
      <c r="H201" s="6"/>
      <c r="I201" s="6"/>
    </row>
    <row r="202" spans="3:9" x14ac:dyDescent="0.2">
      <c r="C202" s="6"/>
      <c r="D202" s="644"/>
      <c r="E202" s="6"/>
      <c r="F202" s="6"/>
      <c r="G202" s="6"/>
      <c r="H202" s="6"/>
      <c r="I202" s="6"/>
    </row>
    <row r="203" spans="3:9" x14ac:dyDescent="0.2">
      <c r="C203" s="6"/>
      <c r="D203" s="644"/>
      <c r="E203" s="6"/>
      <c r="F203" s="6"/>
      <c r="G203" s="6"/>
      <c r="H203" s="6"/>
      <c r="I203" s="6"/>
    </row>
    <row r="204" spans="3:9" x14ac:dyDescent="0.2">
      <c r="C204" s="6"/>
      <c r="D204" s="644"/>
      <c r="E204" s="6"/>
      <c r="F204" s="6"/>
      <c r="G204" s="6"/>
      <c r="H204" s="6"/>
      <c r="I204" s="6"/>
    </row>
    <row r="205" spans="3:9" x14ac:dyDescent="0.2">
      <c r="C205" s="6"/>
      <c r="D205" s="644"/>
      <c r="E205" s="6"/>
      <c r="F205" s="6"/>
      <c r="G205" s="6"/>
      <c r="H205" s="6"/>
      <c r="I205" s="6"/>
    </row>
    <row r="206" spans="3:9" x14ac:dyDescent="0.2">
      <c r="C206" s="6"/>
      <c r="D206" s="644"/>
      <c r="E206" s="6"/>
      <c r="F206" s="6"/>
      <c r="G206" s="6"/>
      <c r="H206" s="6"/>
      <c r="I206" s="6"/>
    </row>
    <row r="207" spans="3:9" x14ac:dyDescent="0.2">
      <c r="C207" s="6"/>
      <c r="D207" s="644"/>
      <c r="E207" s="6"/>
      <c r="F207" s="6"/>
      <c r="G207" s="6"/>
      <c r="H207" s="6"/>
      <c r="I207" s="6"/>
    </row>
    <row r="208" spans="3:9" x14ac:dyDescent="0.2">
      <c r="C208" s="6"/>
      <c r="D208" s="644"/>
      <c r="E208" s="6"/>
      <c r="F208" s="6"/>
      <c r="G208" s="6"/>
      <c r="H208" s="6"/>
      <c r="I208" s="6"/>
    </row>
    <row r="209" spans="3:9" x14ac:dyDescent="0.2">
      <c r="C209" s="6"/>
      <c r="D209" s="644"/>
      <c r="E209" s="6"/>
      <c r="F209" s="6"/>
      <c r="G209" s="6"/>
      <c r="H209" s="6"/>
      <c r="I209" s="6"/>
    </row>
    <row r="210" spans="3:9" x14ac:dyDescent="0.2">
      <c r="C210" s="6"/>
      <c r="D210" s="644"/>
      <c r="E210" s="6"/>
      <c r="F210" s="6"/>
      <c r="G210" s="6"/>
      <c r="H210" s="6"/>
      <c r="I210" s="6"/>
    </row>
    <row r="211" spans="3:9" x14ac:dyDescent="0.2">
      <c r="C211" s="6"/>
      <c r="D211" s="644"/>
      <c r="E211" s="6"/>
      <c r="F211" s="6"/>
      <c r="G211" s="6"/>
      <c r="H211" s="6"/>
      <c r="I211" s="6"/>
    </row>
    <row r="212" spans="3:9" x14ac:dyDescent="0.2">
      <c r="C212" s="6"/>
      <c r="D212" s="644"/>
      <c r="E212" s="6"/>
      <c r="F212" s="6"/>
      <c r="G212" s="6"/>
      <c r="H212" s="6"/>
      <c r="I212" s="6"/>
    </row>
    <row r="213" spans="3:9" x14ac:dyDescent="0.2">
      <c r="C213" s="6"/>
      <c r="D213" s="644"/>
      <c r="E213" s="6"/>
      <c r="F213" s="6"/>
      <c r="G213" s="6"/>
      <c r="H213" s="6"/>
      <c r="I213" s="6"/>
    </row>
    <row r="214" spans="3:9" x14ac:dyDescent="0.2">
      <c r="C214" s="6"/>
      <c r="D214" s="644"/>
      <c r="E214" s="6"/>
      <c r="F214" s="6"/>
      <c r="G214" s="6"/>
      <c r="H214" s="6"/>
      <c r="I214" s="6"/>
    </row>
    <row r="215" spans="3:9" x14ac:dyDescent="0.2">
      <c r="C215" s="6"/>
      <c r="D215" s="644"/>
      <c r="E215" s="6"/>
      <c r="F215" s="6"/>
      <c r="G215" s="6"/>
      <c r="H215" s="6"/>
      <c r="I215" s="6"/>
    </row>
    <row r="216" spans="3:9" x14ac:dyDescent="0.2">
      <c r="C216" s="6"/>
      <c r="D216" s="644"/>
      <c r="E216" s="6"/>
      <c r="F216" s="6"/>
      <c r="G216" s="6"/>
      <c r="H216" s="6"/>
      <c r="I216" s="6"/>
    </row>
    <row r="217" spans="3:9" x14ac:dyDescent="0.2">
      <c r="C217" s="6"/>
      <c r="D217" s="644"/>
      <c r="E217" s="6"/>
      <c r="F217" s="6"/>
      <c r="G217" s="6"/>
      <c r="H217" s="6"/>
      <c r="I217" s="6"/>
    </row>
    <row r="218" spans="3:9" x14ac:dyDescent="0.2">
      <c r="C218" s="6"/>
      <c r="D218" s="644"/>
      <c r="E218" s="6"/>
      <c r="F218" s="6"/>
      <c r="G218" s="6"/>
      <c r="H218" s="6"/>
      <c r="I218" s="6"/>
    </row>
    <row r="219" spans="3:9" x14ac:dyDescent="0.2">
      <c r="C219" s="6"/>
      <c r="D219" s="644"/>
      <c r="E219" s="6"/>
      <c r="F219" s="6"/>
      <c r="G219" s="6"/>
      <c r="H219" s="6"/>
      <c r="I219" s="6"/>
    </row>
    <row r="220" spans="3:9" x14ac:dyDescent="0.2">
      <c r="C220" s="6"/>
      <c r="D220" s="644"/>
      <c r="E220" s="6"/>
      <c r="F220" s="6"/>
      <c r="G220" s="6"/>
      <c r="H220" s="6"/>
      <c r="I220" s="6"/>
    </row>
    <row r="221" spans="3:9" x14ac:dyDescent="0.2">
      <c r="C221" s="6"/>
      <c r="D221" s="644"/>
      <c r="E221" s="6"/>
      <c r="F221" s="6"/>
      <c r="G221" s="6"/>
      <c r="H221" s="6"/>
      <c r="I221" s="6"/>
    </row>
    <row r="222" spans="3:9" x14ac:dyDescent="0.2">
      <c r="C222" s="6"/>
      <c r="D222" s="644"/>
      <c r="E222" s="6"/>
      <c r="F222" s="6"/>
      <c r="G222" s="6"/>
      <c r="H222" s="6"/>
      <c r="I222" s="6"/>
    </row>
    <row r="223" spans="3:9" x14ac:dyDescent="0.2">
      <c r="C223" s="6"/>
      <c r="D223" s="644"/>
      <c r="E223" s="6"/>
      <c r="F223" s="6"/>
      <c r="G223" s="6"/>
      <c r="H223" s="6"/>
      <c r="I223" s="6"/>
    </row>
    <row r="224" spans="3:9" x14ac:dyDescent="0.2">
      <c r="C224" s="6"/>
      <c r="D224" s="644"/>
      <c r="E224" s="6"/>
      <c r="F224" s="6"/>
      <c r="G224" s="6"/>
      <c r="H224" s="6"/>
      <c r="I224" s="6"/>
    </row>
    <row r="225" spans="3:9" x14ac:dyDescent="0.2">
      <c r="C225" s="6"/>
      <c r="D225" s="644"/>
      <c r="E225" s="6"/>
      <c r="F225" s="6"/>
      <c r="G225" s="6"/>
      <c r="H225" s="6"/>
      <c r="I225" s="6"/>
    </row>
    <row r="226" spans="3:9" x14ac:dyDescent="0.2">
      <c r="C226" s="6"/>
      <c r="D226" s="644"/>
      <c r="E226" s="6"/>
      <c r="F226" s="6"/>
      <c r="G226" s="6"/>
      <c r="H226" s="6"/>
      <c r="I226" s="6"/>
    </row>
    <row r="227" spans="3:9" x14ac:dyDescent="0.2">
      <c r="C227" s="6"/>
      <c r="D227" s="644"/>
      <c r="E227" s="6"/>
      <c r="F227" s="6"/>
      <c r="G227" s="6"/>
      <c r="H227" s="6"/>
      <c r="I227" s="6"/>
    </row>
    <row r="228" spans="3:9" x14ac:dyDescent="0.2">
      <c r="C228" s="6"/>
      <c r="D228" s="644"/>
      <c r="E228" s="6"/>
      <c r="F228" s="6"/>
      <c r="G228" s="6"/>
      <c r="H228" s="6"/>
      <c r="I228" s="6"/>
    </row>
    <row r="229" spans="3:9" x14ac:dyDescent="0.2">
      <c r="C229" s="6"/>
      <c r="D229" s="644"/>
      <c r="E229" s="6"/>
      <c r="F229" s="6"/>
      <c r="G229" s="6"/>
      <c r="H229" s="6"/>
      <c r="I229" s="6"/>
    </row>
    <row r="230" spans="3:9" x14ac:dyDescent="0.2">
      <c r="C230" s="6"/>
      <c r="D230" s="644"/>
      <c r="E230" s="6"/>
      <c r="F230" s="6"/>
      <c r="G230" s="6"/>
      <c r="H230" s="6"/>
      <c r="I230" s="6"/>
    </row>
    <row r="231" spans="3:9" x14ac:dyDescent="0.2">
      <c r="C231" s="6"/>
      <c r="D231" s="644"/>
      <c r="E231" s="6"/>
      <c r="F231" s="6"/>
      <c r="G231" s="6"/>
      <c r="H231" s="6"/>
      <c r="I231" s="6"/>
    </row>
    <row r="232" spans="3:9" x14ac:dyDescent="0.2">
      <c r="C232" s="6"/>
      <c r="D232" s="644"/>
      <c r="E232" s="6"/>
      <c r="F232" s="6"/>
      <c r="G232" s="6"/>
      <c r="H232" s="6"/>
      <c r="I232" s="6"/>
    </row>
    <row r="233" spans="3:9" x14ac:dyDescent="0.2">
      <c r="C233" s="6"/>
      <c r="D233" s="644"/>
      <c r="E233" s="6"/>
      <c r="F233" s="6"/>
      <c r="G233" s="6"/>
      <c r="H233" s="6"/>
      <c r="I233" s="6"/>
    </row>
    <row r="234" spans="3:9" x14ac:dyDescent="0.2">
      <c r="C234" s="6"/>
      <c r="D234" s="644"/>
      <c r="E234" s="6"/>
      <c r="F234" s="6"/>
      <c r="G234" s="6"/>
      <c r="H234" s="6"/>
      <c r="I234" s="6"/>
    </row>
    <row r="235" spans="3:9" x14ac:dyDescent="0.2">
      <c r="C235" s="6"/>
      <c r="D235" s="644"/>
      <c r="E235" s="6"/>
      <c r="F235" s="6"/>
      <c r="G235" s="6"/>
      <c r="H235" s="6"/>
      <c r="I235" s="6"/>
    </row>
    <row r="236" spans="3:9" x14ac:dyDescent="0.2">
      <c r="C236" s="6"/>
      <c r="D236" s="644"/>
      <c r="E236" s="6"/>
      <c r="F236" s="6"/>
      <c r="G236" s="6"/>
      <c r="H236" s="6"/>
      <c r="I236" s="6"/>
    </row>
    <row r="237" spans="3:9" x14ac:dyDescent="0.2">
      <c r="C237" s="6"/>
      <c r="D237" s="644"/>
      <c r="E237" s="6"/>
      <c r="F237" s="6"/>
      <c r="G237" s="6"/>
      <c r="H237" s="6"/>
      <c r="I237" s="6"/>
    </row>
    <row r="238" spans="3:9" x14ac:dyDescent="0.2">
      <c r="C238" s="6"/>
      <c r="D238" s="644"/>
      <c r="E238" s="6"/>
      <c r="F238" s="6"/>
      <c r="G238" s="6"/>
      <c r="H238" s="6"/>
      <c r="I238" s="6"/>
    </row>
    <row r="239" spans="3:9" x14ac:dyDescent="0.2">
      <c r="C239" s="6"/>
      <c r="D239" s="644"/>
      <c r="E239" s="6"/>
      <c r="F239" s="6"/>
      <c r="G239" s="6"/>
      <c r="H239" s="6"/>
      <c r="I239" s="6"/>
    </row>
    <row r="240" spans="3:9" x14ac:dyDescent="0.2">
      <c r="C240" s="6"/>
      <c r="D240" s="644"/>
      <c r="E240" s="6"/>
      <c r="F240" s="6"/>
      <c r="G240" s="6"/>
      <c r="H240" s="6"/>
      <c r="I240" s="6"/>
    </row>
    <row r="241" spans="3:9" x14ac:dyDescent="0.2">
      <c r="C241" s="6"/>
      <c r="D241" s="644"/>
      <c r="E241" s="6"/>
      <c r="F241" s="6"/>
      <c r="G241" s="6"/>
      <c r="H241" s="6"/>
      <c r="I241" s="6"/>
    </row>
    <row r="242" spans="3:9" x14ac:dyDescent="0.2">
      <c r="C242" s="6"/>
      <c r="D242" s="644"/>
      <c r="E242" s="6"/>
      <c r="F242" s="6"/>
      <c r="G242" s="6"/>
      <c r="H242" s="6"/>
      <c r="I242" s="6"/>
    </row>
    <row r="243" spans="3:9" x14ac:dyDescent="0.2">
      <c r="C243" s="6"/>
      <c r="D243" s="644"/>
      <c r="E243" s="6"/>
      <c r="F243" s="6"/>
      <c r="G243" s="6"/>
      <c r="H243" s="6"/>
      <c r="I243" s="6"/>
    </row>
    <row r="244" spans="3:9" x14ac:dyDescent="0.2">
      <c r="C244" s="6"/>
      <c r="D244" s="644"/>
      <c r="E244" s="6"/>
      <c r="F244" s="6"/>
      <c r="G244" s="6"/>
      <c r="H244" s="6"/>
      <c r="I244" s="6"/>
    </row>
    <row r="245" spans="3:9" x14ac:dyDescent="0.2">
      <c r="C245" s="6"/>
      <c r="D245" s="644"/>
      <c r="E245" s="6"/>
      <c r="F245" s="6"/>
      <c r="G245" s="6"/>
      <c r="H245" s="6"/>
      <c r="I245" s="6"/>
    </row>
    <row r="246" spans="3:9" x14ac:dyDescent="0.2">
      <c r="C246" s="6"/>
      <c r="D246" s="644"/>
      <c r="E246" s="6"/>
      <c r="F246" s="6"/>
      <c r="G246" s="6"/>
      <c r="H246" s="6"/>
      <c r="I246" s="6"/>
    </row>
    <row r="247" spans="3:9" x14ac:dyDescent="0.2">
      <c r="C247" s="6"/>
      <c r="D247" s="644"/>
      <c r="E247" s="6"/>
      <c r="F247" s="6"/>
      <c r="G247" s="6"/>
      <c r="H247" s="6"/>
      <c r="I247" s="6"/>
    </row>
    <row r="248" spans="3:9" x14ac:dyDescent="0.2">
      <c r="C248" s="6"/>
      <c r="D248" s="644"/>
      <c r="E248" s="6"/>
      <c r="F248" s="6"/>
      <c r="G248" s="6"/>
      <c r="H248" s="6"/>
      <c r="I248" s="6"/>
    </row>
    <row r="249" spans="3:9" x14ac:dyDescent="0.2">
      <c r="C249" s="6"/>
      <c r="D249" s="644"/>
      <c r="E249" s="6"/>
      <c r="F249" s="6"/>
      <c r="G249" s="6"/>
      <c r="H249" s="6"/>
      <c r="I249" s="6"/>
    </row>
    <row r="250" spans="3:9" x14ac:dyDescent="0.2">
      <c r="C250" s="6"/>
      <c r="D250" s="644"/>
      <c r="E250" s="6"/>
      <c r="F250" s="6"/>
      <c r="G250" s="6"/>
      <c r="H250" s="6"/>
      <c r="I250" s="6"/>
    </row>
    <row r="251" spans="3:9" x14ac:dyDescent="0.2">
      <c r="C251" s="6"/>
      <c r="D251" s="644"/>
      <c r="E251" s="6"/>
      <c r="F251" s="6"/>
      <c r="G251" s="6"/>
      <c r="H251" s="6"/>
      <c r="I251" s="6"/>
    </row>
    <row r="252" spans="3:9" x14ac:dyDescent="0.2">
      <c r="C252" s="6"/>
      <c r="D252" s="644"/>
      <c r="E252" s="6"/>
      <c r="F252" s="6"/>
      <c r="G252" s="6"/>
      <c r="H252" s="6"/>
      <c r="I252" s="6"/>
    </row>
    <row r="253" spans="3:9" x14ac:dyDescent="0.2">
      <c r="C253" s="6"/>
      <c r="D253" s="644"/>
      <c r="E253" s="6"/>
      <c r="F253" s="6"/>
      <c r="G253" s="6"/>
      <c r="H253" s="6"/>
      <c r="I253" s="6"/>
    </row>
    <row r="254" spans="3:9" x14ac:dyDescent="0.2">
      <c r="C254" s="6"/>
      <c r="D254" s="644"/>
      <c r="E254" s="6"/>
      <c r="F254" s="6"/>
      <c r="G254" s="6"/>
      <c r="H254" s="6"/>
      <c r="I254" s="6"/>
    </row>
    <row r="255" spans="3:9" x14ac:dyDescent="0.2">
      <c r="C255" s="6"/>
      <c r="D255" s="644"/>
      <c r="E255" s="6"/>
      <c r="F255" s="6"/>
      <c r="G255" s="6"/>
      <c r="H255" s="6"/>
      <c r="I255" s="6"/>
    </row>
    <row r="256" spans="3:9" x14ac:dyDescent="0.2">
      <c r="C256" s="6"/>
      <c r="D256" s="644"/>
      <c r="E256" s="6"/>
      <c r="F256" s="6"/>
      <c r="G256" s="6"/>
      <c r="H256" s="6"/>
      <c r="I256" s="6"/>
    </row>
    <row r="257" spans="3:9" x14ac:dyDescent="0.2">
      <c r="C257" s="6"/>
      <c r="D257" s="644"/>
      <c r="E257" s="6"/>
      <c r="F257" s="6"/>
      <c r="G257" s="6"/>
      <c r="H257" s="6"/>
      <c r="I257" s="6"/>
    </row>
    <row r="258" spans="3:9" x14ac:dyDescent="0.2">
      <c r="C258" s="6"/>
      <c r="D258" s="644"/>
      <c r="E258" s="6"/>
      <c r="F258" s="6"/>
      <c r="G258" s="6"/>
      <c r="H258" s="6"/>
      <c r="I258" s="6"/>
    </row>
    <row r="259" spans="3:9" x14ac:dyDescent="0.2">
      <c r="C259" s="6"/>
      <c r="D259" s="644"/>
      <c r="E259" s="6"/>
      <c r="F259" s="6"/>
      <c r="G259" s="6"/>
      <c r="H259" s="6"/>
      <c r="I259" s="6"/>
    </row>
    <row r="260" spans="3:9" x14ac:dyDescent="0.2">
      <c r="C260" s="6"/>
      <c r="D260" s="644"/>
      <c r="E260" s="6"/>
      <c r="F260" s="6"/>
      <c r="G260" s="6"/>
      <c r="H260" s="6"/>
      <c r="I260" s="6"/>
    </row>
    <row r="261" spans="3:9" x14ac:dyDescent="0.2">
      <c r="C261" s="6"/>
      <c r="D261" s="644"/>
      <c r="E261" s="6"/>
      <c r="F261" s="6"/>
      <c r="G261" s="6"/>
      <c r="H261" s="6"/>
      <c r="I261" s="6"/>
    </row>
    <row r="262" spans="3:9" x14ac:dyDescent="0.2">
      <c r="C262" s="6"/>
      <c r="D262" s="644"/>
      <c r="E262" s="6"/>
      <c r="F262" s="6"/>
      <c r="G262" s="6"/>
      <c r="H262" s="6"/>
      <c r="I262" s="6"/>
    </row>
    <row r="263" spans="3:9" x14ac:dyDescent="0.2">
      <c r="C263" s="6"/>
      <c r="D263" s="644"/>
      <c r="E263" s="6"/>
      <c r="F263" s="6"/>
      <c r="G263" s="6"/>
      <c r="H263" s="6"/>
      <c r="I263" s="6"/>
    </row>
    <row r="264" spans="3:9" x14ac:dyDescent="0.2">
      <c r="C264" s="6"/>
      <c r="D264" s="644"/>
      <c r="E264" s="6"/>
      <c r="F264" s="6"/>
      <c r="G264" s="6"/>
      <c r="H264" s="6"/>
      <c r="I264" s="6"/>
    </row>
    <row r="265" spans="3:9" x14ac:dyDescent="0.2">
      <c r="C265" s="6"/>
      <c r="D265" s="644"/>
      <c r="E265" s="6"/>
      <c r="F265" s="6"/>
      <c r="G265" s="6"/>
      <c r="H265" s="6"/>
      <c r="I265" s="6"/>
    </row>
    <row r="266" spans="3:9" x14ac:dyDescent="0.2">
      <c r="C266" s="6"/>
      <c r="D266" s="644"/>
      <c r="E266" s="6"/>
      <c r="F266" s="6"/>
      <c r="G266" s="6"/>
      <c r="H266" s="6"/>
      <c r="I266" s="6"/>
    </row>
    <row r="267" spans="3:9" x14ac:dyDescent="0.2">
      <c r="C267" s="6"/>
      <c r="D267" s="644"/>
      <c r="E267" s="6"/>
      <c r="F267" s="6"/>
      <c r="G267" s="6"/>
      <c r="H267" s="6"/>
      <c r="I267" s="6"/>
    </row>
    <row r="268" spans="3:9" x14ac:dyDescent="0.2">
      <c r="C268" s="6"/>
      <c r="D268" s="644"/>
      <c r="E268" s="6"/>
      <c r="F268" s="6"/>
      <c r="G268" s="6"/>
      <c r="H268" s="6"/>
      <c r="I268" s="6"/>
    </row>
    <row r="269" spans="3:9" x14ac:dyDescent="0.2">
      <c r="C269" s="6"/>
      <c r="D269" s="644"/>
      <c r="E269" s="6"/>
      <c r="F269" s="6"/>
      <c r="G269" s="6"/>
      <c r="H269" s="6"/>
      <c r="I269" s="6"/>
    </row>
    <row r="270" spans="3:9" x14ac:dyDescent="0.2">
      <c r="C270" s="6"/>
      <c r="D270" s="644"/>
      <c r="E270" s="6"/>
      <c r="F270" s="6"/>
      <c r="G270" s="6"/>
      <c r="H270" s="6"/>
      <c r="I270" s="6"/>
    </row>
    <row r="271" spans="3:9" x14ac:dyDescent="0.2">
      <c r="C271" s="6"/>
      <c r="D271" s="644"/>
      <c r="E271" s="6"/>
      <c r="F271" s="6"/>
      <c r="G271" s="6"/>
      <c r="H271" s="6"/>
      <c r="I271" s="6"/>
    </row>
    <row r="272" spans="3:9" x14ac:dyDescent="0.2">
      <c r="C272" s="6"/>
      <c r="D272" s="644"/>
      <c r="E272" s="6"/>
      <c r="F272" s="6"/>
      <c r="G272" s="6"/>
      <c r="H272" s="6"/>
      <c r="I272" s="6"/>
    </row>
    <row r="273" spans="3:9" x14ac:dyDescent="0.2">
      <c r="C273" s="6"/>
      <c r="D273" s="644"/>
      <c r="E273" s="6"/>
      <c r="F273" s="6"/>
      <c r="G273" s="6"/>
      <c r="H273" s="6"/>
      <c r="I273" s="6"/>
    </row>
    <row r="274" spans="3:9" x14ac:dyDescent="0.2">
      <c r="C274" s="6"/>
      <c r="D274" s="644"/>
      <c r="E274" s="6"/>
      <c r="F274" s="6"/>
      <c r="G274" s="6"/>
      <c r="H274" s="6"/>
      <c r="I274" s="6"/>
    </row>
    <row r="275" spans="3:9" x14ac:dyDescent="0.2">
      <c r="C275" s="6"/>
      <c r="D275" s="644"/>
      <c r="E275" s="6"/>
      <c r="F275" s="6"/>
      <c r="G275" s="6"/>
      <c r="H275" s="6"/>
      <c r="I275" s="6"/>
    </row>
    <row r="276" spans="3:9" x14ac:dyDescent="0.2">
      <c r="C276" s="6"/>
      <c r="D276" s="644"/>
      <c r="E276" s="6"/>
      <c r="F276" s="6"/>
      <c r="G276" s="6"/>
      <c r="H276" s="6"/>
      <c r="I276" s="6"/>
    </row>
    <row r="277" spans="3:9" x14ac:dyDescent="0.2">
      <c r="C277" s="6"/>
      <c r="D277" s="644"/>
      <c r="E277" s="6"/>
      <c r="F277" s="6"/>
      <c r="G277" s="6"/>
      <c r="H277" s="6"/>
      <c r="I277" s="6"/>
    </row>
    <row r="278" spans="3:9" x14ac:dyDescent="0.2">
      <c r="C278" s="6"/>
      <c r="D278" s="644"/>
      <c r="E278" s="6"/>
      <c r="F278" s="6"/>
      <c r="G278" s="6"/>
      <c r="H278" s="6"/>
      <c r="I278" s="6"/>
    </row>
    <row r="279" spans="3:9" x14ac:dyDescent="0.2">
      <c r="C279" s="6"/>
      <c r="D279" s="644"/>
      <c r="E279" s="6"/>
      <c r="F279" s="6"/>
      <c r="G279" s="6"/>
      <c r="H279" s="6"/>
      <c r="I279" s="6"/>
    </row>
    <row r="280" spans="3:9" x14ac:dyDescent="0.2">
      <c r="C280" s="6"/>
      <c r="D280" s="644"/>
      <c r="E280" s="6"/>
      <c r="F280" s="6"/>
      <c r="G280" s="6"/>
      <c r="H280" s="6"/>
      <c r="I280" s="6"/>
    </row>
    <row r="281" spans="3:9" x14ac:dyDescent="0.2">
      <c r="C281" s="6"/>
      <c r="D281" s="644"/>
      <c r="E281" s="6"/>
      <c r="F281" s="6"/>
      <c r="G281" s="6"/>
      <c r="H281" s="6"/>
      <c r="I281" s="6"/>
    </row>
    <row r="282" spans="3:9" x14ac:dyDescent="0.2">
      <c r="C282" s="6"/>
      <c r="D282" s="644"/>
      <c r="E282" s="6"/>
      <c r="F282" s="6"/>
      <c r="G282" s="6"/>
      <c r="H282" s="6"/>
      <c r="I282" s="6"/>
    </row>
    <row r="283" spans="3:9" x14ac:dyDescent="0.2">
      <c r="C283" s="6"/>
      <c r="D283" s="644"/>
      <c r="E283" s="6"/>
      <c r="F283" s="6"/>
      <c r="G283" s="6"/>
      <c r="H283" s="6"/>
      <c r="I283" s="6"/>
    </row>
    <row r="284" spans="3:9" x14ac:dyDescent="0.2">
      <c r="C284" s="6"/>
      <c r="D284" s="644"/>
      <c r="E284" s="6"/>
      <c r="F284" s="6"/>
      <c r="G284" s="6"/>
      <c r="H284" s="6"/>
      <c r="I284" s="6"/>
    </row>
    <row r="285" spans="3:9" x14ac:dyDescent="0.2">
      <c r="C285" s="6"/>
      <c r="D285" s="644"/>
      <c r="E285" s="6"/>
      <c r="F285" s="6"/>
      <c r="G285" s="6"/>
      <c r="H285" s="6"/>
      <c r="I285" s="6"/>
    </row>
    <row r="286" spans="3:9" x14ac:dyDescent="0.2">
      <c r="C286" s="6"/>
      <c r="D286" s="644"/>
      <c r="E286" s="6"/>
      <c r="F286" s="6"/>
      <c r="G286" s="6"/>
      <c r="H286" s="6"/>
      <c r="I286" s="6"/>
    </row>
    <row r="287" spans="3:9" x14ac:dyDescent="0.2">
      <c r="C287" s="6"/>
      <c r="D287" s="644"/>
      <c r="E287" s="6"/>
      <c r="F287" s="6"/>
      <c r="G287" s="6"/>
      <c r="H287" s="6"/>
      <c r="I287" s="6"/>
    </row>
    <row r="288" spans="3:9" x14ac:dyDescent="0.2">
      <c r="C288" s="6"/>
      <c r="D288" s="644"/>
      <c r="E288" s="6"/>
      <c r="F288" s="6"/>
      <c r="G288" s="6"/>
      <c r="H288" s="6"/>
      <c r="I288" s="6"/>
    </row>
    <row r="289" spans="3:9" x14ac:dyDescent="0.2">
      <c r="C289" s="6"/>
      <c r="D289" s="644"/>
      <c r="E289" s="6"/>
      <c r="F289" s="6"/>
      <c r="G289" s="6"/>
      <c r="H289" s="6"/>
      <c r="I289" s="6"/>
    </row>
    <row r="290" spans="3:9" x14ac:dyDescent="0.2">
      <c r="C290" s="6"/>
      <c r="D290" s="644"/>
      <c r="E290" s="6"/>
      <c r="F290" s="6"/>
      <c r="G290" s="6"/>
      <c r="H290" s="6"/>
      <c r="I290" s="6"/>
    </row>
    <row r="291" spans="3:9" x14ac:dyDescent="0.2">
      <c r="C291" s="6"/>
      <c r="D291" s="644"/>
      <c r="E291" s="6"/>
      <c r="F291" s="6"/>
      <c r="G291" s="6"/>
      <c r="H291" s="6"/>
      <c r="I291" s="6"/>
    </row>
    <row r="292" spans="3:9" x14ac:dyDescent="0.2">
      <c r="C292" s="6"/>
      <c r="D292" s="644"/>
      <c r="E292" s="6"/>
      <c r="F292" s="6"/>
      <c r="G292" s="6"/>
      <c r="H292" s="6"/>
      <c r="I292" s="6"/>
    </row>
    <row r="293" spans="3:9" x14ac:dyDescent="0.2">
      <c r="C293" s="6"/>
      <c r="D293" s="644"/>
      <c r="E293" s="6"/>
      <c r="F293" s="6"/>
      <c r="G293" s="6"/>
      <c r="H293" s="6"/>
      <c r="I293" s="6"/>
    </row>
    <row r="294" spans="3:9" x14ac:dyDescent="0.2">
      <c r="C294" s="6"/>
      <c r="D294" s="644"/>
      <c r="E294" s="6"/>
      <c r="F294" s="6"/>
      <c r="G294" s="6"/>
      <c r="H294" s="6"/>
      <c r="I294" s="6"/>
    </row>
    <row r="295" spans="3:9" x14ac:dyDescent="0.2">
      <c r="C295" s="6"/>
      <c r="D295" s="644"/>
      <c r="E295" s="6"/>
      <c r="F295" s="6"/>
      <c r="G295" s="6"/>
      <c r="H295" s="6"/>
      <c r="I295" s="6"/>
    </row>
    <row r="296" spans="3:9" x14ac:dyDescent="0.2">
      <c r="C296" s="6"/>
      <c r="D296" s="644"/>
      <c r="E296" s="6"/>
      <c r="F296" s="6"/>
      <c r="G296" s="6"/>
      <c r="H296" s="6"/>
      <c r="I296" s="6"/>
    </row>
    <row r="297" spans="3:9" x14ac:dyDescent="0.2">
      <c r="C297" s="6"/>
      <c r="D297" s="644"/>
      <c r="E297" s="6"/>
      <c r="F297" s="6"/>
      <c r="G297" s="6"/>
      <c r="H297" s="6"/>
      <c r="I297" s="6"/>
    </row>
    <row r="298" spans="3:9" x14ac:dyDescent="0.2">
      <c r="C298" s="6"/>
      <c r="D298" s="644"/>
      <c r="E298" s="6"/>
      <c r="F298" s="6"/>
      <c r="G298" s="6"/>
      <c r="H298" s="6"/>
      <c r="I298" s="6"/>
    </row>
    <row r="299" spans="3:9" x14ac:dyDescent="0.2">
      <c r="C299" s="6"/>
      <c r="D299" s="644"/>
      <c r="E299" s="6"/>
      <c r="F299" s="6"/>
      <c r="G299" s="6"/>
      <c r="H299" s="6"/>
      <c r="I299" s="6"/>
    </row>
    <row r="300" spans="3:9" x14ac:dyDescent="0.2">
      <c r="C300" s="6"/>
      <c r="D300" s="644"/>
      <c r="E300" s="6"/>
      <c r="F300" s="6"/>
      <c r="G300" s="6"/>
      <c r="H300" s="6"/>
      <c r="I300" s="6"/>
    </row>
    <row r="301" spans="3:9" x14ac:dyDescent="0.2">
      <c r="C301" s="6"/>
      <c r="D301" s="644"/>
      <c r="E301" s="6"/>
      <c r="F301" s="6"/>
      <c r="G301" s="6"/>
      <c r="H301" s="6"/>
      <c r="I301" s="6"/>
    </row>
    <row r="302" spans="3:9" x14ac:dyDescent="0.2">
      <c r="C302" s="6"/>
      <c r="D302" s="644"/>
      <c r="E302" s="6"/>
      <c r="F302" s="6"/>
      <c r="G302" s="6"/>
      <c r="H302" s="6"/>
      <c r="I302" s="6"/>
    </row>
    <row r="303" spans="3:9" x14ac:dyDescent="0.2">
      <c r="C303" s="6"/>
      <c r="D303" s="644"/>
      <c r="E303" s="6"/>
      <c r="F303" s="6"/>
      <c r="G303" s="6"/>
      <c r="H303" s="6"/>
      <c r="I303" s="6"/>
    </row>
    <row r="304" spans="3:9" x14ac:dyDescent="0.2">
      <c r="C304" s="6"/>
      <c r="D304" s="644"/>
      <c r="E304" s="6"/>
      <c r="F304" s="6"/>
      <c r="G304" s="6"/>
      <c r="H304" s="6"/>
      <c r="I304" s="6"/>
    </row>
    <row r="305" spans="3:9" x14ac:dyDescent="0.2">
      <c r="C305" s="6"/>
      <c r="D305" s="644"/>
      <c r="E305" s="6"/>
      <c r="F305" s="6"/>
      <c r="G305" s="6"/>
      <c r="H305" s="6"/>
      <c r="I305" s="6"/>
    </row>
    <row r="306" spans="3:9" x14ac:dyDescent="0.2">
      <c r="C306" s="6"/>
      <c r="D306" s="644"/>
      <c r="E306" s="6"/>
      <c r="F306" s="6"/>
      <c r="G306" s="6"/>
      <c r="H306" s="6"/>
      <c r="I306" s="6"/>
    </row>
    <row r="307" spans="3:9" x14ac:dyDescent="0.2">
      <c r="C307" s="6"/>
      <c r="D307" s="644"/>
      <c r="E307" s="6"/>
      <c r="F307" s="6"/>
      <c r="G307" s="6"/>
      <c r="H307" s="6"/>
      <c r="I307" s="6"/>
    </row>
    <row r="308" spans="3:9" x14ac:dyDescent="0.2">
      <c r="C308" s="6"/>
      <c r="D308" s="644"/>
      <c r="E308" s="6"/>
      <c r="F308" s="6"/>
      <c r="G308" s="6"/>
      <c r="H308" s="6"/>
      <c r="I308" s="6"/>
    </row>
    <row r="309" spans="3:9" x14ac:dyDescent="0.2">
      <c r="C309" s="6"/>
      <c r="D309" s="644"/>
      <c r="E309" s="6"/>
      <c r="F309" s="6"/>
      <c r="G309" s="6"/>
      <c r="H309" s="6"/>
      <c r="I309" s="6"/>
    </row>
    <row r="310" spans="3:9" x14ac:dyDescent="0.2">
      <c r="C310" s="6"/>
      <c r="D310" s="644"/>
      <c r="E310" s="6"/>
      <c r="F310" s="6"/>
      <c r="G310" s="6"/>
      <c r="H310" s="6"/>
      <c r="I310" s="6"/>
    </row>
    <row r="311" spans="3:9" x14ac:dyDescent="0.2">
      <c r="C311" s="6"/>
      <c r="D311" s="644"/>
      <c r="E311" s="6"/>
      <c r="F311" s="6"/>
      <c r="G311" s="6"/>
      <c r="H311" s="6"/>
      <c r="I311" s="6"/>
    </row>
    <row r="312" spans="3:9" x14ac:dyDescent="0.2">
      <c r="C312" s="6"/>
      <c r="D312" s="644"/>
      <c r="E312" s="6"/>
      <c r="F312" s="6"/>
      <c r="G312" s="6"/>
      <c r="H312" s="6"/>
      <c r="I312" s="6"/>
    </row>
    <row r="313" spans="3:9" x14ac:dyDescent="0.2">
      <c r="C313" s="6"/>
      <c r="D313" s="644"/>
      <c r="E313" s="6"/>
      <c r="F313" s="6"/>
      <c r="G313" s="6"/>
      <c r="H313" s="6"/>
      <c r="I313" s="6"/>
    </row>
    <row r="314" spans="3:9" x14ac:dyDescent="0.2">
      <c r="C314" s="6"/>
      <c r="D314" s="644"/>
      <c r="E314" s="6"/>
      <c r="F314" s="6"/>
      <c r="G314" s="6"/>
      <c r="H314" s="6"/>
      <c r="I314" s="6"/>
    </row>
    <row r="315" spans="3:9" x14ac:dyDescent="0.2">
      <c r="C315" s="6"/>
      <c r="D315" s="644"/>
      <c r="E315" s="6"/>
      <c r="F315" s="6"/>
      <c r="G315" s="6"/>
      <c r="H315" s="6"/>
      <c r="I315" s="6"/>
    </row>
    <row r="316" spans="3:9" x14ac:dyDescent="0.2">
      <c r="C316" s="6"/>
      <c r="D316" s="644"/>
      <c r="E316" s="6"/>
      <c r="F316" s="6"/>
      <c r="G316" s="6"/>
      <c r="H316" s="6"/>
      <c r="I316" s="6"/>
    </row>
  </sheetData>
  <sheetProtection password="CC22" sheet="1" selectLockedCells="1"/>
  <protectedRanges>
    <protectedRange password="CBEB" sqref="G5" name="Bereich3"/>
    <protectedRange password="CBEB" sqref="C20:C21 E20:E21" name="Bereich2"/>
    <protectedRange password="CBEB" sqref="C8:D8" name="Bereich1"/>
  </protectedRanges>
  <mergeCells count="3">
    <mergeCell ref="G8:H8"/>
    <mergeCell ref="G1:H2"/>
    <mergeCell ref="K9:K11"/>
  </mergeCells>
  <phoneticPr fontId="2" type="noConversion"/>
  <pageMargins left="0.82677165354330717" right="0.84" top="1.1811023622047245" bottom="0.98425196850393704" header="0.51181102362204722" footer="0.51181102362204722"/>
  <pageSetup paperSize="9" scale="70" orientation="portrait" horizontalDpi="300" verticalDpi="300" r:id="rId1"/>
  <headerFooter alignWithMargins="0">
    <oddHeader xml:space="preserve">&amp;L&amp;G&amp;C&amp;"Arial,Fett"&amp;16Rechentest Berufsschule 
Version 3&amp;R&amp;G  </oddHeader>
    <oddFooter xml:space="preserve">&amp;R&amp;D  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44084" r:id="rId5" name="ComboBox2">
          <controlPr locked="0" defaultSize="0" autoLine="0" linkedCell="G8" listFillRange="Da!$K18:$K46" r:id="rId6">
            <anchor moveWithCells="1">
              <from>
                <xdr:col>6</xdr:col>
                <xdr:colOff>9525</xdr:colOff>
                <xdr:row>7</xdr:row>
                <xdr:rowOff>9525</xdr:rowOff>
              </from>
              <to>
                <xdr:col>7</xdr:col>
                <xdr:colOff>419100</xdr:colOff>
                <xdr:row>8</xdr:row>
                <xdr:rowOff>57150</xdr:rowOff>
              </to>
            </anchor>
          </controlPr>
        </control>
      </mc:Choice>
      <mc:Fallback>
        <control shapeId="44084" r:id="rId5" name="ComboBox2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indexed="41"/>
  </sheetPr>
  <dimension ref="A1:U142"/>
  <sheetViews>
    <sheetView view="pageBreakPreview" zoomScale="50" zoomScaleNormal="5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IF(Da!C23="",Da!E23,Da!C23)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Da!G23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Werte1!$DQ5</f>
        <v>0</v>
      </c>
      <c r="E29" s="584">
        <f>D29/A29</f>
        <v>0</v>
      </c>
      <c r="F29" s="585"/>
      <c r="G29" s="586">
        <f>Werte2!$DQ5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Werte1!$DR5</f>
        <v>0</v>
      </c>
      <c r="E31" s="600">
        <f t="shared" ref="E31:E39" si="1">D31/A31</f>
        <v>0</v>
      </c>
      <c r="F31" s="593"/>
      <c r="G31" s="599">
        <f>Werte2!$DR5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Werte1!$DS5</f>
        <v>0</v>
      </c>
      <c r="E32" s="600">
        <f t="shared" si="1"/>
        <v>0</v>
      </c>
      <c r="F32" s="593"/>
      <c r="G32" s="603">
        <f>Werte2!$DS5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Werte1!$DT5</f>
        <v>0</v>
      </c>
      <c r="E33" s="600">
        <f t="shared" si="1"/>
        <v>0</v>
      </c>
      <c r="F33" s="593"/>
      <c r="G33" s="603">
        <f>Werte2!$DT5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Werte1!$DU5</f>
        <v>0</v>
      </c>
      <c r="E34" s="600">
        <f t="shared" si="1"/>
        <v>0</v>
      </c>
      <c r="F34" s="593"/>
      <c r="G34" s="603">
        <f>Werte2!$DU5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Werte1!$DV5</f>
        <v>0</v>
      </c>
      <c r="E35" s="600">
        <f t="shared" si="1"/>
        <v>0</v>
      </c>
      <c r="F35" s="593"/>
      <c r="G35" s="603">
        <f>Werte2!$DV5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Werte1!$DW5</f>
        <v>0</v>
      </c>
      <c r="E36" s="600">
        <f t="shared" si="1"/>
        <v>0</v>
      </c>
      <c r="F36" s="593"/>
      <c r="G36" s="603">
        <f>Werte2!$DW5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Werte1!$DX5</f>
        <v>0</v>
      </c>
      <c r="E37" s="600">
        <f t="shared" si="1"/>
        <v>0</v>
      </c>
      <c r="F37" s="593"/>
      <c r="G37" s="603">
        <f>Werte2!$DX5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Werte1!$DY5</f>
        <v>0</v>
      </c>
      <c r="E38" s="600">
        <f t="shared" si="1"/>
        <v>0</v>
      </c>
      <c r="F38" s="593"/>
      <c r="G38" s="603">
        <f>Werte2!$DY5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Werte1!$DZ5</f>
        <v>0</v>
      </c>
      <c r="E39" s="600">
        <f t="shared" si="1"/>
        <v>0</v>
      </c>
      <c r="F39" s="593"/>
      <c r="G39" s="605">
        <f>Werte2!$DZ5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Werte1!$EA5</f>
        <v>0</v>
      </c>
      <c r="E41" s="600">
        <f>D41/A41</f>
        <v>0</v>
      </c>
      <c r="F41" s="593"/>
      <c r="G41" s="603">
        <f>Werte2!$EA5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Werte1!$EB5</f>
        <v>0</v>
      </c>
      <c r="E42" s="610">
        <f>D42/A42</f>
        <v>0</v>
      </c>
      <c r="F42" s="593"/>
      <c r="G42" s="605">
        <f>Werte2!$EB5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Werte1!$EC5</f>
        <v>0</v>
      </c>
      <c r="E43" s="584">
        <f>D43/A43</f>
        <v>0</v>
      </c>
      <c r="F43" s="593"/>
      <c r="G43" s="583">
        <f>Werte2!$EC5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Werte1!$ED5</f>
        <v>0</v>
      </c>
      <c r="E45" s="600">
        <f>D45/A45</f>
        <v>0</v>
      </c>
      <c r="F45" s="593"/>
      <c r="G45" s="603">
        <f>Werte2!$ED5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Werte1!$EE5</f>
        <v>0</v>
      </c>
      <c r="E46" s="600">
        <f>D46/A46</f>
        <v>0</v>
      </c>
      <c r="F46" s="593"/>
      <c r="G46" s="603">
        <f>Werte2!$EE5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Werte1!$EF5</f>
        <v>0</v>
      </c>
      <c r="E47" s="600">
        <f>D47/A47</f>
        <v>0</v>
      </c>
      <c r="F47" s="593"/>
      <c r="G47" s="603">
        <f>Werte2!$EF5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Werte1!$EG5</f>
        <v>0</v>
      </c>
      <c r="E49" s="600">
        <f>D49/A49</f>
        <v>0</v>
      </c>
      <c r="F49" s="593"/>
      <c r="G49" s="603">
        <f>Werte2!$EG5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Werte1!$EH5</f>
        <v>0</v>
      </c>
      <c r="E50" s="600">
        <f>D50/A50</f>
        <v>0</v>
      </c>
      <c r="F50" s="593"/>
      <c r="G50" s="603">
        <f>Werte2!$EH5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Werte1!$EI5</f>
        <v>0</v>
      </c>
      <c r="E52" s="600">
        <f>D52/A52</f>
        <v>0</v>
      </c>
      <c r="F52" s="593"/>
      <c r="G52" s="603">
        <f>Werte2!$EI5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Werte1!$EJ5</f>
        <v>0</v>
      </c>
      <c r="E53" s="600">
        <f>D53/A53</f>
        <v>0</v>
      </c>
      <c r="F53" s="593"/>
      <c r="G53" s="603">
        <f>Werte2!$EJ5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Werte1!$EK5</f>
        <v>0</v>
      </c>
      <c r="E54" s="600">
        <f>D54/A54</f>
        <v>0</v>
      </c>
      <c r="F54" s="593"/>
      <c r="G54" s="603">
        <f>Werte2!$EK5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Werte1!$EL5</f>
        <v>0</v>
      </c>
      <c r="E56" s="600">
        <f t="shared" ref="E56:E65" si="5">D56/A56</f>
        <v>0</v>
      </c>
      <c r="F56" s="593"/>
      <c r="G56" s="614">
        <f>Werte2!$EL5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Werte1!$EM5</f>
        <v>0</v>
      </c>
      <c r="E57" s="600">
        <f t="shared" si="5"/>
        <v>0</v>
      </c>
      <c r="F57" s="593"/>
      <c r="G57" s="603">
        <f>Werte2!$EM5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Werte1!$EN5</f>
        <v>0</v>
      </c>
      <c r="E58" s="600">
        <f t="shared" si="5"/>
        <v>0</v>
      </c>
      <c r="F58" s="593"/>
      <c r="G58" s="603">
        <f>Werte2!$EN5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Werte1!$EO5</f>
        <v>0</v>
      </c>
      <c r="E59" s="600">
        <f t="shared" si="5"/>
        <v>0</v>
      </c>
      <c r="F59" s="593"/>
      <c r="G59" s="603">
        <f>Werte2!$EO5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Werte1!$EP5</f>
        <v>0</v>
      </c>
      <c r="E60" s="600">
        <f t="shared" si="5"/>
        <v>0</v>
      </c>
      <c r="F60" s="593"/>
      <c r="G60" s="603">
        <f>Werte2!$EP5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Werte1!$EQ5</f>
        <v>0</v>
      </c>
      <c r="E61" s="600">
        <f t="shared" si="5"/>
        <v>0</v>
      </c>
      <c r="F61" s="593"/>
      <c r="G61" s="603">
        <f>Werte2!$EQ5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Werte1!$ER5</f>
        <v>0</v>
      </c>
      <c r="E62" s="600">
        <f t="shared" si="5"/>
        <v>0</v>
      </c>
      <c r="F62" s="593"/>
      <c r="G62" s="603">
        <f>Werte2!$ER5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Werte1!$ES5</f>
        <v>0</v>
      </c>
      <c r="E63" s="600">
        <f t="shared" si="5"/>
        <v>0</v>
      </c>
      <c r="F63" s="593"/>
      <c r="G63" s="603">
        <f>Werte2!$ES5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Werte1!$ET5</f>
        <v>0</v>
      </c>
      <c r="E64" s="600">
        <f t="shared" si="5"/>
        <v>0</v>
      </c>
      <c r="F64" s="593"/>
      <c r="G64" s="603">
        <f>Werte2!$ET5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Werte1!$EU5</f>
        <v>0</v>
      </c>
      <c r="E65" s="600">
        <f t="shared" si="5"/>
        <v>0</v>
      </c>
      <c r="F65" s="593"/>
      <c r="G65" s="603">
        <f>Werte2!$EU5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Werte1!$EV5</f>
        <v>0</v>
      </c>
      <c r="E67" s="600">
        <f>D67/A67</f>
        <v>0</v>
      </c>
      <c r="F67" s="593"/>
      <c r="G67" s="603">
        <f>Werte2!$EV5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Werte1!$EW5</f>
        <v>0</v>
      </c>
      <c r="E68" s="610">
        <f>D68/A68</f>
        <v>0</v>
      </c>
      <c r="F68" s="593"/>
      <c r="G68" s="616">
        <f>Werte2!$EW5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Werte1!$EX5</f>
        <v>0</v>
      </c>
      <c r="E69" s="584">
        <f>D69/A69</f>
        <v>0</v>
      </c>
      <c r="F69" s="618"/>
      <c r="G69" s="583">
        <f>Werte2!$EX5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Werte1!$P5</f>
        <v>0</v>
      </c>
      <c r="E76" s="208">
        <f t="shared" ref="E76:E88" si="9">D76/C76</f>
        <v>0</v>
      </c>
      <c r="F76" s="220"/>
      <c r="G76" s="201">
        <f>Werte2!$P5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Werte1!AC5</f>
        <v>0</v>
      </c>
      <c r="E77" s="209">
        <f t="shared" si="9"/>
        <v>0</v>
      </c>
      <c r="F77" s="214"/>
      <c r="G77" s="202">
        <f>Werte2!AC5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Werte1!AM5</f>
        <v>0</v>
      </c>
      <c r="E78" s="209">
        <f t="shared" si="9"/>
        <v>0</v>
      </c>
      <c r="F78" s="214"/>
      <c r="G78" s="202">
        <f>Werte2!AM5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Werte1!AU5</f>
        <v>0</v>
      </c>
      <c r="E79" s="209">
        <f t="shared" si="9"/>
        <v>0</v>
      </c>
      <c r="F79" s="214"/>
      <c r="G79" s="202">
        <f>Werte2!AU5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Werte1!BD5</f>
        <v>0</v>
      </c>
      <c r="E80" s="210">
        <f t="shared" si="9"/>
        <v>0</v>
      </c>
      <c r="F80" s="221"/>
      <c r="G80" s="203">
        <f>Werte2!BD5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Werte1!BM5</f>
        <v>0</v>
      </c>
      <c r="E81" s="211">
        <f t="shared" si="9"/>
        <v>0</v>
      </c>
      <c r="F81" s="222"/>
      <c r="G81" s="201">
        <f>Werte2!BM5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Werte1!BT5</f>
        <v>0</v>
      </c>
      <c r="E82" s="211">
        <f t="shared" si="9"/>
        <v>0</v>
      </c>
      <c r="F82" s="222"/>
      <c r="G82" s="202">
        <f>Werte2!BT5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Werte1!CA5</f>
        <v>0</v>
      </c>
      <c r="E83" s="211">
        <f t="shared" si="9"/>
        <v>0</v>
      </c>
      <c r="F83" s="222"/>
      <c r="G83" s="202">
        <f>Werte2!CA5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Werte1!CK5</f>
        <v>0</v>
      </c>
      <c r="E84" s="211">
        <f t="shared" si="9"/>
        <v>0</v>
      </c>
      <c r="F84" s="222"/>
      <c r="G84" s="202">
        <f>Werte2!CK5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Werte1!CQ5</f>
        <v>0</v>
      </c>
      <c r="E85" s="211">
        <f t="shared" si="9"/>
        <v>0</v>
      </c>
      <c r="F85" s="222"/>
      <c r="G85" s="202">
        <f>Werte2!CQ5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Werte1!DD5</f>
        <v>0</v>
      </c>
      <c r="E86" s="211">
        <f t="shared" si="9"/>
        <v>0</v>
      </c>
      <c r="F86" s="222"/>
      <c r="G86" s="202">
        <f>Werte2!DD5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Werte1!DM5</f>
        <v>0</v>
      </c>
      <c r="E87" s="212">
        <f t="shared" si="9"/>
        <v>0</v>
      </c>
      <c r="F87" s="223"/>
      <c r="G87" s="202">
        <f>Werte2!DM5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M26:M28"/>
    <mergeCell ref="C27:C28"/>
    <mergeCell ref="D73:E73"/>
    <mergeCell ref="G73:H73"/>
    <mergeCell ref="J26:J27"/>
    <mergeCell ref="D27:E27"/>
    <mergeCell ref="G27:H27"/>
    <mergeCell ref="D28:E28"/>
    <mergeCell ref="D26:E26"/>
    <mergeCell ref="G26:H26"/>
    <mergeCell ref="I74:I75"/>
    <mergeCell ref="C1:G1"/>
    <mergeCell ref="C2:G2"/>
    <mergeCell ref="G28:H28"/>
    <mergeCell ref="D74:E74"/>
    <mergeCell ref="G74:H74"/>
  </mergeCells>
  <phoneticPr fontId="2" type="noConversion"/>
  <conditionalFormatting sqref="E29 E31:E39 E41:E43 E45:E47 E49:E50 E52:E54 E56:E65 E67:E70">
    <cfRule type="cellIs" dxfId="433" priority="6" stopIfTrue="1" operator="greaterThanOrEqual">
      <formula>I29</formula>
    </cfRule>
    <cfRule type="cellIs" dxfId="432" priority="7" stopIfTrue="1" operator="lessThan">
      <formula>I29</formula>
    </cfRule>
  </conditionalFormatting>
  <conditionalFormatting sqref="H29 H31:H39 H41:H43 H45:H47 H49:H50 H52:H54 H56:H65 H67:H70">
    <cfRule type="expression" dxfId="431" priority="12" stopIfTrue="1">
      <formula>$L$29="T"</formula>
    </cfRule>
    <cfRule type="cellIs" dxfId="430" priority="13" stopIfTrue="1" operator="lessThan">
      <formula>I29</formula>
    </cfRule>
    <cfRule type="cellIs" dxfId="429" priority="14" stopIfTrue="1" operator="greaterThanOrEqual">
      <formula>I29</formula>
    </cfRule>
  </conditionalFormatting>
  <conditionalFormatting sqref="H76:H88 E76:F88">
    <cfRule type="cellIs" dxfId="428" priority="17" stopIfTrue="1" operator="lessThan">
      <formula>$I76</formula>
    </cfRule>
    <cfRule type="cellIs" dxfId="427" priority="18" stopIfTrue="1" operator="greaterThanOrEqual">
      <formula>$I76</formula>
    </cfRule>
  </conditionalFormatting>
  <conditionalFormatting sqref="G67:G70 G56:G65 G41:G43 G45:G47 G49:G50 G52:G54 G31:G39 G29">
    <cfRule type="expression" dxfId="426" priority="21" stopIfTrue="1">
      <formula>$L$29="T"</formula>
    </cfRule>
  </conditionalFormatting>
  <conditionalFormatting sqref="T23:T26 R23:R26">
    <cfRule type="cellIs" dxfId="425" priority="30" stopIfTrue="1" operator="lessThan">
      <formula>$U23</formula>
    </cfRule>
    <cfRule type="cellIs" dxfId="424" priority="31" stopIfTrue="1" operator="greaterThanOrEqual">
      <formula>$U23</formula>
    </cfRule>
  </conditionalFormatting>
  <conditionalFormatting sqref="J70">
    <cfRule type="expression" dxfId="423" priority="32" stopIfTrue="1">
      <formula>N70="FB"</formula>
    </cfRule>
    <cfRule type="expression" dxfId="422" priority="33" stopIfTrue="1">
      <formula>N70=""</formula>
    </cfRule>
  </conditionalFormatting>
  <conditionalFormatting sqref="J29 J56:J65 J31:J39 J41:J43 J49:J50 J52:J54 J45:J47 J67:J69">
    <cfRule type="expression" dxfId="421" priority="34" stopIfTrue="1">
      <formula>N29="FB"</formula>
    </cfRule>
    <cfRule type="expression" dxfId="420" priority="35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IF(Da!C24="",Da!E24,Da!C24)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645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Da!G24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Werte1!$DQ6</f>
        <v>0</v>
      </c>
      <c r="E29" s="584">
        <f>D29/A29</f>
        <v>0</v>
      </c>
      <c r="F29" s="585"/>
      <c r="G29" s="586">
        <f>Werte2!$DQ6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Werte1!$DR6</f>
        <v>0</v>
      </c>
      <c r="E31" s="600">
        <f t="shared" ref="E31:E39" si="1">D31/A31</f>
        <v>0</v>
      </c>
      <c r="F31" s="593"/>
      <c r="G31" s="599">
        <f>Werte2!$DR6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Werte1!$DS6</f>
        <v>0</v>
      </c>
      <c r="E32" s="600">
        <f t="shared" si="1"/>
        <v>0</v>
      </c>
      <c r="F32" s="593"/>
      <c r="G32" s="603">
        <f>Werte2!$DS6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Werte1!$DT6</f>
        <v>0</v>
      </c>
      <c r="E33" s="600">
        <f t="shared" si="1"/>
        <v>0</v>
      </c>
      <c r="F33" s="593"/>
      <c r="G33" s="603">
        <f>Werte2!$DT6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Werte1!$DU6</f>
        <v>0</v>
      </c>
      <c r="E34" s="600">
        <f t="shared" si="1"/>
        <v>0</v>
      </c>
      <c r="F34" s="593"/>
      <c r="G34" s="603">
        <f>Werte2!$DU6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Werte1!$DV6</f>
        <v>0</v>
      </c>
      <c r="E35" s="600">
        <f t="shared" si="1"/>
        <v>0</v>
      </c>
      <c r="F35" s="593"/>
      <c r="G35" s="603">
        <f>Werte2!$DV6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Werte1!$DW6</f>
        <v>0</v>
      </c>
      <c r="E36" s="600">
        <f t="shared" si="1"/>
        <v>0</v>
      </c>
      <c r="F36" s="593"/>
      <c r="G36" s="603">
        <f>Werte2!$DW6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Werte1!$DX6</f>
        <v>0</v>
      </c>
      <c r="E37" s="600">
        <f t="shared" si="1"/>
        <v>0</v>
      </c>
      <c r="F37" s="593"/>
      <c r="G37" s="603">
        <f>Werte2!$DX6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Werte1!$DY6</f>
        <v>0</v>
      </c>
      <c r="E38" s="600">
        <f t="shared" si="1"/>
        <v>0</v>
      </c>
      <c r="F38" s="593"/>
      <c r="G38" s="603">
        <f>Werte2!$DY6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Werte1!$DZ6</f>
        <v>0</v>
      </c>
      <c r="E39" s="600">
        <f t="shared" si="1"/>
        <v>0</v>
      </c>
      <c r="F39" s="593"/>
      <c r="G39" s="605">
        <f>Werte2!$DZ6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Werte1!$EA6</f>
        <v>0</v>
      </c>
      <c r="E41" s="600">
        <f>D41/A41</f>
        <v>0</v>
      </c>
      <c r="F41" s="593"/>
      <c r="G41" s="603">
        <f>Werte2!$EA6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Werte1!$EB6</f>
        <v>0</v>
      </c>
      <c r="E42" s="610">
        <f>D42/A42</f>
        <v>0</v>
      </c>
      <c r="F42" s="593"/>
      <c r="G42" s="605">
        <f>Werte2!$EB6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Werte1!$EC6</f>
        <v>0</v>
      </c>
      <c r="E43" s="584">
        <f>D43/A43</f>
        <v>0</v>
      </c>
      <c r="F43" s="593"/>
      <c r="G43" s="583">
        <f>Werte2!$EC6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Werte1!$ED6</f>
        <v>0</v>
      </c>
      <c r="E45" s="600">
        <f>D45/A45</f>
        <v>0</v>
      </c>
      <c r="F45" s="593"/>
      <c r="G45" s="603">
        <f>Werte2!$ED6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Werte1!$EE6</f>
        <v>0</v>
      </c>
      <c r="E46" s="600">
        <f>D46/A46</f>
        <v>0</v>
      </c>
      <c r="F46" s="593"/>
      <c r="G46" s="603">
        <f>Werte2!$EE6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Werte1!$EF6</f>
        <v>0</v>
      </c>
      <c r="E47" s="600">
        <f>D47/A47</f>
        <v>0</v>
      </c>
      <c r="F47" s="593"/>
      <c r="G47" s="603">
        <f>Werte2!$EF6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Werte1!$EG6</f>
        <v>0</v>
      </c>
      <c r="E49" s="600">
        <f>D49/A49</f>
        <v>0</v>
      </c>
      <c r="F49" s="593"/>
      <c r="G49" s="603">
        <f>Werte2!$EG6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Werte1!$EH6</f>
        <v>0</v>
      </c>
      <c r="E50" s="600">
        <f>D50/A50</f>
        <v>0</v>
      </c>
      <c r="F50" s="593"/>
      <c r="G50" s="603">
        <f>Werte2!$EH6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Werte1!$EI6</f>
        <v>0</v>
      </c>
      <c r="E52" s="600">
        <f>D52/A52</f>
        <v>0</v>
      </c>
      <c r="F52" s="593"/>
      <c r="G52" s="603">
        <f>Werte2!$EI6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Werte1!$EJ6</f>
        <v>0</v>
      </c>
      <c r="E53" s="600">
        <f>D53/A53</f>
        <v>0</v>
      </c>
      <c r="F53" s="593"/>
      <c r="G53" s="603">
        <f>Werte2!$EJ6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Werte1!$EK6</f>
        <v>0</v>
      </c>
      <c r="E54" s="600">
        <f>D54/A54</f>
        <v>0</v>
      </c>
      <c r="F54" s="593"/>
      <c r="G54" s="603">
        <f>Werte2!$EK6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Werte1!$EL6</f>
        <v>0</v>
      </c>
      <c r="E56" s="600">
        <f t="shared" ref="E56:E65" si="5">D56/A56</f>
        <v>0</v>
      </c>
      <c r="F56" s="593"/>
      <c r="G56" s="614">
        <f>Werte2!$EL6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Werte1!$EM6</f>
        <v>0</v>
      </c>
      <c r="E57" s="600">
        <f t="shared" si="5"/>
        <v>0</v>
      </c>
      <c r="F57" s="593"/>
      <c r="G57" s="603">
        <f>Werte2!$EM6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Werte1!$EN6</f>
        <v>0</v>
      </c>
      <c r="E58" s="600">
        <f t="shared" si="5"/>
        <v>0</v>
      </c>
      <c r="F58" s="593"/>
      <c r="G58" s="603">
        <f>Werte2!$EN6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Werte1!$EO6</f>
        <v>0</v>
      </c>
      <c r="E59" s="600">
        <f t="shared" si="5"/>
        <v>0</v>
      </c>
      <c r="F59" s="593"/>
      <c r="G59" s="603">
        <f>Werte2!$EO6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Werte1!$EP6</f>
        <v>0</v>
      </c>
      <c r="E60" s="600">
        <f t="shared" si="5"/>
        <v>0</v>
      </c>
      <c r="F60" s="593"/>
      <c r="G60" s="603">
        <f>Werte2!$EP6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Werte1!$EQ6</f>
        <v>0</v>
      </c>
      <c r="E61" s="600">
        <f t="shared" si="5"/>
        <v>0</v>
      </c>
      <c r="F61" s="593"/>
      <c r="G61" s="603">
        <f>Werte2!$EQ6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Werte1!$ER6</f>
        <v>0</v>
      </c>
      <c r="E62" s="600">
        <f t="shared" si="5"/>
        <v>0</v>
      </c>
      <c r="F62" s="593"/>
      <c r="G62" s="603">
        <f>Werte2!$ER6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Werte1!$ES6</f>
        <v>0</v>
      </c>
      <c r="E63" s="600">
        <f t="shared" si="5"/>
        <v>0</v>
      </c>
      <c r="F63" s="593"/>
      <c r="G63" s="603">
        <f>Werte2!$ES6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Werte1!$ET6</f>
        <v>0</v>
      </c>
      <c r="E64" s="600">
        <f t="shared" si="5"/>
        <v>0</v>
      </c>
      <c r="F64" s="593"/>
      <c r="G64" s="603">
        <f>Werte2!$ET6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Werte1!$EU6</f>
        <v>0</v>
      </c>
      <c r="E65" s="600">
        <f t="shared" si="5"/>
        <v>0</v>
      </c>
      <c r="F65" s="593"/>
      <c r="G65" s="603">
        <f>Werte2!$EU6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Werte1!$EV6</f>
        <v>0</v>
      </c>
      <c r="E67" s="600">
        <f>D67/A67</f>
        <v>0</v>
      </c>
      <c r="F67" s="593"/>
      <c r="G67" s="603">
        <f>Werte2!$EV6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Werte1!$EW6</f>
        <v>0</v>
      </c>
      <c r="E68" s="610">
        <f>D68/A68</f>
        <v>0</v>
      </c>
      <c r="F68" s="593"/>
      <c r="G68" s="616">
        <f>Werte2!$EW6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Werte1!$EX6</f>
        <v>0</v>
      </c>
      <c r="E69" s="584">
        <f>D69/A69</f>
        <v>0</v>
      </c>
      <c r="F69" s="618"/>
      <c r="G69" s="583">
        <f>Werte2!$EX6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Werte1!$P6</f>
        <v>0</v>
      </c>
      <c r="E76" s="208">
        <f t="shared" ref="E76:E88" si="9">D76/C76</f>
        <v>0</v>
      </c>
      <c r="F76" s="220"/>
      <c r="G76" s="201">
        <f>Werte2!$P6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Werte1!AC6</f>
        <v>0</v>
      </c>
      <c r="E77" s="209">
        <f t="shared" si="9"/>
        <v>0</v>
      </c>
      <c r="F77" s="214"/>
      <c r="G77" s="202">
        <f>Werte2!AC6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Werte1!AM6</f>
        <v>0</v>
      </c>
      <c r="E78" s="209">
        <f t="shared" si="9"/>
        <v>0</v>
      </c>
      <c r="F78" s="214"/>
      <c r="G78" s="202">
        <f>Werte2!AM6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Werte1!AU6</f>
        <v>0</v>
      </c>
      <c r="E79" s="209">
        <f t="shared" si="9"/>
        <v>0</v>
      </c>
      <c r="F79" s="214"/>
      <c r="G79" s="202">
        <f>Werte2!AU6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Werte1!BD6</f>
        <v>0</v>
      </c>
      <c r="E80" s="210">
        <f t="shared" si="9"/>
        <v>0</v>
      </c>
      <c r="F80" s="221"/>
      <c r="G80" s="203">
        <f>Werte2!BD6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Werte1!BM6</f>
        <v>0</v>
      </c>
      <c r="E81" s="211">
        <f t="shared" si="9"/>
        <v>0</v>
      </c>
      <c r="F81" s="222"/>
      <c r="G81" s="201">
        <f>Werte2!BM6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Werte1!BT6</f>
        <v>0</v>
      </c>
      <c r="E82" s="211">
        <f t="shared" si="9"/>
        <v>0</v>
      </c>
      <c r="F82" s="222"/>
      <c r="G82" s="202">
        <f>Werte2!BT6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Werte1!CA6</f>
        <v>0</v>
      </c>
      <c r="E83" s="211">
        <f t="shared" si="9"/>
        <v>0</v>
      </c>
      <c r="F83" s="222"/>
      <c r="G83" s="202">
        <f>Werte2!CA6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Werte1!CK6</f>
        <v>0</v>
      </c>
      <c r="E84" s="211">
        <f t="shared" si="9"/>
        <v>0</v>
      </c>
      <c r="F84" s="222"/>
      <c r="G84" s="202">
        <f>Werte2!CK6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Werte1!CQ6</f>
        <v>0</v>
      </c>
      <c r="E85" s="211">
        <f t="shared" si="9"/>
        <v>0</v>
      </c>
      <c r="F85" s="222"/>
      <c r="G85" s="202">
        <f>Werte2!CQ6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Werte1!DD6</f>
        <v>0</v>
      </c>
      <c r="E86" s="211">
        <f t="shared" si="9"/>
        <v>0</v>
      </c>
      <c r="F86" s="222"/>
      <c r="G86" s="202">
        <f>Werte2!DD6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Werte1!DM6</f>
        <v>0</v>
      </c>
      <c r="E87" s="212">
        <f t="shared" si="9"/>
        <v>0</v>
      </c>
      <c r="F87" s="223"/>
      <c r="G87" s="202">
        <f>Werte2!DM6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419" priority="6" stopIfTrue="1" operator="greaterThanOrEqual">
      <formula>I29</formula>
    </cfRule>
    <cfRule type="cellIs" dxfId="418" priority="7" stopIfTrue="1" operator="lessThan">
      <formula>I29</formula>
    </cfRule>
  </conditionalFormatting>
  <conditionalFormatting sqref="H29 H31:H39 H41:H43 H45:H47 H49:H50 H52:H54 H56:H65 H67:H70">
    <cfRule type="expression" dxfId="417" priority="10" stopIfTrue="1">
      <formula>$L$29="T"</formula>
    </cfRule>
    <cfRule type="cellIs" dxfId="416" priority="11" stopIfTrue="1" operator="lessThan">
      <formula>I29</formula>
    </cfRule>
    <cfRule type="cellIs" dxfId="415" priority="12" stopIfTrue="1" operator="greaterThanOrEqual">
      <formula>I29</formula>
    </cfRule>
  </conditionalFormatting>
  <conditionalFormatting sqref="H76:H88 E76:F88">
    <cfRule type="cellIs" dxfId="414" priority="13" stopIfTrue="1" operator="lessThan">
      <formula>$I76</formula>
    </cfRule>
    <cfRule type="cellIs" dxfId="413" priority="14" stopIfTrue="1" operator="greaterThanOrEqual">
      <formula>$I76</formula>
    </cfRule>
  </conditionalFormatting>
  <conditionalFormatting sqref="G67:G70 G56:G65 G41:G43 G45:G47 G49:G50 G52:G54 G31:G39 G29">
    <cfRule type="expression" dxfId="412" priority="15" stopIfTrue="1">
      <formula>$L$29="T"</formula>
    </cfRule>
  </conditionalFormatting>
  <conditionalFormatting sqref="T23:T26 R23:R26">
    <cfRule type="cellIs" dxfId="411" priority="16" stopIfTrue="1" operator="lessThan">
      <formula>$U23</formula>
    </cfRule>
    <cfRule type="cellIs" dxfId="410" priority="17" stopIfTrue="1" operator="greaterThanOrEqual">
      <formula>$U23</formula>
    </cfRule>
  </conditionalFormatting>
  <conditionalFormatting sqref="J70">
    <cfRule type="expression" dxfId="409" priority="18" stopIfTrue="1">
      <formula>N70="FB"</formula>
    </cfRule>
    <cfRule type="expression" dxfId="408" priority="19" stopIfTrue="1">
      <formula>N70=""</formula>
    </cfRule>
  </conditionalFormatting>
  <conditionalFormatting sqref="J29 J56:J65 J31:J39 J41:J43 J49:J50 J52:J54 J45:J47 J67:J69">
    <cfRule type="expression" dxfId="407" priority="20" stopIfTrue="1">
      <formula>N29="FB"</formula>
    </cfRule>
    <cfRule type="expression" dxfId="406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IF(Da!C25="",Da!E25,Da!C25)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645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58">
        <f>Da!G25</f>
        <v>0</v>
      </c>
      <c r="D2" s="858"/>
      <c r="E2" s="858"/>
      <c r="F2" s="858"/>
      <c r="G2" s="859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Werte1!$DQ7</f>
        <v>0</v>
      </c>
      <c r="E29" s="584">
        <f>D29/A29</f>
        <v>0</v>
      </c>
      <c r="F29" s="585"/>
      <c r="G29" s="586">
        <f>Werte2!$DQ7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Werte1!$DR7</f>
        <v>0</v>
      </c>
      <c r="E31" s="600">
        <f t="shared" ref="E31:E39" si="1">D31/A31</f>
        <v>0</v>
      </c>
      <c r="F31" s="593"/>
      <c r="G31" s="599">
        <f>Werte2!$DR7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Werte1!$DS7</f>
        <v>0</v>
      </c>
      <c r="E32" s="600">
        <f t="shared" si="1"/>
        <v>0</v>
      </c>
      <c r="F32" s="593"/>
      <c r="G32" s="603">
        <f>Werte2!$DS7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646">
        <v>22</v>
      </c>
      <c r="D33" s="603">
        <f>Werte1!$DT7</f>
        <v>0</v>
      </c>
      <c r="E33" s="600">
        <f t="shared" si="1"/>
        <v>0</v>
      </c>
      <c r="F33" s="593"/>
      <c r="G33" s="603">
        <f>Werte2!$DT7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Werte1!$DU7</f>
        <v>0</v>
      </c>
      <c r="E34" s="600">
        <f t="shared" si="1"/>
        <v>0</v>
      </c>
      <c r="F34" s="593"/>
      <c r="G34" s="603">
        <f>Werte2!$DU7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Werte1!$DV7</f>
        <v>0</v>
      </c>
      <c r="E35" s="600">
        <f t="shared" si="1"/>
        <v>0</v>
      </c>
      <c r="F35" s="593"/>
      <c r="G35" s="603">
        <f>Werte2!$DV7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Werte1!$DW7</f>
        <v>0</v>
      </c>
      <c r="E36" s="600">
        <f t="shared" si="1"/>
        <v>0</v>
      </c>
      <c r="F36" s="593"/>
      <c r="G36" s="603">
        <f>Werte2!$DW7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Werte1!$DX7</f>
        <v>0</v>
      </c>
      <c r="E37" s="600">
        <f t="shared" si="1"/>
        <v>0</v>
      </c>
      <c r="F37" s="593"/>
      <c r="G37" s="603">
        <f>Werte2!$DX7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Werte1!$DY7</f>
        <v>0</v>
      </c>
      <c r="E38" s="600">
        <f t="shared" si="1"/>
        <v>0</v>
      </c>
      <c r="F38" s="593"/>
      <c r="G38" s="603">
        <f>Werte2!$DY7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Werte1!$DZ7</f>
        <v>0</v>
      </c>
      <c r="E39" s="600">
        <f t="shared" si="1"/>
        <v>0</v>
      </c>
      <c r="F39" s="593"/>
      <c r="G39" s="605">
        <f>Werte2!$DZ7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Werte1!$EA7</f>
        <v>0</v>
      </c>
      <c r="E41" s="600">
        <f>D41/A41</f>
        <v>0</v>
      </c>
      <c r="F41" s="593"/>
      <c r="G41" s="603">
        <f>Werte2!$EA7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Werte1!$EB7</f>
        <v>0</v>
      </c>
      <c r="E42" s="610">
        <f>D42/A42</f>
        <v>0</v>
      </c>
      <c r="F42" s="593"/>
      <c r="G42" s="605">
        <f>Werte2!$EB7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Werte1!$EC7</f>
        <v>0</v>
      </c>
      <c r="E43" s="584">
        <f>D43/A43</f>
        <v>0</v>
      </c>
      <c r="F43" s="593"/>
      <c r="G43" s="583">
        <f>Werte2!$EC7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Werte1!$ED7</f>
        <v>0</v>
      </c>
      <c r="E45" s="600">
        <f>D45/A45</f>
        <v>0</v>
      </c>
      <c r="F45" s="593"/>
      <c r="G45" s="603">
        <f>Werte2!$ED7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Werte1!$EE7</f>
        <v>0</v>
      </c>
      <c r="E46" s="600">
        <f>D46/A46</f>
        <v>0</v>
      </c>
      <c r="F46" s="593"/>
      <c r="G46" s="603">
        <f>Werte2!$EE7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Werte1!$EF7</f>
        <v>0</v>
      </c>
      <c r="E47" s="600">
        <f>D47/A47</f>
        <v>0</v>
      </c>
      <c r="F47" s="593"/>
      <c r="G47" s="603">
        <f>Werte2!$EF7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Werte1!$EG7</f>
        <v>0</v>
      </c>
      <c r="E49" s="600">
        <f>D49/A49</f>
        <v>0</v>
      </c>
      <c r="F49" s="593"/>
      <c r="G49" s="603">
        <f>Werte2!$EG7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Werte1!$EH7</f>
        <v>0</v>
      </c>
      <c r="E50" s="600">
        <f>D50/A50</f>
        <v>0</v>
      </c>
      <c r="F50" s="593"/>
      <c r="G50" s="603">
        <f>Werte2!$EH7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Werte1!$EI7</f>
        <v>0</v>
      </c>
      <c r="E52" s="600">
        <f>D52/A52</f>
        <v>0</v>
      </c>
      <c r="F52" s="593"/>
      <c r="G52" s="603">
        <f>Werte2!$EI7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Werte1!$EJ7</f>
        <v>0</v>
      </c>
      <c r="E53" s="600">
        <f>D53/A53</f>
        <v>0</v>
      </c>
      <c r="F53" s="593"/>
      <c r="G53" s="603">
        <f>Werte2!$EJ7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Werte1!$EK7</f>
        <v>0</v>
      </c>
      <c r="E54" s="600">
        <f>D54/A54</f>
        <v>0</v>
      </c>
      <c r="F54" s="593"/>
      <c r="G54" s="603">
        <f>Werte2!$EK7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Werte1!$EL7</f>
        <v>0</v>
      </c>
      <c r="E56" s="600">
        <f t="shared" ref="E56:E65" si="5">D56/A56</f>
        <v>0</v>
      </c>
      <c r="F56" s="593"/>
      <c r="G56" s="614">
        <f>Werte2!$EL7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Werte1!$EM7</f>
        <v>0</v>
      </c>
      <c r="E57" s="600">
        <f t="shared" si="5"/>
        <v>0</v>
      </c>
      <c r="F57" s="593"/>
      <c r="G57" s="603">
        <f>Werte2!$EM7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Werte1!$EN7</f>
        <v>0</v>
      </c>
      <c r="E58" s="600">
        <f t="shared" si="5"/>
        <v>0</v>
      </c>
      <c r="F58" s="593"/>
      <c r="G58" s="603">
        <f>Werte2!$EN7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Werte1!$EO7</f>
        <v>0</v>
      </c>
      <c r="E59" s="600">
        <f t="shared" si="5"/>
        <v>0</v>
      </c>
      <c r="F59" s="593"/>
      <c r="G59" s="603">
        <f>Werte2!$EO7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Werte1!$EP7</f>
        <v>0</v>
      </c>
      <c r="E60" s="600">
        <f t="shared" si="5"/>
        <v>0</v>
      </c>
      <c r="F60" s="593"/>
      <c r="G60" s="603">
        <f>Werte2!$EP7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Werte1!$EQ7</f>
        <v>0</v>
      </c>
      <c r="E61" s="600">
        <f t="shared" si="5"/>
        <v>0</v>
      </c>
      <c r="F61" s="593"/>
      <c r="G61" s="603">
        <f>Werte2!$EQ7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Werte1!$ER7</f>
        <v>0</v>
      </c>
      <c r="E62" s="600">
        <f t="shared" si="5"/>
        <v>0</v>
      </c>
      <c r="F62" s="593"/>
      <c r="G62" s="603">
        <f>Werte2!$ER7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Werte1!$ES7</f>
        <v>0</v>
      </c>
      <c r="E63" s="600">
        <f t="shared" si="5"/>
        <v>0</v>
      </c>
      <c r="F63" s="593"/>
      <c r="G63" s="603">
        <f>Werte2!$ES7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Werte1!$ET7</f>
        <v>0</v>
      </c>
      <c r="E64" s="600">
        <f t="shared" si="5"/>
        <v>0</v>
      </c>
      <c r="F64" s="593"/>
      <c r="G64" s="603">
        <f>Werte2!$ET7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Werte1!$EU7</f>
        <v>0</v>
      </c>
      <c r="E65" s="600">
        <f t="shared" si="5"/>
        <v>0</v>
      </c>
      <c r="F65" s="593"/>
      <c r="G65" s="603">
        <f>Werte2!$EU7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Werte1!$EV7</f>
        <v>0</v>
      </c>
      <c r="E67" s="600">
        <f>D67/A67</f>
        <v>0</v>
      </c>
      <c r="F67" s="593"/>
      <c r="G67" s="603">
        <f>Werte2!$EV7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Werte1!$EW7</f>
        <v>0</v>
      </c>
      <c r="E68" s="610">
        <f>D68/A68</f>
        <v>0</v>
      </c>
      <c r="F68" s="593"/>
      <c r="G68" s="616">
        <f>Werte2!$EW7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Werte1!$EX7</f>
        <v>0</v>
      </c>
      <c r="E69" s="584">
        <f>D69/A69</f>
        <v>0</v>
      </c>
      <c r="F69" s="618"/>
      <c r="G69" s="583">
        <f>Werte2!$EX7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628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Werte1!$P7</f>
        <v>0</v>
      </c>
      <c r="E76" s="208">
        <f t="shared" ref="E76:E88" si="9">D76/C76</f>
        <v>0</v>
      </c>
      <c r="F76" s="220"/>
      <c r="G76" s="201">
        <f>Werte2!$P7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Werte1!AC7</f>
        <v>0</v>
      </c>
      <c r="E77" s="209">
        <f t="shared" si="9"/>
        <v>0</v>
      </c>
      <c r="F77" s="214"/>
      <c r="G77" s="202">
        <f>Werte2!AC7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Werte1!AM7</f>
        <v>0</v>
      </c>
      <c r="E78" s="209">
        <f t="shared" si="9"/>
        <v>0</v>
      </c>
      <c r="F78" s="214"/>
      <c r="G78" s="202">
        <f>Werte2!AM7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Werte1!AU7</f>
        <v>0</v>
      </c>
      <c r="E79" s="209">
        <f t="shared" si="9"/>
        <v>0</v>
      </c>
      <c r="F79" s="214"/>
      <c r="G79" s="202">
        <f>Werte2!AU7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Werte1!BD7</f>
        <v>0</v>
      </c>
      <c r="E80" s="210">
        <f t="shared" si="9"/>
        <v>0</v>
      </c>
      <c r="F80" s="221"/>
      <c r="G80" s="203">
        <f>Werte2!BD7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Werte1!BM7</f>
        <v>0</v>
      </c>
      <c r="E81" s="211">
        <f t="shared" si="9"/>
        <v>0</v>
      </c>
      <c r="F81" s="222"/>
      <c r="G81" s="201">
        <f>Werte2!BM7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Werte1!BT7</f>
        <v>0</v>
      </c>
      <c r="E82" s="211">
        <f t="shared" si="9"/>
        <v>0</v>
      </c>
      <c r="F82" s="222"/>
      <c r="G82" s="202">
        <f>Werte2!BT7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Werte1!CA7</f>
        <v>0</v>
      </c>
      <c r="E83" s="211">
        <f t="shared" si="9"/>
        <v>0</v>
      </c>
      <c r="F83" s="222"/>
      <c r="G83" s="202">
        <f>Werte2!CA7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Werte1!CK7</f>
        <v>0</v>
      </c>
      <c r="E84" s="211">
        <f t="shared" si="9"/>
        <v>0</v>
      </c>
      <c r="F84" s="222"/>
      <c r="G84" s="202">
        <f>Werte2!CK7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Werte1!CQ7</f>
        <v>0</v>
      </c>
      <c r="E85" s="211">
        <f t="shared" si="9"/>
        <v>0</v>
      </c>
      <c r="F85" s="222"/>
      <c r="G85" s="202">
        <f>Werte2!CQ7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Werte1!DD7</f>
        <v>0</v>
      </c>
      <c r="E86" s="211">
        <f t="shared" si="9"/>
        <v>0</v>
      </c>
      <c r="F86" s="222"/>
      <c r="G86" s="202">
        <f>Werte2!DD7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Werte1!DM7</f>
        <v>0</v>
      </c>
      <c r="E87" s="212">
        <f t="shared" si="9"/>
        <v>0</v>
      </c>
      <c r="F87" s="223"/>
      <c r="G87" s="202">
        <f>Werte2!DM7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405" priority="6" stopIfTrue="1" operator="greaterThanOrEqual">
      <formula>I29</formula>
    </cfRule>
    <cfRule type="cellIs" dxfId="404" priority="7" stopIfTrue="1" operator="lessThan">
      <formula>I29</formula>
    </cfRule>
  </conditionalFormatting>
  <conditionalFormatting sqref="H29 H31:H39 H41:H43 H45:H47 H49:H50 H52:H54 H56:H65 H67:H70">
    <cfRule type="expression" dxfId="403" priority="10" stopIfTrue="1">
      <formula>$L$29="T"</formula>
    </cfRule>
    <cfRule type="cellIs" dxfId="402" priority="11" stopIfTrue="1" operator="lessThan">
      <formula>I29</formula>
    </cfRule>
    <cfRule type="cellIs" dxfId="401" priority="12" stopIfTrue="1" operator="greaterThanOrEqual">
      <formula>I29</formula>
    </cfRule>
  </conditionalFormatting>
  <conditionalFormatting sqref="H76:H88 E76:F88">
    <cfRule type="cellIs" dxfId="400" priority="13" stopIfTrue="1" operator="lessThan">
      <formula>$I76</formula>
    </cfRule>
    <cfRule type="cellIs" dxfId="399" priority="14" stopIfTrue="1" operator="greaterThanOrEqual">
      <formula>$I76</formula>
    </cfRule>
  </conditionalFormatting>
  <conditionalFormatting sqref="G67:G70 G56:G65 G41:G43 G45:G47 G49:G50 G52:G54 G31:G39 G29">
    <cfRule type="expression" dxfId="398" priority="15" stopIfTrue="1">
      <formula>$L$29="T"</formula>
    </cfRule>
  </conditionalFormatting>
  <conditionalFormatting sqref="T23:T26 R23:R26">
    <cfRule type="cellIs" dxfId="397" priority="16" stopIfTrue="1" operator="lessThan">
      <formula>$U23</formula>
    </cfRule>
    <cfRule type="cellIs" dxfId="396" priority="17" stopIfTrue="1" operator="greaterThanOrEqual">
      <formula>$U23</formula>
    </cfRule>
  </conditionalFormatting>
  <conditionalFormatting sqref="J70">
    <cfRule type="expression" dxfId="395" priority="18" stopIfTrue="1">
      <formula>N70="FB"</formula>
    </cfRule>
    <cfRule type="expression" dxfId="394" priority="19" stopIfTrue="1">
      <formula>N70=""</formula>
    </cfRule>
  </conditionalFormatting>
  <conditionalFormatting sqref="J29 J56:J65 J31:J39 J41:J43 J49:J50 J52:J54 J45:J47 J67:J69">
    <cfRule type="expression" dxfId="393" priority="20" stopIfTrue="1">
      <formula>N29="FB"</formula>
    </cfRule>
    <cfRule type="expression" dxfId="392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IF(Da!C26="",Da!E26,Da!C26)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Da!G26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Werte1!$DQ8</f>
        <v>0</v>
      </c>
      <c r="E29" s="584">
        <f>D29/A29</f>
        <v>0</v>
      </c>
      <c r="F29" s="585"/>
      <c r="G29" s="586">
        <f>Werte2!$DQ8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Werte1!$DR8</f>
        <v>0</v>
      </c>
      <c r="E31" s="600">
        <f t="shared" ref="E31:E39" si="1">D31/A31</f>
        <v>0</v>
      </c>
      <c r="F31" s="593"/>
      <c r="G31" s="599">
        <f>Werte2!$DR8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Werte1!$DS8</f>
        <v>0</v>
      </c>
      <c r="E32" s="600">
        <f t="shared" si="1"/>
        <v>0</v>
      </c>
      <c r="F32" s="593"/>
      <c r="G32" s="603">
        <f>Werte2!$DS8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Werte1!$DT8</f>
        <v>0</v>
      </c>
      <c r="E33" s="600">
        <f t="shared" si="1"/>
        <v>0</v>
      </c>
      <c r="F33" s="593"/>
      <c r="G33" s="603">
        <f>Werte2!$DT8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Werte1!$DU8</f>
        <v>0</v>
      </c>
      <c r="E34" s="600">
        <f t="shared" si="1"/>
        <v>0</v>
      </c>
      <c r="F34" s="593"/>
      <c r="G34" s="603">
        <f>Werte2!$DU8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Werte1!$DV8</f>
        <v>0</v>
      </c>
      <c r="E35" s="600">
        <f t="shared" si="1"/>
        <v>0</v>
      </c>
      <c r="F35" s="593"/>
      <c r="G35" s="603">
        <f>Werte2!$DV8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Werte1!$DW8</f>
        <v>0</v>
      </c>
      <c r="E36" s="600">
        <f t="shared" si="1"/>
        <v>0</v>
      </c>
      <c r="F36" s="593"/>
      <c r="G36" s="603">
        <f>Werte2!$DW8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Werte1!$DX8</f>
        <v>0</v>
      </c>
      <c r="E37" s="600">
        <f t="shared" si="1"/>
        <v>0</v>
      </c>
      <c r="F37" s="593"/>
      <c r="G37" s="603">
        <f>Werte2!$DX8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Werte1!$DY8</f>
        <v>0</v>
      </c>
      <c r="E38" s="600">
        <f t="shared" si="1"/>
        <v>0</v>
      </c>
      <c r="F38" s="593"/>
      <c r="G38" s="603">
        <f>Werte2!$DY8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Werte1!$DZ8</f>
        <v>0</v>
      </c>
      <c r="E39" s="600">
        <f t="shared" si="1"/>
        <v>0</v>
      </c>
      <c r="F39" s="593"/>
      <c r="G39" s="605">
        <f>Werte2!$DZ8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Werte1!$EA8</f>
        <v>0</v>
      </c>
      <c r="E41" s="600">
        <f>D41/A41</f>
        <v>0</v>
      </c>
      <c r="F41" s="593"/>
      <c r="G41" s="603">
        <f>Werte2!$EA8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Werte1!$EB8</f>
        <v>0</v>
      </c>
      <c r="E42" s="610">
        <f>D42/A42</f>
        <v>0</v>
      </c>
      <c r="F42" s="593"/>
      <c r="G42" s="605">
        <f>Werte2!$EB8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Werte1!$EC8</f>
        <v>0</v>
      </c>
      <c r="E43" s="584">
        <f>D43/A43</f>
        <v>0</v>
      </c>
      <c r="F43" s="593"/>
      <c r="G43" s="583">
        <f>Werte2!$EC8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Werte1!$ED8</f>
        <v>0</v>
      </c>
      <c r="E45" s="600">
        <f>D45/A45</f>
        <v>0</v>
      </c>
      <c r="F45" s="593"/>
      <c r="G45" s="603">
        <f>Werte2!$ED8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Werte1!$EE8</f>
        <v>0</v>
      </c>
      <c r="E46" s="600">
        <f>D46/A46</f>
        <v>0</v>
      </c>
      <c r="F46" s="593"/>
      <c r="G46" s="603">
        <f>Werte2!$EE8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Werte1!$EF8</f>
        <v>0</v>
      </c>
      <c r="E47" s="600">
        <f>D47/A47</f>
        <v>0</v>
      </c>
      <c r="F47" s="593"/>
      <c r="G47" s="603">
        <f>Werte2!$EF8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Werte1!$EG8</f>
        <v>0</v>
      </c>
      <c r="E49" s="600">
        <f>D49/A49</f>
        <v>0</v>
      </c>
      <c r="F49" s="593"/>
      <c r="G49" s="603">
        <f>Werte2!$EG8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Werte1!$EH8</f>
        <v>0</v>
      </c>
      <c r="E50" s="600">
        <f>D50/A50</f>
        <v>0</v>
      </c>
      <c r="F50" s="593"/>
      <c r="G50" s="603">
        <f>Werte2!$EH8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Werte1!$EI8</f>
        <v>0</v>
      </c>
      <c r="E52" s="600">
        <f>D52/A52</f>
        <v>0</v>
      </c>
      <c r="F52" s="593"/>
      <c r="G52" s="603">
        <f>Werte2!$EI8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Werte1!$EJ8</f>
        <v>0</v>
      </c>
      <c r="E53" s="600">
        <f>D53/A53</f>
        <v>0</v>
      </c>
      <c r="F53" s="593"/>
      <c r="G53" s="603">
        <f>Werte2!$EJ8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Werte1!$EK8</f>
        <v>0</v>
      </c>
      <c r="E54" s="600">
        <f>D54/A54</f>
        <v>0</v>
      </c>
      <c r="F54" s="593"/>
      <c r="G54" s="603">
        <f>Werte2!$EK8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Werte1!$EL8</f>
        <v>0</v>
      </c>
      <c r="E56" s="600">
        <f t="shared" ref="E56:E65" si="5">D56/A56</f>
        <v>0</v>
      </c>
      <c r="F56" s="593"/>
      <c r="G56" s="614">
        <f>Werte2!$EL8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Werte1!$EM8</f>
        <v>0</v>
      </c>
      <c r="E57" s="600">
        <f t="shared" si="5"/>
        <v>0</v>
      </c>
      <c r="F57" s="593"/>
      <c r="G57" s="603">
        <f>Werte2!$EM8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Werte1!$EN8</f>
        <v>0</v>
      </c>
      <c r="E58" s="600">
        <f t="shared" si="5"/>
        <v>0</v>
      </c>
      <c r="F58" s="593"/>
      <c r="G58" s="603">
        <f>Werte2!$EN8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Werte1!$EO8</f>
        <v>0</v>
      </c>
      <c r="E59" s="600">
        <f t="shared" si="5"/>
        <v>0</v>
      </c>
      <c r="F59" s="593"/>
      <c r="G59" s="603">
        <f>Werte2!$EO8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Werte1!$EP8</f>
        <v>0</v>
      </c>
      <c r="E60" s="600">
        <f t="shared" si="5"/>
        <v>0</v>
      </c>
      <c r="F60" s="593"/>
      <c r="G60" s="603">
        <f>Werte2!$EP8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Werte1!$EQ8</f>
        <v>0</v>
      </c>
      <c r="E61" s="600">
        <f t="shared" si="5"/>
        <v>0</v>
      </c>
      <c r="F61" s="593"/>
      <c r="G61" s="603">
        <f>Werte2!$EQ8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Werte1!$ER8</f>
        <v>0</v>
      </c>
      <c r="E62" s="600">
        <f t="shared" si="5"/>
        <v>0</v>
      </c>
      <c r="F62" s="593"/>
      <c r="G62" s="603">
        <f>Werte2!$ER8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Werte1!$ES8</f>
        <v>0</v>
      </c>
      <c r="E63" s="600">
        <f t="shared" si="5"/>
        <v>0</v>
      </c>
      <c r="F63" s="593"/>
      <c r="G63" s="603">
        <f>Werte2!$ES8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Werte1!$ET8</f>
        <v>0</v>
      </c>
      <c r="E64" s="600">
        <f t="shared" si="5"/>
        <v>0</v>
      </c>
      <c r="F64" s="593"/>
      <c r="G64" s="603">
        <f>Werte2!$ET8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Werte1!$EU8</f>
        <v>0</v>
      </c>
      <c r="E65" s="600">
        <f t="shared" si="5"/>
        <v>0</v>
      </c>
      <c r="F65" s="593"/>
      <c r="G65" s="603">
        <f>Werte2!$EU8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Werte1!$EV8</f>
        <v>0</v>
      </c>
      <c r="E67" s="600">
        <f>D67/A67</f>
        <v>0</v>
      </c>
      <c r="F67" s="593"/>
      <c r="G67" s="603">
        <f>Werte2!$EV8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Werte1!$EW8</f>
        <v>0</v>
      </c>
      <c r="E68" s="610">
        <f>D68/A68</f>
        <v>0</v>
      </c>
      <c r="F68" s="593"/>
      <c r="G68" s="616">
        <f>Werte2!$EW8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Werte1!$EX8</f>
        <v>0</v>
      </c>
      <c r="E69" s="584">
        <f>D69/A69</f>
        <v>0</v>
      </c>
      <c r="F69" s="618"/>
      <c r="G69" s="583">
        <f>Werte2!$EX8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Werte1!$P8</f>
        <v>0</v>
      </c>
      <c r="E76" s="208">
        <f t="shared" ref="E76:E88" si="9">D76/C76</f>
        <v>0</v>
      </c>
      <c r="F76" s="220"/>
      <c r="G76" s="201">
        <f>Werte2!$P8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Werte1!AC8</f>
        <v>0</v>
      </c>
      <c r="E77" s="209">
        <f t="shared" si="9"/>
        <v>0</v>
      </c>
      <c r="F77" s="214"/>
      <c r="G77" s="202">
        <f>Werte2!AC8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Werte1!AM8</f>
        <v>0</v>
      </c>
      <c r="E78" s="209">
        <f t="shared" si="9"/>
        <v>0</v>
      </c>
      <c r="F78" s="214"/>
      <c r="G78" s="202">
        <f>Werte2!AM8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Werte1!AU8</f>
        <v>0</v>
      </c>
      <c r="E79" s="209">
        <f t="shared" si="9"/>
        <v>0</v>
      </c>
      <c r="F79" s="214"/>
      <c r="G79" s="202">
        <f>Werte2!AU8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Werte1!BD8</f>
        <v>0</v>
      </c>
      <c r="E80" s="210">
        <f t="shared" si="9"/>
        <v>0</v>
      </c>
      <c r="F80" s="221"/>
      <c r="G80" s="203">
        <f>Werte2!BD8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Werte1!BM8</f>
        <v>0</v>
      </c>
      <c r="E81" s="211">
        <f t="shared" si="9"/>
        <v>0</v>
      </c>
      <c r="F81" s="222"/>
      <c r="G81" s="201">
        <f>Werte2!BM8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Werte1!BT8</f>
        <v>0</v>
      </c>
      <c r="E82" s="211">
        <f t="shared" si="9"/>
        <v>0</v>
      </c>
      <c r="F82" s="222"/>
      <c r="G82" s="202">
        <f>Werte2!BT8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Werte1!CA8</f>
        <v>0</v>
      </c>
      <c r="E83" s="211">
        <f t="shared" si="9"/>
        <v>0</v>
      </c>
      <c r="F83" s="222"/>
      <c r="G83" s="202">
        <f>Werte2!CA8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Werte1!CK8</f>
        <v>0</v>
      </c>
      <c r="E84" s="211">
        <f t="shared" si="9"/>
        <v>0</v>
      </c>
      <c r="F84" s="222"/>
      <c r="G84" s="202">
        <f>Werte2!CK8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Werte1!CQ8</f>
        <v>0</v>
      </c>
      <c r="E85" s="211">
        <f t="shared" si="9"/>
        <v>0</v>
      </c>
      <c r="F85" s="222"/>
      <c r="G85" s="202">
        <f>Werte2!CQ8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Werte1!DD8</f>
        <v>0</v>
      </c>
      <c r="E86" s="211">
        <f t="shared" si="9"/>
        <v>0</v>
      </c>
      <c r="F86" s="222"/>
      <c r="G86" s="202">
        <f>Werte2!DD8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Werte1!DM8</f>
        <v>0</v>
      </c>
      <c r="E87" s="212">
        <f t="shared" si="9"/>
        <v>0</v>
      </c>
      <c r="F87" s="223"/>
      <c r="G87" s="202">
        <f>Werte2!DM8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91" priority="6" stopIfTrue="1" operator="greaterThanOrEqual">
      <formula>I29</formula>
    </cfRule>
    <cfRule type="cellIs" dxfId="390" priority="7" stopIfTrue="1" operator="lessThan">
      <formula>I29</formula>
    </cfRule>
  </conditionalFormatting>
  <conditionalFormatting sqref="H29 H31:H39 H41:H43 H45:H47 H49:H50 H52:H54 H56:H65 H67:H70">
    <cfRule type="expression" dxfId="389" priority="10" stopIfTrue="1">
      <formula>$L$29="T"</formula>
    </cfRule>
    <cfRule type="cellIs" dxfId="388" priority="11" stopIfTrue="1" operator="lessThan">
      <formula>I29</formula>
    </cfRule>
    <cfRule type="cellIs" dxfId="387" priority="12" stopIfTrue="1" operator="greaterThanOrEqual">
      <formula>I29</formula>
    </cfRule>
  </conditionalFormatting>
  <conditionalFormatting sqref="H76:H88 E76:F88">
    <cfRule type="cellIs" dxfId="386" priority="13" stopIfTrue="1" operator="lessThan">
      <formula>$I76</formula>
    </cfRule>
    <cfRule type="cellIs" dxfId="385" priority="14" stopIfTrue="1" operator="greaterThanOrEqual">
      <formula>$I76</formula>
    </cfRule>
  </conditionalFormatting>
  <conditionalFormatting sqref="G67:G70 G56:G65 G41:G43 G45:G47 G49:G50 G52:G54 G31:G39 G29">
    <cfRule type="expression" dxfId="384" priority="15" stopIfTrue="1">
      <formula>$L$29="T"</formula>
    </cfRule>
  </conditionalFormatting>
  <conditionalFormatting sqref="T23:T26 R23:R26">
    <cfRule type="cellIs" dxfId="383" priority="16" stopIfTrue="1" operator="lessThan">
      <formula>$U23</formula>
    </cfRule>
    <cfRule type="cellIs" dxfId="382" priority="17" stopIfTrue="1" operator="greaterThanOrEqual">
      <formula>$U23</formula>
    </cfRule>
  </conditionalFormatting>
  <conditionalFormatting sqref="J70">
    <cfRule type="expression" dxfId="381" priority="18" stopIfTrue="1">
      <formula>N70="FB"</formula>
    </cfRule>
    <cfRule type="expression" dxfId="380" priority="19" stopIfTrue="1">
      <formula>N70=""</formula>
    </cfRule>
  </conditionalFormatting>
  <conditionalFormatting sqref="J29 J56:J65 J31:J39 J41:J43 J49:J50 J52:J54 J45:J47 J67:J69">
    <cfRule type="expression" dxfId="379" priority="20" stopIfTrue="1">
      <formula>N29="FB"</formula>
    </cfRule>
    <cfRule type="expression" dxfId="378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IF(Da!C27="",Da!E27,Da!C27)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Da!G27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Werte1!$DQ9</f>
        <v>0</v>
      </c>
      <c r="E29" s="584">
        <f>D29/A29</f>
        <v>0</v>
      </c>
      <c r="F29" s="585"/>
      <c r="G29" s="586">
        <f>Werte2!$DQ9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Werte1!$DR9</f>
        <v>0</v>
      </c>
      <c r="E31" s="600">
        <f t="shared" ref="E31:E39" si="1">D31/A31</f>
        <v>0</v>
      </c>
      <c r="F31" s="593"/>
      <c r="G31" s="599">
        <f>Werte2!$DR9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Werte1!$DS9</f>
        <v>0</v>
      </c>
      <c r="E32" s="600">
        <f t="shared" si="1"/>
        <v>0</v>
      </c>
      <c r="F32" s="593"/>
      <c r="G32" s="603">
        <f>Werte2!$DS9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Werte1!$DT9</f>
        <v>0</v>
      </c>
      <c r="E33" s="600">
        <f t="shared" si="1"/>
        <v>0</v>
      </c>
      <c r="F33" s="593"/>
      <c r="G33" s="603">
        <f>Werte2!$DT9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Werte1!$DU9</f>
        <v>0</v>
      </c>
      <c r="E34" s="600">
        <f t="shared" si="1"/>
        <v>0</v>
      </c>
      <c r="F34" s="593"/>
      <c r="G34" s="603">
        <f>Werte2!$DU9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Werte1!$DV9</f>
        <v>0</v>
      </c>
      <c r="E35" s="600">
        <f t="shared" si="1"/>
        <v>0</v>
      </c>
      <c r="F35" s="593"/>
      <c r="G35" s="603">
        <f>Werte2!$DV9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Werte1!$DW9</f>
        <v>0</v>
      </c>
      <c r="E36" s="600">
        <f t="shared" si="1"/>
        <v>0</v>
      </c>
      <c r="F36" s="593"/>
      <c r="G36" s="603">
        <f>Werte2!$DW9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Werte1!$DX9</f>
        <v>0</v>
      </c>
      <c r="E37" s="600">
        <f t="shared" si="1"/>
        <v>0</v>
      </c>
      <c r="F37" s="593"/>
      <c r="G37" s="603">
        <f>Werte2!$DX9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Werte1!$DY9</f>
        <v>0</v>
      </c>
      <c r="E38" s="600">
        <f t="shared" si="1"/>
        <v>0</v>
      </c>
      <c r="F38" s="593"/>
      <c r="G38" s="603">
        <f>Werte2!$DY9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Werte1!$DZ9</f>
        <v>0</v>
      </c>
      <c r="E39" s="600">
        <f t="shared" si="1"/>
        <v>0</v>
      </c>
      <c r="F39" s="593"/>
      <c r="G39" s="605">
        <f>Werte2!$DZ9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Werte1!$EA9</f>
        <v>0</v>
      </c>
      <c r="E41" s="600">
        <f>D41/A41</f>
        <v>0</v>
      </c>
      <c r="F41" s="593"/>
      <c r="G41" s="603">
        <f>Werte2!$EA9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Werte1!$EB9</f>
        <v>0</v>
      </c>
      <c r="E42" s="610">
        <f>D42/A42</f>
        <v>0</v>
      </c>
      <c r="F42" s="593"/>
      <c r="G42" s="605">
        <f>Werte2!$EB9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Werte1!$EC9</f>
        <v>0</v>
      </c>
      <c r="E43" s="584">
        <f>D43/A43</f>
        <v>0</v>
      </c>
      <c r="F43" s="593"/>
      <c r="G43" s="583">
        <f>Werte2!$EC9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Werte1!$ED9</f>
        <v>0</v>
      </c>
      <c r="E45" s="600">
        <f>D45/A45</f>
        <v>0</v>
      </c>
      <c r="F45" s="593"/>
      <c r="G45" s="603">
        <f>Werte2!$ED9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Werte1!$EE9</f>
        <v>0</v>
      </c>
      <c r="E46" s="600">
        <f>D46/A46</f>
        <v>0</v>
      </c>
      <c r="F46" s="593"/>
      <c r="G46" s="603">
        <f>Werte2!$EE9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Werte1!$EF9</f>
        <v>0</v>
      </c>
      <c r="E47" s="600">
        <f>D47/A47</f>
        <v>0</v>
      </c>
      <c r="F47" s="593"/>
      <c r="G47" s="603">
        <f>Werte2!$EF9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Werte1!$EG9</f>
        <v>0</v>
      </c>
      <c r="E49" s="600">
        <f>D49/A49</f>
        <v>0</v>
      </c>
      <c r="F49" s="593"/>
      <c r="G49" s="603">
        <f>Werte2!$EG9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Werte1!$EH9</f>
        <v>0</v>
      </c>
      <c r="E50" s="600">
        <f>D50/A50</f>
        <v>0</v>
      </c>
      <c r="F50" s="593"/>
      <c r="G50" s="603">
        <f>Werte2!$EH9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Werte1!$EI9</f>
        <v>0</v>
      </c>
      <c r="E52" s="600">
        <f>D52/A52</f>
        <v>0</v>
      </c>
      <c r="F52" s="593"/>
      <c r="G52" s="603">
        <f>Werte2!$EI9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Werte1!$EJ9</f>
        <v>0</v>
      </c>
      <c r="E53" s="600">
        <f>D53/A53</f>
        <v>0</v>
      </c>
      <c r="F53" s="593"/>
      <c r="G53" s="603">
        <f>Werte2!$EJ9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Werte1!$EK9</f>
        <v>0</v>
      </c>
      <c r="E54" s="600">
        <f>D54/A54</f>
        <v>0</v>
      </c>
      <c r="F54" s="593"/>
      <c r="G54" s="603">
        <f>Werte2!$EK9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Werte1!$EL9</f>
        <v>0</v>
      </c>
      <c r="E56" s="600">
        <f t="shared" ref="E56:E65" si="5">D56/A56</f>
        <v>0</v>
      </c>
      <c r="F56" s="593"/>
      <c r="G56" s="614">
        <f>Werte2!$EL9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Werte1!$EM9</f>
        <v>0</v>
      </c>
      <c r="E57" s="600">
        <f t="shared" si="5"/>
        <v>0</v>
      </c>
      <c r="F57" s="593"/>
      <c r="G57" s="603">
        <f>Werte2!$EM9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Werte1!$EN9</f>
        <v>0</v>
      </c>
      <c r="E58" s="600">
        <f t="shared" si="5"/>
        <v>0</v>
      </c>
      <c r="F58" s="593"/>
      <c r="G58" s="603">
        <f>Werte2!$EN9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Werte1!$EO9</f>
        <v>0</v>
      </c>
      <c r="E59" s="600">
        <f t="shared" si="5"/>
        <v>0</v>
      </c>
      <c r="F59" s="593"/>
      <c r="G59" s="603">
        <f>Werte2!$EO9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Werte1!$EP9</f>
        <v>0</v>
      </c>
      <c r="E60" s="600">
        <f t="shared" si="5"/>
        <v>0</v>
      </c>
      <c r="F60" s="593"/>
      <c r="G60" s="603">
        <f>Werte2!$EP9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Werte1!$EQ9</f>
        <v>0</v>
      </c>
      <c r="E61" s="600">
        <f t="shared" si="5"/>
        <v>0</v>
      </c>
      <c r="F61" s="593"/>
      <c r="G61" s="603">
        <f>Werte2!$EQ9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Werte1!$ER9</f>
        <v>0</v>
      </c>
      <c r="E62" s="600">
        <f t="shared" si="5"/>
        <v>0</v>
      </c>
      <c r="F62" s="593"/>
      <c r="G62" s="603">
        <f>Werte2!$ER9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Werte1!$ES9</f>
        <v>0</v>
      </c>
      <c r="E63" s="600">
        <f t="shared" si="5"/>
        <v>0</v>
      </c>
      <c r="F63" s="593"/>
      <c r="G63" s="603">
        <f>Werte2!$ES9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Werte1!$ET9</f>
        <v>0</v>
      </c>
      <c r="E64" s="600">
        <f t="shared" si="5"/>
        <v>0</v>
      </c>
      <c r="F64" s="593"/>
      <c r="G64" s="603">
        <f>Werte2!$ET9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Werte1!$EU9</f>
        <v>0</v>
      </c>
      <c r="E65" s="600">
        <f t="shared" si="5"/>
        <v>0</v>
      </c>
      <c r="F65" s="593"/>
      <c r="G65" s="603">
        <f>Werte2!$EU9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Werte1!$EV9</f>
        <v>0</v>
      </c>
      <c r="E67" s="600">
        <f>D67/A67</f>
        <v>0</v>
      </c>
      <c r="F67" s="593"/>
      <c r="G67" s="603">
        <f>Werte2!$EV9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Werte1!$EW9</f>
        <v>0</v>
      </c>
      <c r="E68" s="610">
        <f>D68/A68</f>
        <v>0</v>
      </c>
      <c r="F68" s="593"/>
      <c r="G68" s="616">
        <f>Werte2!$EW9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Werte1!$EX9</f>
        <v>0</v>
      </c>
      <c r="E69" s="584">
        <f>D69/A69</f>
        <v>0</v>
      </c>
      <c r="F69" s="618"/>
      <c r="G69" s="583">
        <f>Werte2!$EX9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Werte1!$P9</f>
        <v>0</v>
      </c>
      <c r="E76" s="208">
        <f t="shared" ref="E76:E88" si="9">D76/C76</f>
        <v>0</v>
      </c>
      <c r="F76" s="220"/>
      <c r="G76" s="201">
        <f>Werte2!$P9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Werte1!AC9</f>
        <v>0</v>
      </c>
      <c r="E77" s="209">
        <f t="shared" si="9"/>
        <v>0</v>
      </c>
      <c r="F77" s="214"/>
      <c r="G77" s="202">
        <f>Werte2!AC9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Werte1!AM9</f>
        <v>0</v>
      </c>
      <c r="E78" s="209">
        <f t="shared" si="9"/>
        <v>0</v>
      </c>
      <c r="F78" s="214"/>
      <c r="G78" s="202">
        <f>Werte2!AM9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Werte1!AU9</f>
        <v>0</v>
      </c>
      <c r="E79" s="209">
        <f t="shared" si="9"/>
        <v>0</v>
      </c>
      <c r="F79" s="214"/>
      <c r="G79" s="202">
        <f>Werte2!AU9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Werte1!BD9</f>
        <v>0</v>
      </c>
      <c r="E80" s="210">
        <f t="shared" si="9"/>
        <v>0</v>
      </c>
      <c r="F80" s="221"/>
      <c r="G80" s="203">
        <f>Werte2!BD9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Werte1!BM9</f>
        <v>0</v>
      </c>
      <c r="E81" s="211">
        <f t="shared" si="9"/>
        <v>0</v>
      </c>
      <c r="F81" s="222"/>
      <c r="G81" s="201">
        <f>Werte2!BM9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Werte1!BT9</f>
        <v>0</v>
      </c>
      <c r="E82" s="211">
        <f t="shared" si="9"/>
        <v>0</v>
      </c>
      <c r="F82" s="222"/>
      <c r="G82" s="202">
        <f>Werte2!BT9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Werte1!CA9</f>
        <v>0</v>
      </c>
      <c r="E83" s="211">
        <f t="shared" si="9"/>
        <v>0</v>
      </c>
      <c r="F83" s="222"/>
      <c r="G83" s="202">
        <f>Werte2!CA9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Werte1!CK9</f>
        <v>0</v>
      </c>
      <c r="E84" s="211">
        <f t="shared" si="9"/>
        <v>0</v>
      </c>
      <c r="F84" s="222"/>
      <c r="G84" s="202">
        <f>Werte2!CK9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Werte1!CQ9</f>
        <v>0</v>
      </c>
      <c r="E85" s="211">
        <f t="shared" si="9"/>
        <v>0</v>
      </c>
      <c r="F85" s="222"/>
      <c r="G85" s="202">
        <f>Werte2!CQ9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Werte1!DD9</f>
        <v>0</v>
      </c>
      <c r="E86" s="211">
        <f t="shared" si="9"/>
        <v>0</v>
      </c>
      <c r="F86" s="222"/>
      <c r="G86" s="202">
        <f>Werte2!DD9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Werte1!DM9</f>
        <v>0</v>
      </c>
      <c r="E87" s="212">
        <f t="shared" si="9"/>
        <v>0</v>
      </c>
      <c r="F87" s="223"/>
      <c r="G87" s="202">
        <f>Werte2!DM9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77" priority="6" stopIfTrue="1" operator="greaterThanOrEqual">
      <formula>I29</formula>
    </cfRule>
    <cfRule type="cellIs" dxfId="376" priority="7" stopIfTrue="1" operator="lessThan">
      <formula>I29</formula>
    </cfRule>
  </conditionalFormatting>
  <conditionalFormatting sqref="H29 H31:H39 H41:H43 H45:H47 H49:H50 H52:H54 H56:H65 H67:H70">
    <cfRule type="expression" dxfId="375" priority="10" stopIfTrue="1">
      <formula>$L$29="T"</formula>
    </cfRule>
    <cfRule type="cellIs" dxfId="374" priority="11" stopIfTrue="1" operator="lessThan">
      <formula>I29</formula>
    </cfRule>
    <cfRule type="cellIs" dxfId="373" priority="12" stopIfTrue="1" operator="greaterThanOrEqual">
      <formula>I29</formula>
    </cfRule>
  </conditionalFormatting>
  <conditionalFormatting sqref="H76:H88 E76:F88">
    <cfRule type="cellIs" dxfId="372" priority="13" stopIfTrue="1" operator="lessThan">
      <formula>$I76</formula>
    </cfRule>
    <cfRule type="cellIs" dxfId="371" priority="14" stopIfTrue="1" operator="greaterThanOrEqual">
      <formula>$I76</formula>
    </cfRule>
  </conditionalFormatting>
  <conditionalFormatting sqref="G67:G70 G56:G65 G41:G43 G45:G47 G49:G50 G52:G54 G31:G39 G29">
    <cfRule type="expression" dxfId="370" priority="15" stopIfTrue="1">
      <formula>$L$29="T"</formula>
    </cfRule>
  </conditionalFormatting>
  <conditionalFormatting sqref="T23:T26 R23:R26">
    <cfRule type="cellIs" dxfId="369" priority="16" stopIfTrue="1" operator="lessThan">
      <formula>$U23</formula>
    </cfRule>
    <cfRule type="cellIs" dxfId="368" priority="17" stopIfTrue="1" operator="greaterThanOrEqual">
      <formula>$U23</formula>
    </cfRule>
  </conditionalFormatting>
  <conditionalFormatting sqref="J70">
    <cfRule type="expression" dxfId="367" priority="18" stopIfTrue="1">
      <formula>N70="FB"</formula>
    </cfRule>
    <cfRule type="expression" dxfId="366" priority="19" stopIfTrue="1">
      <formula>N70=""</formula>
    </cfRule>
  </conditionalFormatting>
  <conditionalFormatting sqref="J29 J56:J65 J31:J39 J41:J43 J49:J50 J52:J54 J45:J47 J67:J69">
    <cfRule type="expression" dxfId="365" priority="20" stopIfTrue="1">
      <formula>N29="FB"</formula>
    </cfRule>
    <cfRule type="expression" dxfId="364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IF(Da!C28="",Da!E28,Da!C28)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Da!G28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Werte1!$DQ10</f>
        <v>0</v>
      </c>
      <c r="E29" s="584">
        <f>D29/A29</f>
        <v>0</v>
      </c>
      <c r="F29" s="585"/>
      <c r="G29" s="586">
        <f>Werte2!$DQ10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Werte1!$DR10</f>
        <v>0</v>
      </c>
      <c r="E31" s="600">
        <f t="shared" ref="E31:E39" si="1">D31/A31</f>
        <v>0</v>
      </c>
      <c r="F31" s="593"/>
      <c r="G31" s="599">
        <f>Werte2!$DR10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Werte1!$DS10</f>
        <v>0</v>
      </c>
      <c r="E32" s="600">
        <f t="shared" si="1"/>
        <v>0</v>
      </c>
      <c r="F32" s="593"/>
      <c r="G32" s="603">
        <f>Werte2!$DS10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Werte1!$DT10</f>
        <v>0</v>
      </c>
      <c r="E33" s="600">
        <f t="shared" si="1"/>
        <v>0</v>
      </c>
      <c r="F33" s="593"/>
      <c r="G33" s="603">
        <f>Werte2!$DT10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Werte1!$DU10</f>
        <v>0</v>
      </c>
      <c r="E34" s="600">
        <f t="shared" si="1"/>
        <v>0</v>
      </c>
      <c r="F34" s="593"/>
      <c r="G34" s="603">
        <f>Werte2!$DU10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Werte1!$DV10</f>
        <v>0</v>
      </c>
      <c r="E35" s="600">
        <f t="shared" si="1"/>
        <v>0</v>
      </c>
      <c r="F35" s="593"/>
      <c r="G35" s="603">
        <f>Werte2!$DV10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Werte1!$DW10</f>
        <v>0</v>
      </c>
      <c r="E36" s="600">
        <f t="shared" si="1"/>
        <v>0</v>
      </c>
      <c r="F36" s="593"/>
      <c r="G36" s="603">
        <f>Werte2!$DW10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Werte1!$DX10</f>
        <v>0</v>
      </c>
      <c r="E37" s="600">
        <f t="shared" si="1"/>
        <v>0</v>
      </c>
      <c r="F37" s="593"/>
      <c r="G37" s="603">
        <f>Werte2!$DX10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Werte1!$DY10</f>
        <v>0</v>
      </c>
      <c r="E38" s="600">
        <f t="shared" si="1"/>
        <v>0</v>
      </c>
      <c r="F38" s="593"/>
      <c r="G38" s="603">
        <f>Werte2!$DY10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Werte1!$DZ10</f>
        <v>0</v>
      </c>
      <c r="E39" s="600">
        <f t="shared" si="1"/>
        <v>0</v>
      </c>
      <c r="F39" s="593"/>
      <c r="G39" s="605">
        <f>Werte2!$DZ10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Werte1!$EA10</f>
        <v>0</v>
      </c>
      <c r="E41" s="600">
        <f>D41/A41</f>
        <v>0</v>
      </c>
      <c r="F41" s="593"/>
      <c r="G41" s="603">
        <f>Werte2!$EA10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Werte1!$EB10</f>
        <v>0</v>
      </c>
      <c r="E42" s="610">
        <f>D42/A42</f>
        <v>0</v>
      </c>
      <c r="F42" s="593"/>
      <c r="G42" s="605">
        <f>Werte2!$EB10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Werte1!$EC10</f>
        <v>0</v>
      </c>
      <c r="E43" s="584">
        <f>D43/A43</f>
        <v>0</v>
      </c>
      <c r="F43" s="593"/>
      <c r="G43" s="583">
        <f>Werte2!$EC10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Werte1!$ED10</f>
        <v>0</v>
      </c>
      <c r="E45" s="600">
        <f>D45/A45</f>
        <v>0</v>
      </c>
      <c r="F45" s="593"/>
      <c r="G45" s="603">
        <f>Werte2!$ED10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Werte1!$EE10</f>
        <v>0</v>
      </c>
      <c r="E46" s="600">
        <f>D46/A46</f>
        <v>0</v>
      </c>
      <c r="F46" s="593"/>
      <c r="G46" s="603">
        <f>Werte2!$EE10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Werte1!$EF10</f>
        <v>0</v>
      </c>
      <c r="E47" s="600">
        <f>D47/A47</f>
        <v>0</v>
      </c>
      <c r="F47" s="593"/>
      <c r="G47" s="603">
        <f>Werte2!$EF10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Werte1!$EG10</f>
        <v>0</v>
      </c>
      <c r="E49" s="600">
        <f>D49/A49</f>
        <v>0</v>
      </c>
      <c r="F49" s="593"/>
      <c r="G49" s="603">
        <f>Werte2!$EG10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Werte1!$EH10</f>
        <v>0</v>
      </c>
      <c r="E50" s="600">
        <f>D50/A50</f>
        <v>0</v>
      </c>
      <c r="F50" s="593"/>
      <c r="G50" s="603">
        <f>Werte2!$EH10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Werte1!$EI10</f>
        <v>0</v>
      </c>
      <c r="E52" s="600">
        <f>D52/A52</f>
        <v>0</v>
      </c>
      <c r="F52" s="593"/>
      <c r="G52" s="603">
        <f>Werte2!$EI10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Werte1!$EJ10</f>
        <v>0</v>
      </c>
      <c r="E53" s="600">
        <f>D53/A53</f>
        <v>0</v>
      </c>
      <c r="F53" s="593"/>
      <c r="G53" s="603">
        <f>Werte2!$EJ10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Werte1!$EK10</f>
        <v>0</v>
      </c>
      <c r="E54" s="600">
        <f>D54/A54</f>
        <v>0</v>
      </c>
      <c r="F54" s="593"/>
      <c r="G54" s="603">
        <f>Werte2!$EK10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Werte1!$EL10</f>
        <v>0</v>
      </c>
      <c r="E56" s="600">
        <f t="shared" ref="E56:E65" si="5">D56/A56</f>
        <v>0</v>
      </c>
      <c r="F56" s="593"/>
      <c r="G56" s="614">
        <f>Werte2!$EL10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Werte1!$EM10</f>
        <v>0</v>
      </c>
      <c r="E57" s="600">
        <f t="shared" si="5"/>
        <v>0</v>
      </c>
      <c r="F57" s="593"/>
      <c r="G57" s="603">
        <f>Werte2!$EM10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Werte1!$EN10</f>
        <v>0</v>
      </c>
      <c r="E58" s="600">
        <f t="shared" si="5"/>
        <v>0</v>
      </c>
      <c r="F58" s="593"/>
      <c r="G58" s="603">
        <f>Werte2!$EN10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Werte1!$EO10</f>
        <v>0</v>
      </c>
      <c r="E59" s="600">
        <f t="shared" si="5"/>
        <v>0</v>
      </c>
      <c r="F59" s="593"/>
      <c r="G59" s="603">
        <f>Werte2!$EO10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Werte1!$EP10</f>
        <v>0</v>
      </c>
      <c r="E60" s="600">
        <f t="shared" si="5"/>
        <v>0</v>
      </c>
      <c r="F60" s="593"/>
      <c r="G60" s="603">
        <f>Werte2!$EP10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Werte1!$EQ10</f>
        <v>0</v>
      </c>
      <c r="E61" s="600">
        <f t="shared" si="5"/>
        <v>0</v>
      </c>
      <c r="F61" s="593"/>
      <c r="G61" s="603">
        <f>Werte2!$EQ10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Werte1!$ER10</f>
        <v>0</v>
      </c>
      <c r="E62" s="600">
        <f t="shared" si="5"/>
        <v>0</v>
      </c>
      <c r="F62" s="593"/>
      <c r="G62" s="603">
        <f>Werte2!$ER10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Werte1!$ES10</f>
        <v>0</v>
      </c>
      <c r="E63" s="600">
        <f t="shared" si="5"/>
        <v>0</v>
      </c>
      <c r="F63" s="593"/>
      <c r="G63" s="603">
        <f>Werte2!$ES10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Werte1!$ET10</f>
        <v>0</v>
      </c>
      <c r="E64" s="600">
        <f t="shared" si="5"/>
        <v>0</v>
      </c>
      <c r="F64" s="593"/>
      <c r="G64" s="603">
        <f>Werte2!$ET10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Werte1!$EU10</f>
        <v>0</v>
      </c>
      <c r="E65" s="600">
        <f t="shared" si="5"/>
        <v>0</v>
      </c>
      <c r="F65" s="593"/>
      <c r="G65" s="603">
        <f>Werte2!$EU10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Werte1!$EV10</f>
        <v>0</v>
      </c>
      <c r="E67" s="600">
        <f>D67/A67</f>
        <v>0</v>
      </c>
      <c r="F67" s="593"/>
      <c r="G67" s="603">
        <f>Werte2!$EV10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Werte1!$EW10</f>
        <v>0</v>
      </c>
      <c r="E68" s="610">
        <f>D68/A68</f>
        <v>0</v>
      </c>
      <c r="F68" s="593"/>
      <c r="G68" s="616">
        <f>Werte2!$EW10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Werte1!$EX10</f>
        <v>0</v>
      </c>
      <c r="E69" s="584">
        <f>D69/A69</f>
        <v>0</v>
      </c>
      <c r="F69" s="618"/>
      <c r="G69" s="583">
        <f>Werte2!$EX10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Werte1!$P10</f>
        <v>0</v>
      </c>
      <c r="E76" s="208">
        <f t="shared" ref="E76:E88" si="9">D76/C76</f>
        <v>0</v>
      </c>
      <c r="F76" s="220"/>
      <c r="G76" s="201">
        <f>Werte2!$P10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Werte1!AC10</f>
        <v>0</v>
      </c>
      <c r="E77" s="209">
        <f t="shared" si="9"/>
        <v>0</v>
      </c>
      <c r="F77" s="214"/>
      <c r="G77" s="202">
        <f>Werte2!AC10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Werte1!AM10</f>
        <v>0</v>
      </c>
      <c r="E78" s="209">
        <f t="shared" si="9"/>
        <v>0</v>
      </c>
      <c r="F78" s="214"/>
      <c r="G78" s="202">
        <f>Werte2!AM10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Werte1!AU10</f>
        <v>0</v>
      </c>
      <c r="E79" s="209">
        <f t="shared" si="9"/>
        <v>0</v>
      </c>
      <c r="F79" s="214"/>
      <c r="G79" s="202">
        <f>Werte2!AU10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Werte1!BD10</f>
        <v>0</v>
      </c>
      <c r="E80" s="210">
        <f t="shared" si="9"/>
        <v>0</v>
      </c>
      <c r="F80" s="221"/>
      <c r="G80" s="203">
        <f>Werte2!BD10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Werte1!BM10</f>
        <v>0</v>
      </c>
      <c r="E81" s="211">
        <f t="shared" si="9"/>
        <v>0</v>
      </c>
      <c r="F81" s="222"/>
      <c r="G81" s="201">
        <f>Werte2!BM10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Werte1!BT10</f>
        <v>0</v>
      </c>
      <c r="E82" s="211">
        <f t="shared" si="9"/>
        <v>0</v>
      </c>
      <c r="F82" s="222"/>
      <c r="G82" s="202">
        <f>Werte2!BT10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Werte1!CA10</f>
        <v>0</v>
      </c>
      <c r="E83" s="211">
        <f t="shared" si="9"/>
        <v>0</v>
      </c>
      <c r="F83" s="222"/>
      <c r="G83" s="202">
        <f>Werte2!CA10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Werte1!CK10</f>
        <v>0</v>
      </c>
      <c r="E84" s="211">
        <f t="shared" si="9"/>
        <v>0</v>
      </c>
      <c r="F84" s="222"/>
      <c r="G84" s="202">
        <f>Werte2!CK10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Werte1!CQ10</f>
        <v>0</v>
      </c>
      <c r="E85" s="211">
        <f t="shared" si="9"/>
        <v>0</v>
      </c>
      <c r="F85" s="222"/>
      <c r="G85" s="202">
        <f>Werte2!CQ10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Werte1!DD10</f>
        <v>0</v>
      </c>
      <c r="E86" s="211">
        <f t="shared" si="9"/>
        <v>0</v>
      </c>
      <c r="F86" s="222"/>
      <c r="G86" s="202">
        <f>Werte2!DD10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Werte1!DM10</f>
        <v>0</v>
      </c>
      <c r="E87" s="212">
        <f t="shared" si="9"/>
        <v>0</v>
      </c>
      <c r="F87" s="223"/>
      <c r="G87" s="202">
        <f>Werte2!DM10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63" priority="6" stopIfTrue="1" operator="greaterThanOrEqual">
      <formula>I29</formula>
    </cfRule>
    <cfRule type="cellIs" dxfId="362" priority="7" stopIfTrue="1" operator="lessThan">
      <formula>I29</formula>
    </cfRule>
  </conditionalFormatting>
  <conditionalFormatting sqref="H29 H31:H39 H41:H43 H45:H47 H49:H50 H52:H54 H56:H65 H67:H70">
    <cfRule type="expression" dxfId="361" priority="10" stopIfTrue="1">
      <formula>$L$29="T"</formula>
    </cfRule>
    <cfRule type="cellIs" dxfId="360" priority="11" stopIfTrue="1" operator="lessThan">
      <formula>I29</formula>
    </cfRule>
    <cfRule type="cellIs" dxfId="359" priority="12" stopIfTrue="1" operator="greaterThanOrEqual">
      <formula>I29</formula>
    </cfRule>
  </conditionalFormatting>
  <conditionalFormatting sqref="H76:H88 E76:F88">
    <cfRule type="cellIs" dxfId="358" priority="13" stopIfTrue="1" operator="lessThan">
      <formula>$I76</formula>
    </cfRule>
    <cfRule type="cellIs" dxfId="357" priority="14" stopIfTrue="1" operator="greaterThanOrEqual">
      <formula>$I76</formula>
    </cfRule>
  </conditionalFormatting>
  <conditionalFormatting sqref="G67:G70 G56:G65 G41:G43 G45:G47 G49:G50 G52:G54 G31:G39 G29">
    <cfRule type="expression" dxfId="356" priority="15" stopIfTrue="1">
      <formula>$L$29="T"</formula>
    </cfRule>
  </conditionalFormatting>
  <conditionalFormatting sqref="T23:T26 R23:R26">
    <cfRule type="cellIs" dxfId="355" priority="16" stopIfTrue="1" operator="lessThan">
      <formula>$U23</formula>
    </cfRule>
    <cfRule type="cellIs" dxfId="354" priority="17" stopIfTrue="1" operator="greaterThanOrEqual">
      <formula>$U23</formula>
    </cfRule>
  </conditionalFormatting>
  <conditionalFormatting sqref="J70">
    <cfRule type="expression" dxfId="353" priority="18" stopIfTrue="1">
      <formula>N70="FB"</formula>
    </cfRule>
    <cfRule type="expression" dxfId="352" priority="19" stopIfTrue="1">
      <formula>N70=""</formula>
    </cfRule>
  </conditionalFormatting>
  <conditionalFormatting sqref="J29 J56:J65 J31:J39 J41:J43 J49:J50 J52:J54 J45:J47 J67:J69">
    <cfRule type="expression" dxfId="351" priority="20" stopIfTrue="1">
      <formula>N29="FB"</formula>
    </cfRule>
    <cfRule type="expression" dxfId="350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indexed="41"/>
  </sheetPr>
  <dimension ref="A1:U142"/>
  <sheetViews>
    <sheetView view="pageBreakPreview" zoomScale="50" zoomScaleNormal="100" workbookViewId="0">
      <selection activeCell="B25" sqref="B25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IF(Da!C29="",Da!E29,Da!C29)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Da!G29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Werte1!$DQ11</f>
        <v>0</v>
      </c>
      <c r="E29" s="584">
        <f>D29/A29</f>
        <v>0</v>
      </c>
      <c r="F29" s="585"/>
      <c r="G29" s="586">
        <f>Werte2!$DQ11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Werte1!$DR11</f>
        <v>0</v>
      </c>
      <c r="E31" s="600">
        <f t="shared" ref="E31:E39" si="1">D31/A31</f>
        <v>0</v>
      </c>
      <c r="F31" s="593"/>
      <c r="G31" s="599">
        <f>Werte2!$DR11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Werte1!$DS11</f>
        <v>0</v>
      </c>
      <c r="E32" s="600">
        <f t="shared" si="1"/>
        <v>0</v>
      </c>
      <c r="F32" s="593"/>
      <c r="G32" s="603">
        <f>Werte2!$DS11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Werte1!$DT11</f>
        <v>0</v>
      </c>
      <c r="E33" s="600">
        <f t="shared" si="1"/>
        <v>0</v>
      </c>
      <c r="F33" s="593"/>
      <c r="G33" s="603">
        <f>Werte2!$DT11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Werte1!$DU11</f>
        <v>0</v>
      </c>
      <c r="E34" s="600">
        <f t="shared" si="1"/>
        <v>0</v>
      </c>
      <c r="F34" s="593"/>
      <c r="G34" s="603">
        <f>Werte2!$DU11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Werte1!$DV11</f>
        <v>0</v>
      </c>
      <c r="E35" s="600">
        <f t="shared" si="1"/>
        <v>0</v>
      </c>
      <c r="F35" s="593"/>
      <c r="G35" s="603">
        <f>Werte2!$DV11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Werte1!$DW11</f>
        <v>0</v>
      </c>
      <c r="E36" s="600">
        <f t="shared" si="1"/>
        <v>0</v>
      </c>
      <c r="F36" s="593"/>
      <c r="G36" s="603">
        <f>Werte2!$DW11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Werte1!$DX11</f>
        <v>0</v>
      </c>
      <c r="E37" s="600">
        <f t="shared" si="1"/>
        <v>0</v>
      </c>
      <c r="F37" s="593"/>
      <c r="G37" s="603">
        <f>Werte2!$DX11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Werte1!$DY11</f>
        <v>0</v>
      </c>
      <c r="E38" s="600">
        <f t="shared" si="1"/>
        <v>0</v>
      </c>
      <c r="F38" s="593"/>
      <c r="G38" s="603">
        <f>Werte2!$DY11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Werte1!$DZ11</f>
        <v>0</v>
      </c>
      <c r="E39" s="600">
        <f t="shared" si="1"/>
        <v>0</v>
      </c>
      <c r="F39" s="593"/>
      <c r="G39" s="605">
        <f>Werte2!$DZ11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Werte1!$EA11</f>
        <v>0</v>
      </c>
      <c r="E41" s="600">
        <f>D41/A41</f>
        <v>0</v>
      </c>
      <c r="F41" s="593"/>
      <c r="G41" s="603">
        <f>Werte2!$EA11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Werte1!$EB11</f>
        <v>0</v>
      </c>
      <c r="E42" s="610">
        <f>D42/A42</f>
        <v>0</v>
      </c>
      <c r="F42" s="593"/>
      <c r="G42" s="605">
        <f>Werte2!$EB11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Werte1!$EC11</f>
        <v>0</v>
      </c>
      <c r="E43" s="584">
        <f>D43/A43</f>
        <v>0</v>
      </c>
      <c r="F43" s="593"/>
      <c r="G43" s="583">
        <f>Werte2!$EC11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Werte1!$ED11</f>
        <v>0</v>
      </c>
      <c r="E45" s="600">
        <f>D45/A45</f>
        <v>0</v>
      </c>
      <c r="F45" s="593"/>
      <c r="G45" s="603">
        <f>Werte2!$ED11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Werte1!$EE11</f>
        <v>0</v>
      </c>
      <c r="E46" s="600">
        <f>D46/A46</f>
        <v>0</v>
      </c>
      <c r="F46" s="593"/>
      <c r="G46" s="603">
        <f>Werte2!$EE11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Werte1!$EF11</f>
        <v>0</v>
      </c>
      <c r="E47" s="600">
        <f>D47/A47</f>
        <v>0</v>
      </c>
      <c r="F47" s="593"/>
      <c r="G47" s="603">
        <f>Werte2!$EF11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Werte1!$EG11</f>
        <v>0</v>
      </c>
      <c r="E49" s="600">
        <f>D49/A49</f>
        <v>0</v>
      </c>
      <c r="F49" s="593"/>
      <c r="G49" s="603">
        <f>Werte2!$EG11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Werte1!$EH11</f>
        <v>0</v>
      </c>
      <c r="E50" s="600">
        <f>D50/A50</f>
        <v>0</v>
      </c>
      <c r="F50" s="593"/>
      <c r="G50" s="603">
        <f>Werte2!$EH11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Werte1!$EI11</f>
        <v>0</v>
      </c>
      <c r="E52" s="600">
        <f>D52/A52</f>
        <v>0</v>
      </c>
      <c r="F52" s="593"/>
      <c r="G52" s="603">
        <f>Werte2!$EI11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Werte1!$EJ11</f>
        <v>0</v>
      </c>
      <c r="E53" s="600">
        <f>D53/A53</f>
        <v>0</v>
      </c>
      <c r="F53" s="593"/>
      <c r="G53" s="603">
        <f>Werte2!$EJ11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Werte1!$EK11</f>
        <v>0</v>
      </c>
      <c r="E54" s="600">
        <f>D54/A54</f>
        <v>0</v>
      </c>
      <c r="F54" s="593"/>
      <c r="G54" s="603">
        <f>Werte2!$EK11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Werte1!$EL11</f>
        <v>0</v>
      </c>
      <c r="E56" s="600">
        <f t="shared" ref="E56:E65" si="5">D56/A56</f>
        <v>0</v>
      </c>
      <c r="F56" s="593"/>
      <c r="G56" s="614">
        <f>Werte2!$EL11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Werte1!$EM11</f>
        <v>0</v>
      </c>
      <c r="E57" s="600">
        <f t="shared" si="5"/>
        <v>0</v>
      </c>
      <c r="F57" s="593"/>
      <c r="G57" s="603">
        <f>Werte2!$EM11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Werte1!$EN11</f>
        <v>0</v>
      </c>
      <c r="E58" s="600">
        <f t="shared" si="5"/>
        <v>0</v>
      </c>
      <c r="F58" s="593"/>
      <c r="G58" s="603">
        <f>Werte2!$EN11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Werte1!$EO11</f>
        <v>0</v>
      </c>
      <c r="E59" s="600">
        <f t="shared" si="5"/>
        <v>0</v>
      </c>
      <c r="F59" s="593"/>
      <c r="G59" s="603">
        <f>Werte2!$EO11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Werte1!$EP11</f>
        <v>0</v>
      </c>
      <c r="E60" s="600">
        <f t="shared" si="5"/>
        <v>0</v>
      </c>
      <c r="F60" s="593"/>
      <c r="G60" s="603">
        <f>Werte2!$EP11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Werte1!$EQ11</f>
        <v>0</v>
      </c>
      <c r="E61" s="600">
        <f t="shared" si="5"/>
        <v>0</v>
      </c>
      <c r="F61" s="593"/>
      <c r="G61" s="603">
        <f>Werte2!$EQ11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Werte1!$ER11</f>
        <v>0</v>
      </c>
      <c r="E62" s="600">
        <f t="shared" si="5"/>
        <v>0</v>
      </c>
      <c r="F62" s="593"/>
      <c r="G62" s="603">
        <f>Werte2!$ER11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Werte1!$ES11</f>
        <v>0</v>
      </c>
      <c r="E63" s="600">
        <f t="shared" si="5"/>
        <v>0</v>
      </c>
      <c r="F63" s="593"/>
      <c r="G63" s="603">
        <f>Werte2!$ES11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Werte1!$ET11</f>
        <v>0</v>
      </c>
      <c r="E64" s="600">
        <f t="shared" si="5"/>
        <v>0</v>
      </c>
      <c r="F64" s="593"/>
      <c r="G64" s="603">
        <f>Werte2!$ET11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Werte1!$EU11</f>
        <v>0</v>
      </c>
      <c r="E65" s="600">
        <f t="shared" si="5"/>
        <v>0</v>
      </c>
      <c r="F65" s="593"/>
      <c r="G65" s="603">
        <f>Werte2!$EU11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Werte1!$EV11</f>
        <v>0</v>
      </c>
      <c r="E67" s="600">
        <f>D67/A67</f>
        <v>0</v>
      </c>
      <c r="F67" s="593"/>
      <c r="G67" s="603">
        <f>Werte2!$EV11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Werte1!$EW11</f>
        <v>0</v>
      </c>
      <c r="E68" s="610">
        <f>D68/A68</f>
        <v>0</v>
      </c>
      <c r="F68" s="593"/>
      <c r="G68" s="616">
        <f>Werte2!$EW11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Werte1!$EX11</f>
        <v>0</v>
      </c>
      <c r="E69" s="584">
        <f>D69/A69</f>
        <v>0</v>
      </c>
      <c r="F69" s="618"/>
      <c r="G69" s="583">
        <f>Werte2!$EX11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Werte1!$P11</f>
        <v>0</v>
      </c>
      <c r="E76" s="208">
        <f t="shared" ref="E76:E88" si="9">D76/C76</f>
        <v>0</v>
      </c>
      <c r="F76" s="220"/>
      <c r="G76" s="201">
        <f>Werte2!$P11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Werte1!AC11</f>
        <v>0</v>
      </c>
      <c r="E77" s="209">
        <f t="shared" si="9"/>
        <v>0</v>
      </c>
      <c r="F77" s="214"/>
      <c r="G77" s="202">
        <f>Werte2!AC11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Werte1!AM11</f>
        <v>0</v>
      </c>
      <c r="E78" s="209">
        <f t="shared" si="9"/>
        <v>0</v>
      </c>
      <c r="F78" s="214"/>
      <c r="G78" s="202">
        <f>Werte2!AM11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Werte1!AU11</f>
        <v>0</v>
      </c>
      <c r="E79" s="209">
        <f t="shared" si="9"/>
        <v>0</v>
      </c>
      <c r="F79" s="214"/>
      <c r="G79" s="202">
        <f>Werte2!AU11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Werte1!BD11</f>
        <v>0</v>
      </c>
      <c r="E80" s="210">
        <f t="shared" si="9"/>
        <v>0</v>
      </c>
      <c r="F80" s="221"/>
      <c r="G80" s="203">
        <f>Werte2!BD11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Werte1!BM11</f>
        <v>0</v>
      </c>
      <c r="E81" s="211">
        <f t="shared" si="9"/>
        <v>0</v>
      </c>
      <c r="F81" s="222"/>
      <c r="G81" s="201">
        <f>Werte2!BM11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Werte1!BT11</f>
        <v>0</v>
      </c>
      <c r="E82" s="211">
        <f t="shared" si="9"/>
        <v>0</v>
      </c>
      <c r="F82" s="222"/>
      <c r="G82" s="202">
        <f>Werte2!BT11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Werte1!CA11</f>
        <v>0</v>
      </c>
      <c r="E83" s="211">
        <f t="shared" si="9"/>
        <v>0</v>
      </c>
      <c r="F83" s="222"/>
      <c r="G83" s="202">
        <f>Werte2!CA11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Werte1!CK11</f>
        <v>0</v>
      </c>
      <c r="E84" s="211">
        <f t="shared" si="9"/>
        <v>0</v>
      </c>
      <c r="F84" s="222"/>
      <c r="G84" s="202">
        <f>Werte2!CK11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Werte1!CQ11</f>
        <v>0</v>
      </c>
      <c r="E85" s="211">
        <f t="shared" si="9"/>
        <v>0</v>
      </c>
      <c r="F85" s="222"/>
      <c r="G85" s="202">
        <f>Werte2!CQ11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Werte1!DD11</f>
        <v>0</v>
      </c>
      <c r="E86" s="211">
        <f t="shared" si="9"/>
        <v>0</v>
      </c>
      <c r="F86" s="222"/>
      <c r="G86" s="202">
        <f>Werte2!DD11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Werte1!DM11</f>
        <v>0</v>
      </c>
      <c r="E87" s="212">
        <f t="shared" si="9"/>
        <v>0</v>
      </c>
      <c r="F87" s="223"/>
      <c r="G87" s="202">
        <f>Werte2!DM11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 selectUn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49" priority="6" stopIfTrue="1" operator="greaterThanOrEqual">
      <formula>I29</formula>
    </cfRule>
    <cfRule type="cellIs" dxfId="348" priority="7" stopIfTrue="1" operator="lessThan">
      <formula>I29</formula>
    </cfRule>
  </conditionalFormatting>
  <conditionalFormatting sqref="H29 H31:H39 H41:H43 H45:H47 H49:H50 H52:H54 H56:H65 H67:H70">
    <cfRule type="expression" dxfId="347" priority="10" stopIfTrue="1">
      <formula>$L$29="T"</formula>
    </cfRule>
    <cfRule type="cellIs" dxfId="346" priority="11" stopIfTrue="1" operator="lessThan">
      <formula>I29</formula>
    </cfRule>
    <cfRule type="cellIs" dxfId="345" priority="12" stopIfTrue="1" operator="greaterThanOrEqual">
      <formula>I29</formula>
    </cfRule>
  </conditionalFormatting>
  <conditionalFormatting sqref="H76:H88 E76:F88">
    <cfRule type="cellIs" dxfId="344" priority="13" stopIfTrue="1" operator="lessThan">
      <formula>$I76</formula>
    </cfRule>
    <cfRule type="cellIs" dxfId="343" priority="14" stopIfTrue="1" operator="greaterThanOrEqual">
      <formula>$I76</formula>
    </cfRule>
  </conditionalFormatting>
  <conditionalFormatting sqref="G67:G70 G56:G65 G41:G43 G45:G47 G49:G50 G52:G54 G31:G39 G29">
    <cfRule type="expression" dxfId="342" priority="15" stopIfTrue="1">
      <formula>$L$29="T"</formula>
    </cfRule>
  </conditionalFormatting>
  <conditionalFormatting sqref="T23:T26 R23:R26">
    <cfRule type="cellIs" dxfId="341" priority="16" stopIfTrue="1" operator="lessThan">
      <formula>$U23</formula>
    </cfRule>
    <cfRule type="cellIs" dxfId="340" priority="17" stopIfTrue="1" operator="greaterThanOrEqual">
      <formula>$U23</formula>
    </cfRule>
  </conditionalFormatting>
  <conditionalFormatting sqref="J70">
    <cfRule type="expression" dxfId="339" priority="18" stopIfTrue="1">
      <formula>N70="FB"</formula>
    </cfRule>
    <cfRule type="expression" dxfId="338" priority="19" stopIfTrue="1">
      <formula>N70=""</formula>
    </cfRule>
  </conditionalFormatting>
  <conditionalFormatting sqref="J29 J56:J65 J31:J39 J41:J43 J49:J50 J52:J54 J45:J47 J67:J69">
    <cfRule type="expression" dxfId="337" priority="20" stopIfTrue="1">
      <formula>N29="FB"</formula>
    </cfRule>
    <cfRule type="expression" dxfId="336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IF(Da!C30="",Da!E30,Da!C30)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Da!G30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Werte1!$DQ12</f>
        <v>0</v>
      </c>
      <c r="E29" s="584">
        <f>D29/A29</f>
        <v>0</v>
      </c>
      <c r="F29" s="585"/>
      <c r="G29" s="586">
        <f>Werte2!$DQ12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Werte1!$DR12</f>
        <v>0</v>
      </c>
      <c r="E31" s="600">
        <f t="shared" ref="E31:E39" si="1">D31/A31</f>
        <v>0</v>
      </c>
      <c r="F31" s="593"/>
      <c r="G31" s="599">
        <f>Werte2!$DR12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Werte1!$DS12</f>
        <v>0</v>
      </c>
      <c r="E32" s="600">
        <f t="shared" si="1"/>
        <v>0</v>
      </c>
      <c r="F32" s="593"/>
      <c r="G32" s="603">
        <f>Werte2!$DS12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Werte1!$DT12</f>
        <v>0</v>
      </c>
      <c r="E33" s="600">
        <f t="shared" si="1"/>
        <v>0</v>
      </c>
      <c r="F33" s="593"/>
      <c r="G33" s="603">
        <f>Werte2!$DT12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Werte1!$DU12</f>
        <v>0</v>
      </c>
      <c r="E34" s="600">
        <f t="shared" si="1"/>
        <v>0</v>
      </c>
      <c r="F34" s="593"/>
      <c r="G34" s="603">
        <f>Werte2!$DU12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Werte1!$DV12</f>
        <v>0</v>
      </c>
      <c r="E35" s="600">
        <f t="shared" si="1"/>
        <v>0</v>
      </c>
      <c r="F35" s="593"/>
      <c r="G35" s="603">
        <f>Werte2!$DV12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Werte1!$DW12</f>
        <v>0</v>
      </c>
      <c r="E36" s="600">
        <f t="shared" si="1"/>
        <v>0</v>
      </c>
      <c r="F36" s="593"/>
      <c r="G36" s="603">
        <f>Werte2!$DW12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Werte1!$DX12</f>
        <v>0</v>
      </c>
      <c r="E37" s="600">
        <f t="shared" si="1"/>
        <v>0</v>
      </c>
      <c r="F37" s="593"/>
      <c r="G37" s="603">
        <f>Werte2!$DX12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Werte1!$DY12</f>
        <v>0</v>
      </c>
      <c r="E38" s="600">
        <f t="shared" si="1"/>
        <v>0</v>
      </c>
      <c r="F38" s="593"/>
      <c r="G38" s="603">
        <f>Werte2!$DY12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Werte1!$DZ12</f>
        <v>0</v>
      </c>
      <c r="E39" s="600">
        <f t="shared" si="1"/>
        <v>0</v>
      </c>
      <c r="F39" s="593"/>
      <c r="G39" s="605">
        <f>Werte2!$DZ12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Werte1!$EA12</f>
        <v>0</v>
      </c>
      <c r="E41" s="600">
        <f>D41/A41</f>
        <v>0</v>
      </c>
      <c r="F41" s="593"/>
      <c r="G41" s="603">
        <f>Werte2!$EA12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Werte1!$EB12</f>
        <v>0</v>
      </c>
      <c r="E42" s="610">
        <f>D42/A42</f>
        <v>0</v>
      </c>
      <c r="F42" s="593"/>
      <c r="G42" s="605">
        <f>Werte2!$EB12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Werte1!$EC12</f>
        <v>0</v>
      </c>
      <c r="E43" s="584">
        <f>D43/A43</f>
        <v>0</v>
      </c>
      <c r="F43" s="593"/>
      <c r="G43" s="583">
        <f>Werte2!$EC12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Werte1!$ED12</f>
        <v>0</v>
      </c>
      <c r="E45" s="600">
        <f>D45/A45</f>
        <v>0</v>
      </c>
      <c r="F45" s="593"/>
      <c r="G45" s="603">
        <f>Werte2!$ED12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Werte1!$EE12</f>
        <v>0</v>
      </c>
      <c r="E46" s="600">
        <f>D46/A46</f>
        <v>0</v>
      </c>
      <c r="F46" s="593"/>
      <c r="G46" s="603">
        <f>Werte2!$EE12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Werte1!$EF12</f>
        <v>0</v>
      </c>
      <c r="E47" s="600">
        <f>D47/A47</f>
        <v>0</v>
      </c>
      <c r="F47" s="593"/>
      <c r="G47" s="603">
        <f>Werte2!$EF12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Werte1!$EG12</f>
        <v>0</v>
      </c>
      <c r="E49" s="600">
        <f>D49/A49</f>
        <v>0</v>
      </c>
      <c r="F49" s="593"/>
      <c r="G49" s="603">
        <f>Werte2!$EG12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Werte1!$EH12</f>
        <v>0</v>
      </c>
      <c r="E50" s="600">
        <f>D50/A50</f>
        <v>0</v>
      </c>
      <c r="F50" s="593"/>
      <c r="G50" s="603">
        <f>Werte2!$EH12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Werte1!$EI12</f>
        <v>0</v>
      </c>
      <c r="E52" s="600">
        <f>D52/A52</f>
        <v>0</v>
      </c>
      <c r="F52" s="593"/>
      <c r="G52" s="603">
        <f>Werte2!$EI12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Werte1!$EJ12</f>
        <v>0</v>
      </c>
      <c r="E53" s="600">
        <f>D53/A53</f>
        <v>0</v>
      </c>
      <c r="F53" s="593"/>
      <c r="G53" s="603">
        <f>Werte2!$EJ12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Werte1!$EK12</f>
        <v>0</v>
      </c>
      <c r="E54" s="600">
        <f>D54/A54</f>
        <v>0</v>
      </c>
      <c r="F54" s="593"/>
      <c r="G54" s="603">
        <f>Werte2!$EK12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Werte1!$EL12</f>
        <v>0</v>
      </c>
      <c r="E56" s="600">
        <f t="shared" ref="E56:E65" si="5">D56/A56</f>
        <v>0</v>
      </c>
      <c r="F56" s="593"/>
      <c r="G56" s="614">
        <f>Werte2!$EL12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Werte1!$EM12</f>
        <v>0</v>
      </c>
      <c r="E57" s="600">
        <f t="shared" si="5"/>
        <v>0</v>
      </c>
      <c r="F57" s="593"/>
      <c r="G57" s="603">
        <f>Werte2!$EM12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Werte1!$EN12</f>
        <v>0</v>
      </c>
      <c r="E58" s="600">
        <f t="shared" si="5"/>
        <v>0</v>
      </c>
      <c r="F58" s="593"/>
      <c r="G58" s="603">
        <f>Werte2!$EN12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Werte1!$EO12</f>
        <v>0</v>
      </c>
      <c r="E59" s="600">
        <f t="shared" si="5"/>
        <v>0</v>
      </c>
      <c r="F59" s="593"/>
      <c r="G59" s="603">
        <f>Werte2!$EO12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Werte1!$EP12</f>
        <v>0</v>
      </c>
      <c r="E60" s="600">
        <f t="shared" si="5"/>
        <v>0</v>
      </c>
      <c r="F60" s="593"/>
      <c r="G60" s="603">
        <f>Werte2!$EP12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Werte1!$EQ12</f>
        <v>0</v>
      </c>
      <c r="E61" s="600">
        <f t="shared" si="5"/>
        <v>0</v>
      </c>
      <c r="F61" s="593"/>
      <c r="G61" s="603">
        <f>Werte2!$EQ12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Werte1!$ER12</f>
        <v>0</v>
      </c>
      <c r="E62" s="600">
        <f t="shared" si="5"/>
        <v>0</v>
      </c>
      <c r="F62" s="593"/>
      <c r="G62" s="603">
        <f>Werte2!$ER12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Werte1!$ES12</f>
        <v>0</v>
      </c>
      <c r="E63" s="600">
        <f t="shared" si="5"/>
        <v>0</v>
      </c>
      <c r="F63" s="593"/>
      <c r="G63" s="603">
        <f>Werte2!$ES12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Werte1!$ET12</f>
        <v>0</v>
      </c>
      <c r="E64" s="600">
        <f t="shared" si="5"/>
        <v>0</v>
      </c>
      <c r="F64" s="593"/>
      <c r="G64" s="603">
        <f>Werte2!$ET12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Werte1!$EU12</f>
        <v>0</v>
      </c>
      <c r="E65" s="600">
        <f t="shared" si="5"/>
        <v>0</v>
      </c>
      <c r="F65" s="593"/>
      <c r="G65" s="603">
        <f>Werte2!$EU12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Werte1!$EV12</f>
        <v>0</v>
      </c>
      <c r="E67" s="600">
        <f>D67/A67</f>
        <v>0</v>
      </c>
      <c r="F67" s="593"/>
      <c r="G67" s="603">
        <f>Werte2!$EV12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Werte1!$EW12</f>
        <v>0</v>
      </c>
      <c r="E68" s="610">
        <f>D68/A68</f>
        <v>0</v>
      </c>
      <c r="F68" s="593"/>
      <c r="G68" s="616">
        <f>Werte2!$EW12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Werte1!$EX12</f>
        <v>0</v>
      </c>
      <c r="E69" s="584">
        <f>D69/A69</f>
        <v>0</v>
      </c>
      <c r="F69" s="618"/>
      <c r="G69" s="583">
        <f>Werte2!$EX12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Werte1!$P12</f>
        <v>0</v>
      </c>
      <c r="E76" s="208">
        <f t="shared" ref="E76:E88" si="9">D76/C76</f>
        <v>0</v>
      </c>
      <c r="F76" s="220"/>
      <c r="G76" s="201">
        <f>Werte2!$P12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Werte1!AC12</f>
        <v>0</v>
      </c>
      <c r="E77" s="209">
        <f t="shared" si="9"/>
        <v>0</v>
      </c>
      <c r="F77" s="214"/>
      <c r="G77" s="202">
        <f>Werte2!AC12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Werte1!AM12</f>
        <v>0</v>
      </c>
      <c r="E78" s="209">
        <f t="shared" si="9"/>
        <v>0</v>
      </c>
      <c r="F78" s="214"/>
      <c r="G78" s="202">
        <f>Werte2!AM12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Werte1!AU12</f>
        <v>0</v>
      </c>
      <c r="E79" s="209">
        <f t="shared" si="9"/>
        <v>0</v>
      </c>
      <c r="F79" s="214"/>
      <c r="G79" s="202">
        <f>Werte2!AU12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Werte1!BD12</f>
        <v>0</v>
      </c>
      <c r="E80" s="210">
        <f t="shared" si="9"/>
        <v>0</v>
      </c>
      <c r="F80" s="221"/>
      <c r="G80" s="203">
        <f>Werte2!BD12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Werte1!BM12</f>
        <v>0</v>
      </c>
      <c r="E81" s="211">
        <f t="shared" si="9"/>
        <v>0</v>
      </c>
      <c r="F81" s="222"/>
      <c r="G81" s="201">
        <f>Werte2!BM12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Werte1!BT12</f>
        <v>0</v>
      </c>
      <c r="E82" s="211">
        <f t="shared" si="9"/>
        <v>0</v>
      </c>
      <c r="F82" s="222"/>
      <c r="G82" s="202">
        <f>Werte2!BT12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Werte1!CA12</f>
        <v>0</v>
      </c>
      <c r="E83" s="211">
        <f t="shared" si="9"/>
        <v>0</v>
      </c>
      <c r="F83" s="222"/>
      <c r="G83" s="202">
        <f>Werte2!CA12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Werte1!CK12</f>
        <v>0</v>
      </c>
      <c r="E84" s="211">
        <f t="shared" si="9"/>
        <v>0</v>
      </c>
      <c r="F84" s="222"/>
      <c r="G84" s="202">
        <f>Werte2!CK12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Werte1!CQ12</f>
        <v>0</v>
      </c>
      <c r="E85" s="211">
        <f t="shared" si="9"/>
        <v>0</v>
      </c>
      <c r="F85" s="222"/>
      <c r="G85" s="202">
        <f>Werte2!CQ12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Werte1!DD12</f>
        <v>0</v>
      </c>
      <c r="E86" s="211">
        <f t="shared" si="9"/>
        <v>0</v>
      </c>
      <c r="F86" s="222"/>
      <c r="G86" s="202">
        <f>Werte2!DD12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Werte1!DM12</f>
        <v>0</v>
      </c>
      <c r="E87" s="212">
        <f t="shared" si="9"/>
        <v>0</v>
      </c>
      <c r="F87" s="223"/>
      <c r="G87" s="202">
        <f>Werte2!DM12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35" priority="6" stopIfTrue="1" operator="greaterThanOrEqual">
      <formula>I29</formula>
    </cfRule>
    <cfRule type="cellIs" dxfId="334" priority="7" stopIfTrue="1" operator="lessThan">
      <formula>I29</formula>
    </cfRule>
  </conditionalFormatting>
  <conditionalFormatting sqref="H29 H31:H39 H41:H43 H45:H47 H49:H50 H52:H54 H56:H65 H67:H70">
    <cfRule type="expression" dxfId="333" priority="10" stopIfTrue="1">
      <formula>$L$29="T"</formula>
    </cfRule>
    <cfRule type="cellIs" dxfId="332" priority="11" stopIfTrue="1" operator="lessThan">
      <formula>I29</formula>
    </cfRule>
    <cfRule type="cellIs" dxfId="331" priority="12" stopIfTrue="1" operator="greaterThanOrEqual">
      <formula>I29</formula>
    </cfRule>
  </conditionalFormatting>
  <conditionalFormatting sqref="H76:H88 E76:F88">
    <cfRule type="cellIs" dxfId="330" priority="13" stopIfTrue="1" operator="lessThan">
      <formula>$I76</formula>
    </cfRule>
    <cfRule type="cellIs" dxfId="329" priority="14" stopIfTrue="1" operator="greaterThanOrEqual">
      <formula>$I76</formula>
    </cfRule>
  </conditionalFormatting>
  <conditionalFormatting sqref="G67:G70 G56:G65 G41:G43 G45:G47 G49:G50 G52:G54 G31:G39 G29">
    <cfRule type="expression" dxfId="328" priority="15" stopIfTrue="1">
      <formula>$L$29="T"</formula>
    </cfRule>
  </conditionalFormatting>
  <conditionalFormatting sqref="T23:T26 R23:R26">
    <cfRule type="cellIs" dxfId="327" priority="16" stopIfTrue="1" operator="lessThan">
      <formula>$U23</formula>
    </cfRule>
    <cfRule type="cellIs" dxfId="326" priority="17" stopIfTrue="1" operator="greaterThanOrEqual">
      <formula>$U23</formula>
    </cfRule>
  </conditionalFormatting>
  <conditionalFormatting sqref="J70">
    <cfRule type="expression" dxfId="325" priority="18" stopIfTrue="1">
      <formula>N70="FB"</formula>
    </cfRule>
    <cfRule type="expression" dxfId="324" priority="19" stopIfTrue="1">
      <formula>N70=""</formula>
    </cfRule>
  </conditionalFormatting>
  <conditionalFormatting sqref="J29 J56:J65 J31:J39 J41:J43 J49:J50 J52:J54 J45:J47 J67:J69">
    <cfRule type="expression" dxfId="323" priority="20" stopIfTrue="1">
      <formula>N29="FB"</formula>
    </cfRule>
    <cfRule type="expression" dxfId="322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IF(Da!C31="",Da!E31,Da!C31)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Da!G31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Werte1!$DQ13</f>
        <v>0</v>
      </c>
      <c r="E29" s="584">
        <f>D29/A29</f>
        <v>0</v>
      </c>
      <c r="F29" s="585"/>
      <c r="G29" s="586">
        <f>Werte2!$DQ13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Werte1!$DR13</f>
        <v>0</v>
      </c>
      <c r="E31" s="600">
        <f t="shared" ref="E31:E39" si="1">D31/A31</f>
        <v>0</v>
      </c>
      <c r="F31" s="593"/>
      <c r="G31" s="599">
        <f>Werte2!$DR13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Werte1!$DS13</f>
        <v>0</v>
      </c>
      <c r="E32" s="600">
        <f t="shared" si="1"/>
        <v>0</v>
      </c>
      <c r="F32" s="593"/>
      <c r="G32" s="603">
        <f>Werte2!$DS13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Werte1!$DT13</f>
        <v>0</v>
      </c>
      <c r="E33" s="600">
        <f t="shared" si="1"/>
        <v>0</v>
      </c>
      <c r="F33" s="593"/>
      <c r="G33" s="603">
        <f>Werte2!$DT13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Werte1!$DU13</f>
        <v>0</v>
      </c>
      <c r="E34" s="600">
        <f t="shared" si="1"/>
        <v>0</v>
      </c>
      <c r="F34" s="593"/>
      <c r="G34" s="603">
        <f>Werte2!$DU13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Werte1!$DV13</f>
        <v>0</v>
      </c>
      <c r="E35" s="600">
        <f t="shared" si="1"/>
        <v>0</v>
      </c>
      <c r="F35" s="593"/>
      <c r="G35" s="603">
        <f>Werte2!$DV13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Werte1!$DW13</f>
        <v>0</v>
      </c>
      <c r="E36" s="600">
        <f t="shared" si="1"/>
        <v>0</v>
      </c>
      <c r="F36" s="593"/>
      <c r="G36" s="603">
        <f>Werte2!$DW13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Werte1!$DX13</f>
        <v>0</v>
      </c>
      <c r="E37" s="600">
        <f t="shared" si="1"/>
        <v>0</v>
      </c>
      <c r="F37" s="593"/>
      <c r="G37" s="603">
        <f>Werte2!$DX13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Werte1!$DY13</f>
        <v>0</v>
      </c>
      <c r="E38" s="600">
        <f t="shared" si="1"/>
        <v>0</v>
      </c>
      <c r="F38" s="593"/>
      <c r="G38" s="603">
        <f>Werte2!$DY13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Werte1!$DZ13</f>
        <v>0</v>
      </c>
      <c r="E39" s="600">
        <f t="shared" si="1"/>
        <v>0</v>
      </c>
      <c r="F39" s="593"/>
      <c r="G39" s="605">
        <f>Werte2!$DZ13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Werte1!$EA13</f>
        <v>0</v>
      </c>
      <c r="E41" s="600">
        <f>D41/A41</f>
        <v>0</v>
      </c>
      <c r="F41" s="593"/>
      <c r="G41" s="603">
        <f>Werte2!$EA13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Werte1!$EB13</f>
        <v>0</v>
      </c>
      <c r="E42" s="610">
        <f>D42/A42</f>
        <v>0</v>
      </c>
      <c r="F42" s="593"/>
      <c r="G42" s="605">
        <f>Werte2!$EB13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Werte1!$EC13</f>
        <v>0</v>
      </c>
      <c r="E43" s="584">
        <f>D43/A43</f>
        <v>0</v>
      </c>
      <c r="F43" s="593"/>
      <c r="G43" s="583">
        <f>Werte2!$EC13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Werte1!$ED13</f>
        <v>0</v>
      </c>
      <c r="E45" s="600">
        <f>D45/A45</f>
        <v>0</v>
      </c>
      <c r="F45" s="593"/>
      <c r="G45" s="603">
        <f>Werte2!$ED13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Werte1!$EE13</f>
        <v>0</v>
      </c>
      <c r="E46" s="600">
        <f>D46/A46</f>
        <v>0</v>
      </c>
      <c r="F46" s="593"/>
      <c r="G46" s="603">
        <f>Werte2!$EE13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Werte1!$EF13</f>
        <v>0</v>
      </c>
      <c r="E47" s="600">
        <f>D47/A47</f>
        <v>0</v>
      </c>
      <c r="F47" s="593"/>
      <c r="G47" s="603">
        <f>Werte2!$EF13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Werte1!$EG13</f>
        <v>0</v>
      </c>
      <c r="E49" s="600">
        <f>D49/A49</f>
        <v>0</v>
      </c>
      <c r="F49" s="593"/>
      <c r="G49" s="603">
        <f>Werte2!$EG13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Werte1!$EH13</f>
        <v>0</v>
      </c>
      <c r="E50" s="600">
        <f>D50/A50</f>
        <v>0</v>
      </c>
      <c r="F50" s="593"/>
      <c r="G50" s="603">
        <f>Werte2!$EH13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Werte1!$EI13</f>
        <v>0</v>
      </c>
      <c r="E52" s="600">
        <f>D52/A52</f>
        <v>0</v>
      </c>
      <c r="F52" s="593"/>
      <c r="G52" s="603">
        <f>Werte2!$EI13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Werte1!$EJ13</f>
        <v>0</v>
      </c>
      <c r="E53" s="600">
        <f>D53/A53</f>
        <v>0</v>
      </c>
      <c r="F53" s="593"/>
      <c r="G53" s="603">
        <f>Werte2!$EJ13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Werte1!$EK13</f>
        <v>0</v>
      </c>
      <c r="E54" s="600">
        <f>D54/A54</f>
        <v>0</v>
      </c>
      <c r="F54" s="593"/>
      <c r="G54" s="603">
        <f>Werte2!$EK13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Werte1!$EL13</f>
        <v>0</v>
      </c>
      <c r="E56" s="600">
        <f t="shared" ref="E56:E65" si="5">D56/A56</f>
        <v>0</v>
      </c>
      <c r="F56" s="593"/>
      <c r="G56" s="614">
        <f>Werte2!$EL13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Werte1!$EM13</f>
        <v>0</v>
      </c>
      <c r="E57" s="600">
        <f t="shared" si="5"/>
        <v>0</v>
      </c>
      <c r="F57" s="593"/>
      <c r="G57" s="603">
        <f>Werte2!$EM13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Werte1!$EN13</f>
        <v>0</v>
      </c>
      <c r="E58" s="600">
        <f t="shared" si="5"/>
        <v>0</v>
      </c>
      <c r="F58" s="593"/>
      <c r="G58" s="603">
        <f>Werte2!$EN13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Werte1!$EO13</f>
        <v>0</v>
      </c>
      <c r="E59" s="600">
        <f t="shared" si="5"/>
        <v>0</v>
      </c>
      <c r="F59" s="593"/>
      <c r="G59" s="603">
        <f>Werte2!$EO13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Werte1!$EP13</f>
        <v>0</v>
      </c>
      <c r="E60" s="600">
        <f t="shared" si="5"/>
        <v>0</v>
      </c>
      <c r="F60" s="593"/>
      <c r="G60" s="603">
        <f>Werte2!$EP13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Werte1!$EQ13</f>
        <v>0</v>
      </c>
      <c r="E61" s="600">
        <f t="shared" si="5"/>
        <v>0</v>
      </c>
      <c r="F61" s="593"/>
      <c r="G61" s="603">
        <f>Werte2!$EQ13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Werte1!$ER13</f>
        <v>0</v>
      </c>
      <c r="E62" s="600">
        <f t="shared" si="5"/>
        <v>0</v>
      </c>
      <c r="F62" s="593"/>
      <c r="G62" s="603">
        <f>Werte2!$ER13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Werte1!$ES13</f>
        <v>0</v>
      </c>
      <c r="E63" s="600">
        <f t="shared" si="5"/>
        <v>0</v>
      </c>
      <c r="F63" s="593"/>
      <c r="G63" s="603">
        <f>Werte2!$ES13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Werte1!$ET13</f>
        <v>0</v>
      </c>
      <c r="E64" s="600">
        <f t="shared" si="5"/>
        <v>0</v>
      </c>
      <c r="F64" s="593"/>
      <c r="G64" s="603">
        <f>Werte2!$ET13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Werte1!$EU13</f>
        <v>0</v>
      </c>
      <c r="E65" s="600">
        <f t="shared" si="5"/>
        <v>0</v>
      </c>
      <c r="F65" s="593"/>
      <c r="G65" s="603">
        <f>Werte2!$EU13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Werte1!$EV13</f>
        <v>0</v>
      </c>
      <c r="E67" s="600">
        <f>D67/A67</f>
        <v>0</v>
      </c>
      <c r="F67" s="593"/>
      <c r="G67" s="603">
        <f>Werte2!$EV13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Werte1!$EW13</f>
        <v>0</v>
      </c>
      <c r="E68" s="610">
        <f>D68/A68</f>
        <v>0</v>
      </c>
      <c r="F68" s="593"/>
      <c r="G68" s="616">
        <f>Werte2!$EW13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Werte1!$EX13</f>
        <v>0</v>
      </c>
      <c r="E69" s="584">
        <f>D69/A69</f>
        <v>0</v>
      </c>
      <c r="F69" s="618"/>
      <c r="G69" s="583">
        <f>Werte2!$EX13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Werte1!$P13</f>
        <v>0</v>
      </c>
      <c r="E76" s="208">
        <f t="shared" ref="E76:E88" si="9">D76/C76</f>
        <v>0</v>
      </c>
      <c r="F76" s="220"/>
      <c r="G76" s="201">
        <f>Werte2!$P13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Werte1!AC13</f>
        <v>0</v>
      </c>
      <c r="E77" s="209">
        <f t="shared" si="9"/>
        <v>0</v>
      </c>
      <c r="F77" s="214"/>
      <c r="G77" s="202">
        <f>Werte2!AC13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Werte1!AM13</f>
        <v>0</v>
      </c>
      <c r="E78" s="209">
        <f t="shared" si="9"/>
        <v>0</v>
      </c>
      <c r="F78" s="214"/>
      <c r="G78" s="202">
        <f>Werte2!AM13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Werte1!AU13</f>
        <v>0</v>
      </c>
      <c r="E79" s="209">
        <f t="shared" si="9"/>
        <v>0</v>
      </c>
      <c r="F79" s="214"/>
      <c r="G79" s="202">
        <f>Werte2!AU13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Werte1!BD13</f>
        <v>0</v>
      </c>
      <c r="E80" s="210">
        <f t="shared" si="9"/>
        <v>0</v>
      </c>
      <c r="F80" s="221"/>
      <c r="G80" s="203">
        <f>Werte2!BD13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Werte1!BM13</f>
        <v>0</v>
      </c>
      <c r="E81" s="211">
        <f t="shared" si="9"/>
        <v>0</v>
      </c>
      <c r="F81" s="222"/>
      <c r="G81" s="201">
        <f>Werte2!BM13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Werte1!BT13</f>
        <v>0</v>
      </c>
      <c r="E82" s="211">
        <f t="shared" si="9"/>
        <v>0</v>
      </c>
      <c r="F82" s="222"/>
      <c r="G82" s="202">
        <f>Werte2!BT13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Werte1!CA13</f>
        <v>0</v>
      </c>
      <c r="E83" s="211">
        <f t="shared" si="9"/>
        <v>0</v>
      </c>
      <c r="F83" s="222"/>
      <c r="G83" s="202">
        <f>Werte2!CA13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Werte1!CK13</f>
        <v>0</v>
      </c>
      <c r="E84" s="211">
        <f t="shared" si="9"/>
        <v>0</v>
      </c>
      <c r="F84" s="222"/>
      <c r="G84" s="202">
        <f>Werte2!CK13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Werte1!CQ13</f>
        <v>0</v>
      </c>
      <c r="E85" s="211">
        <f t="shared" si="9"/>
        <v>0</v>
      </c>
      <c r="F85" s="222"/>
      <c r="G85" s="202">
        <f>Werte2!CQ13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Werte1!DD13</f>
        <v>0</v>
      </c>
      <c r="E86" s="211">
        <f t="shared" si="9"/>
        <v>0</v>
      </c>
      <c r="F86" s="222"/>
      <c r="G86" s="202">
        <f>Werte2!DD13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Werte1!DM13</f>
        <v>0</v>
      </c>
      <c r="E87" s="212">
        <f t="shared" si="9"/>
        <v>0</v>
      </c>
      <c r="F87" s="223"/>
      <c r="G87" s="202">
        <f>Werte2!DM13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21" priority="6" stopIfTrue="1" operator="greaterThanOrEqual">
      <formula>I29</formula>
    </cfRule>
    <cfRule type="cellIs" dxfId="320" priority="7" stopIfTrue="1" operator="lessThan">
      <formula>I29</formula>
    </cfRule>
  </conditionalFormatting>
  <conditionalFormatting sqref="H29 H31:H39 H41:H43 H45:H47 H49:H50 H52:H54 H56:H65 H67:H70">
    <cfRule type="expression" dxfId="319" priority="10" stopIfTrue="1">
      <formula>$L$29="T"</formula>
    </cfRule>
    <cfRule type="cellIs" dxfId="318" priority="11" stopIfTrue="1" operator="lessThan">
      <formula>I29</formula>
    </cfRule>
    <cfRule type="cellIs" dxfId="317" priority="12" stopIfTrue="1" operator="greaterThanOrEqual">
      <formula>I29</formula>
    </cfRule>
  </conditionalFormatting>
  <conditionalFormatting sqref="H76:H88 E76:F88">
    <cfRule type="cellIs" dxfId="316" priority="13" stopIfTrue="1" operator="lessThan">
      <formula>$I76</formula>
    </cfRule>
    <cfRule type="cellIs" dxfId="315" priority="14" stopIfTrue="1" operator="greaterThanOrEqual">
      <formula>$I76</formula>
    </cfRule>
  </conditionalFormatting>
  <conditionalFormatting sqref="G67:G70 G56:G65 G41:G43 G45:G47 G49:G50 G52:G54 G31:G39 G29">
    <cfRule type="expression" dxfId="314" priority="15" stopIfTrue="1">
      <formula>$L$29="T"</formula>
    </cfRule>
  </conditionalFormatting>
  <conditionalFormatting sqref="T23:T26 R23:R26">
    <cfRule type="cellIs" dxfId="313" priority="16" stopIfTrue="1" operator="lessThan">
      <formula>$U23</formula>
    </cfRule>
    <cfRule type="cellIs" dxfId="312" priority="17" stopIfTrue="1" operator="greaterThanOrEqual">
      <formula>$U23</formula>
    </cfRule>
  </conditionalFormatting>
  <conditionalFormatting sqref="J70">
    <cfRule type="expression" dxfId="311" priority="18" stopIfTrue="1">
      <formula>N70="FB"</formula>
    </cfRule>
    <cfRule type="expression" dxfId="310" priority="19" stopIfTrue="1">
      <formula>N70=""</formula>
    </cfRule>
  </conditionalFormatting>
  <conditionalFormatting sqref="J29 J56:J65 J31:J39 J41:J43 J49:J50 J52:J54 J45:J47 J67:J69">
    <cfRule type="expression" dxfId="309" priority="20" stopIfTrue="1">
      <formula>N29="FB"</formula>
    </cfRule>
    <cfRule type="expression" dxfId="308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IF(Da!C32="",Da!E32,Da!C32)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Da!G32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Werte1!$DQ14</f>
        <v>0</v>
      </c>
      <c r="E29" s="584">
        <f>D29/A29</f>
        <v>0</v>
      </c>
      <c r="F29" s="585"/>
      <c r="G29" s="586">
        <f>Werte2!$DQ14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Werte1!$DR14</f>
        <v>0</v>
      </c>
      <c r="E31" s="600">
        <f t="shared" ref="E31:E39" si="1">D31/A31</f>
        <v>0</v>
      </c>
      <c r="F31" s="593"/>
      <c r="G31" s="599">
        <f>Werte2!$DR14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Werte1!$DS14</f>
        <v>0</v>
      </c>
      <c r="E32" s="600">
        <f t="shared" si="1"/>
        <v>0</v>
      </c>
      <c r="F32" s="593"/>
      <c r="G32" s="603">
        <f>Werte2!$DS14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Werte1!$DT14</f>
        <v>0</v>
      </c>
      <c r="E33" s="600">
        <f t="shared" si="1"/>
        <v>0</v>
      </c>
      <c r="F33" s="593"/>
      <c r="G33" s="603">
        <f>Werte2!$DT14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Werte1!$DU14</f>
        <v>0</v>
      </c>
      <c r="E34" s="600">
        <f t="shared" si="1"/>
        <v>0</v>
      </c>
      <c r="F34" s="593"/>
      <c r="G34" s="603">
        <f>Werte2!$DU14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Werte1!$DV14</f>
        <v>0</v>
      </c>
      <c r="E35" s="600">
        <f t="shared" si="1"/>
        <v>0</v>
      </c>
      <c r="F35" s="593"/>
      <c r="G35" s="603">
        <f>Werte2!$DV14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Werte1!$DW14</f>
        <v>0</v>
      </c>
      <c r="E36" s="600">
        <f t="shared" si="1"/>
        <v>0</v>
      </c>
      <c r="F36" s="593"/>
      <c r="G36" s="603">
        <f>Werte2!$DW14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Werte1!$DX14</f>
        <v>0</v>
      </c>
      <c r="E37" s="600">
        <f t="shared" si="1"/>
        <v>0</v>
      </c>
      <c r="F37" s="593"/>
      <c r="G37" s="603">
        <f>Werte2!$DX14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Werte1!$DY14</f>
        <v>0</v>
      </c>
      <c r="E38" s="600">
        <f t="shared" si="1"/>
        <v>0</v>
      </c>
      <c r="F38" s="593"/>
      <c r="G38" s="603">
        <f>Werte2!$DY14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Werte1!$DZ14</f>
        <v>0</v>
      </c>
      <c r="E39" s="600">
        <f t="shared" si="1"/>
        <v>0</v>
      </c>
      <c r="F39" s="593"/>
      <c r="G39" s="605">
        <f>Werte2!$DZ14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Werte1!$EA14</f>
        <v>0</v>
      </c>
      <c r="E41" s="600">
        <f>D41/A41</f>
        <v>0</v>
      </c>
      <c r="F41" s="593"/>
      <c r="G41" s="603">
        <f>Werte2!$EA14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Werte1!$EB14</f>
        <v>0</v>
      </c>
      <c r="E42" s="610">
        <f>D42/A42</f>
        <v>0</v>
      </c>
      <c r="F42" s="593"/>
      <c r="G42" s="605">
        <f>Werte2!$EB14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Werte1!$EC14</f>
        <v>0</v>
      </c>
      <c r="E43" s="584">
        <f>D43/A43</f>
        <v>0</v>
      </c>
      <c r="F43" s="593"/>
      <c r="G43" s="583">
        <f>Werte2!$EC14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Werte1!$ED14</f>
        <v>0</v>
      </c>
      <c r="E45" s="600">
        <f>D45/A45</f>
        <v>0</v>
      </c>
      <c r="F45" s="593"/>
      <c r="G45" s="603">
        <f>Werte2!$ED14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Werte1!$EE14</f>
        <v>0</v>
      </c>
      <c r="E46" s="600">
        <f>D46/A46</f>
        <v>0</v>
      </c>
      <c r="F46" s="593"/>
      <c r="G46" s="603">
        <f>Werte2!$EE14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Werte1!$EF14</f>
        <v>0</v>
      </c>
      <c r="E47" s="600">
        <f>D47/A47</f>
        <v>0</v>
      </c>
      <c r="F47" s="593"/>
      <c r="G47" s="603">
        <f>Werte2!$EF14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Werte1!$EG14</f>
        <v>0</v>
      </c>
      <c r="E49" s="600">
        <f>D49/A49</f>
        <v>0</v>
      </c>
      <c r="F49" s="593"/>
      <c r="G49" s="603">
        <f>Werte2!$EG14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Werte1!$EH14</f>
        <v>0</v>
      </c>
      <c r="E50" s="600">
        <f>D50/A50</f>
        <v>0</v>
      </c>
      <c r="F50" s="593"/>
      <c r="G50" s="603">
        <f>Werte2!$EH14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Werte1!$EI14</f>
        <v>0</v>
      </c>
      <c r="E52" s="600">
        <f>D52/A52</f>
        <v>0</v>
      </c>
      <c r="F52" s="593"/>
      <c r="G52" s="603">
        <f>Werte2!$EI14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Werte1!$EJ14</f>
        <v>0</v>
      </c>
      <c r="E53" s="600">
        <f>D53/A53</f>
        <v>0</v>
      </c>
      <c r="F53" s="593"/>
      <c r="G53" s="603">
        <f>Werte2!$EJ14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Werte1!$EK14</f>
        <v>0</v>
      </c>
      <c r="E54" s="600">
        <f>D54/A54</f>
        <v>0</v>
      </c>
      <c r="F54" s="593"/>
      <c r="G54" s="603">
        <f>Werte2!$EK14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Werte1!$EL14</f>
        <v>0</v>
      </c>
      <c r="E56" s="600">
        <f t="shared" ref="E56:E65" si="5">D56/A56</f>
        <v>0</v>
      </c>
      <c r="F56" s="593"/>
      <c r="G56" s="614">
        <f>Werte2!$EL14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Werte1!$EM14</f>
        <v>0</v>
      </c>
      <c r="E57" s="600">
        <f t="shared" si="5"/>
        <v>0</v>
      </c>
      <c r="F57" s="593"/>
      <c r="G57" s="603">
        <f>Werte2!$EM14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Werte1!$EN14</f>
        <v>0</v>
      </c>
      <c r="E58" s="600">
        <f t="shared" si="5"/>
        <v>0</v>
      </c>
      <c r="F58" s="593"/>
      <c r="G58" s="603">
        <f>Werte2!$EN14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Werte1!$EO14</f>
        <v>0</v>
      </c>
      <c r="E59" s="600">
        <f t="shared" si="5"/>
        <v>0</v>
      </c>
      <c r="F59" s="593"/>
      <c r="G59" s="603">
        <f>Werte2!$EO14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Werte1!$EP14</f>
        <v>0</v>
      </c>
      <c r="E60" s="600">
        <f t="shared" si="5"/>
        <v>0</v>
      </c>
      <c r="F60" s="593"/>
      <c r="G60" s="603">
        <f>Werte2!$EP14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Werte1!$EQ14</f>
        <v>0</v>
      </c>
      <c r="E61" s="600">
        <f t="shared" si="5"/>
        <v>0</v>
      </c>
      <c r="F61" s="593"/>
      <c r="G61" s="603">
        <f>Werte2!$EQ14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Werte1!$ER14</f>
        <v>0</v>
      </c>
      <c r="E62" s="600">
        <f t="shared" si="5"/>
        <v>0</v>
      </c>
      <c r="F62" s="593"/>
      <c r="G62" s="603">
        <f>Werte2!$ER14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Werte1!$ES14</f>
        <v>0</v>
      </c>
      <c r="E63" s="600">
        <f t="shared" si="5"/>
        <v>0</v>
      </c>
      <c r="F63" s="593"/>
      <c r="G63" s="603">
        <f>Werte2!$ES14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Werte1!$ET14</f>
        <v>0</v>
      </c>
      <c r="E64" s="600">
        <f t="shared" si="5"/>
        <v>0</v>
      </c>
      <c r="F64" s="593"/>
      <c r="G64" s="603">
        <f>Werte2!$ET14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Werte1!$EU14</f>
        <v>0</v>
      </c>
      <c r="E65" s="600">
        <f t="shared" si="5"/>
        <v>0</v>
      </c>
      <c r="F65" s="593"/>
      <c r="G65" s="603">
        <f>Werte2!$EU14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Werte1!$EV14</f>
        <v>0</v>
      </c>
      <c r="E67" s="600">
        <f>D67/A67</f>
        <v>0</v>
      </c>
      <c r="F67" s="593"/>
      <c r="G67" s="603">
        <f>Werte2!$EV14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Werte1!$EW14</f>
        <v>0</v>
      </c>
      <c r="E68" s="610">
        <f>D68/A68</f>
        <v>0</v>
      </c>
      <c r="F68" s="593"/>
      <c r="G68" s="616">
        <f>Werte2!$EW14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Werte1!$EX14</f>
        <v>0</v>
      </c>
      <c r="E69" s="584">
        <f>D69/A69</f>
        <v>0</v>
      </c>
      <c r="F69" s="618"/>
      <c r="G69" s="583">
        <f>Werte2!$EX14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Werte1!$P14</f>
        <v>0</v>
      </c>
      <c r="E76" s="208">
        <f t="shared" ref="E76:E88" si="9">D76/C76</f>
        <v>0</v>
      </c>
      <c r="F76" s="220"/>
      <c r="G76" s="201">
        <f>Werte2!$P14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Werte1!AC14</f>
        <v>0</v>
      </c>
      <c r="E77" s="209">
        <f t="shared" si="9"/>
        <v>0</v>
      </c>
      <c r="F77" s="214"/>
      <c r="G77" s="202">
        <f>Werte2!AC14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Werte1!AM14</f>
        <v>0</v>
      </c>
      <c r="E78" s="209">
        <f t="shared" si="9"/>
        <v>0</v>
      </c>
      <c r="F78" s="214"/>
      <c r="G78" s="202">
        <f>Werte2!AM14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Werte1!AU14</f>
        <v>0</v>
      </c>
      <c r="E79" s="209">
        <f t="shared" si="9"/>
        <v>0</v>
      </c>
      <c r="F79" s="214"/>
      <c r="G79" s="202">
        <f>Werte2!AU14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Werte1!BD14</f>
        <v>0</v>
      </c>
      <c r="E80" s="210">
        <f t="shared" si="9"/>
        <v>0</v>
      </c>
      <c r="F80" s="221"/>
      <c r="G80" s="203">
        <f>Werte2!BD14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Werte1!BM14</f>
        <v>0</v>
      </c>
      <c r="E81" s="211">
        <f t="shared" si="9"/>
        <v>0</v>
      </c>
      <c r="F81" s="222"/>
      <c r="G81" s="201">
        <f>Werte2!BM14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Werte1!BT14</f>
        <v>0</v>
      </c>
      <c r="E82" s="211">
        <f t="shared" si="9"/>
        <v>0</v>
      </c>
      <c r="F82" s="222"/>
      <c r="G82" s="202">
        <f>Werte2!BT14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Werte1!CA14</f>
        <v>0</v>
      </c>
      <c r="E83" s="211">
        <f t="shared" si="9"/>
        <v>0</v>
      </c>
      <c r="F83" s="222"/>
      <c r="G83" s="202">
        <f>Werte2!CA14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Werte1!CK14</f>
        <v>0</v>
      </c>
      <c r="E84" s="211">
        <f t="shared" si="9"/>
        <v>0</v>
      </c>
      <c r="F84" s="222"/>
      <c r="G84" s="202">
        <f>Werte2!CK14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Werte1!CQ14</f>
        <v>0</v>
      </c>
      <c r="E85" s="211">
        <f t="shared" si="9"/>
        <v>0</v>
      </c>
      <c r="F85" s="222"/>
      <c r="G85" s="202">
        <f>Werte2!CQ14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Werte1!DD14</f>
        <v>0</v>
      </c>
      <c r="E86" s="211">
        <f t="shared" si="9"/>
        <v>0</v>
      </c>
      <c r="F86" s="222"/>
      <c r="G86" s="202">
        <f>Werte2!DD14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Werte1!DM14</f>
        <v>0</v>
      </c>
      <c r="E87" s="212">
        <f t="shared" si="9"/>
        <v>0</v>
      </c>
      <c r="F87" s="223"/>
      <c r="G87" s="202">
        <f>Werte2!DM14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307" priority="6" stopIfTrue="1" operator="greaterThanOrEqual">
      <formula>I29</formula>
    </cfRule>
    <cfRule type="cellIs" dxfId="306" priority="7" stopIfTrue="1" operator="lessThan">
      <formula>I29</formula>
    </cfRule>
  </conditionalFormatting>
  <conditionalFormatting sqref="H29 H31:H39 H41:H43 H45:H47 H49:H50 H52:H54 H56:H65 H67:H70">
    <cfRule type="expression" dxfId="305" priority="10" stopIfTrue="1">
      <formula>$L$29="T"</formula>
    </cfRule>
    <cfRule type="cellIs" dxfId="304" priority="11" stopIfTrue="1" operator="lessThan">
      <formula>I29</formula>
    </cfRule>
    <cfRule type="cellIs" dxfId="303" priority="12" stopIfTrue="1" operator="greaterThanOrEqual">
      <formula>I29</formula>
    </cfRule>
  </conditionalFormatting>
  <conditionalFormatting sqref="H76:H88 E76:F88">
    <cfRule type="cellIs" dxfId="302" priority="13" stopIfTrue="1" operator="lessThan">
      <formula>$I76</formula>
    </cfRule>
    <cfRule type="cellIs" dxfId="301" priority="14" stopIfTrue="1" operator="greaterThanOrEqual">
      <formula>$I76</formula>
    </cfRule>
  </conditionalFormatting>
  <conditionalFormatting sqref="G67:G70 G56:G65 G41:G43 G45:G47 G49:G50 G52:G54 G31:G39 G29">
    <cfRule type="expression" dxfId="300" priority="15" stopIfTrue="1">
      <formula>$L$29="T"</formula>
    </cfRule>
  </conditionalFormatting>
  <conditionalFormatting sqref="T23:T26 R23:R26">
    <cfRule type="cellIs" dxfId="299" priority="16" stopIfTrue="1" operator="lessThan">
      <formula>$U23</formula>
    </cfRule>
    <cfRule type="cellIs" dxfId="298" priority="17" stopIfTrue="1" operator="greaterThanOrEqual">
      <formula>$U23</formula>
    </cfRule>
  </conditionalFormatting>
  <conditionalFormatting sqref="J70">
    <cfRule type="expression" dxfId="297" priority="18" stopIfTrue="1">
      <formula>N70="FB"</formula>
    </cfRule>
    <cfRule type="expression" dxfId="296" priority="19" stopIfTrue="1">
      <formula>N70=""</formula>
    </cfRule>
  </conditionalFormatting>
  <conditionalFormatting sqref="J29 J56:J65 J31:J39 J41:J43 J49:J50 J52:J54 J45:J47 J67:J69">
    <cfRule type="expression" dxfId="295" priority="20" stopIfTrue="1">
      <formula>N29="FB"</formula>
    </cfRule>
    <cfRule type="expression" dxfId="294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MT,Fett"&amp;16Mathematik Kompetenztest&amp;C&amp;"Gill Sans MT,Fett"&amp;22Basiskenntnisse in der beruflichen Bildung&amp;R&amp;G</oddHeader>
  </headerFooter>
  <colBreaks count="1" manualBreakCount="1">
    <brk id="11" max="70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indexed="51"/>
  </sheetPr>
  <dimension ref="A1:EY239"/>
  <sheetViews>
    <sheetView zoomScale="110" zoomScaleNormal="100" workbookViewId="0">
      <pane xSplit="2" ySplit="3" topLeftCell="C4" activePane="bottomRight" state="frozen"/>
      <selection pane="topRight" activeCell="G1" sqref="G1"/>
      <selection pane="bottomLeft" activeCell="A4" sqref="A4"/>
      <selection pane="bottomRight" activeCell="D4" sqref="D4"/>
    </sheetView>
  </sheetViews>
  <sheetFormatPr baseColWidth="10" defaultRowHeight="12.75" x14ac:dyDescent="0.2"/>
  <cols>
    <col min="1" max="1" width="4.5703125" style="64" customWidth="1"/>
    <col min="2" max="2" width="22.28515625" style="64" customWidth="1"/>
    <col min="3" max="3" width="2.28515625" style="92" customWidth="1"/>
    <col min="4" max="15" width="5.28515625" style="93" customWidth="1"/>
    <col min="16" max="16" width="10" style="62" customWidth="1"/>
    <col min="17" max="28" width="5.28515625" style="63" customWidth="1"/>
    <col min="29" max="29" width="9.85546875" style="62" customWidth="1"/>
    <col min="30" max="38" width="5.28515625" style="63" customWidth="1"/>
    <col min="39" max="39" width="10.7109375" style="62" customWidth="1"/>
    <col min="40" max="46" width="5.28515625" style="64" customWidth="1"/>
    <col min="47" max="47" width="7.85546875" style="62" customWidth="1"/>
    <col min="48" max="49" width="5.28515625" style="64" customWidth="1"/>
    <col min="50" max="50" width="6.140625" style="64" customWidth="1"/>
    <col min="51" max="55" width="5.28515625" style="64" customWidth="1"/>
    <col min="56" max="56" width="14.85546875" style="62" customWidth="1"/>
    <col min="57" max="64" width="5.28515625" style="64" customWidth="1"/>
    <col min="65" max="65" width="8.5703125" style="62" customWidth="1"/>
    <col min="66" max="71" width="5.28515625" style="64" customWidth="1"/>
    <col min="72" max="72" width="12.140625" style="62" customWidth="1"/>
    <col min="73" max="75" width="5.28515625" style="64" customWidth="1"/>
    <col min="76" max="76" width="6.5703125" style="64" customWidth="1"/>
    <col min="77" max="77" width="5.28515625" style="64" customWidth="1"/>
    <col min="78" max="78" width="6" style="64" customWidth="1"/>
    <col min="79" max="79" width="11.7109375" style="62" customWidth="1"/>
    <col min="80" max="80" width="4.7109375" style="69" customWidth="1"/>
    <col min="81" max="88" width="5.28515625" style="64" customWidth="1"/>
    <col min="89" max="89" width="12.85546875" style="62" customWidth="1"/>
    <col min="90" max="91" width="5.28515625" style="64" customWidth="1"/>
    <col min="92" max="92" width="5.85546875" style="64" customWidth="1"/>
    <col min="93" max="94" width="5.28515625" style="64" customWidth="1"/>
    <col min="95" max="95" width="13.140625" style="62" customWidth="1"/>
    <col min="96" max="107" width="5.28515625" style="64" customWidth="1"/>
    <col min="108" max="108" width="13" style="62" customWidth="1"/>
    <col min="109" max="116" width="5.28515625" style="64" customWidth="1"/>
    <col min="117" max="117" width="11.5703125" style="62" customWidth="1"/>
    <col min="118" max="118" width="3.85546875" style="101" hidden="1" customWidth="1"/>
    <col min="119" max="120" width="3.42578125" style="101" hidden="1" customWidth="1"/>
    <col min="121" max="121" width="5.28515625" style="101" hidden="1" customWidth="1"/>
    <col min="122" max="122" width="4.7109375" style="101" hidden="1" customWidth="1"/>
    <col min="123" max="123" width="4.5703125" style="101" hidden="1" customWidth="1"/>
    <col min="124" max="124" width="5.140625" style="101" hidden="1" customWidth="1"/>
    <col min="125" max="126" width="4.7109375" style="101" hidden="1" customWidth="1"/>
    <col min="127" max="127" width="7.140625" style="101" hidden="1" customWidth="1"/>
    <col min="128" max="129" width="5.7109375" style="101" hidden="1" customWidth="1"/>
    <col min="130" max="130" width="6.42578125" style="101" hidden="1" customWidth="1"/>
    <col min="131" max="131" width="6" style="101" hidden="1" customWidth="1"/>
    <col min="132" max="132" width="7.42578125" style="101" hidden="1" customWidth="1"/>
    <col min="133" max="133" width="6.28515625" style="101" hidden="1" customWidth="1"/>
    <col min="134" max="136" width="6.140625" style="101" hidden="1" customWidth="1"/>
    <col min="137" max="137" width="6.5703125" style="101" hidden="1" customWidth="1"/>
    <col min="138" max="138" width="5.85546875" style="101" hidden="1" customWidth="1"/>
    <col min="139" max="140" width="5" style="101" hidden="1" customWidth="1"/>
    <col min="141" max="141" width="5.140625" style="101" hidden="1" customWidth="1"/>
    <col min="142" max="142" width="5.28515625" style="101" hidden="1" customWidth="1"/>
    <col min="143" max="143" width="4.85546875" style="101" hidden="1" customWidth="1"/>
    <col min="144" max="145" width="6" style="101" hidden="1" customWidth="1"/>
    <col min="146" max="146" width="5.85546875" style="101" hidden="1" customWidth="1"/>
    <col min="147" max="148" width="6.85546875" style="101" hidden="1" customWidth="1"/>
    <col min="149" max="149" width="5.42578125" style="101" hidden="1" customWidth="1"/>
    <col min="150" max="150" width="5.85546875" style="101" hidden="1" customWidth="1"/>
    <col min="151" max="151" width="7" style="101" hidden="1" customWidth="1"/>
    <col min="152" max="152" width="5.7109375" style="101" hidden="1" customWidth="1"/>
    <col min="153" max="154" width="5.42578125" style="101" hidden="1" customWidth="1"/>
    <col min="155" max="177" width="0" style="64" hidden="1" customWidth="1"/>
    <col min="178" max="16384" width="11.42578125" style="64"/>
  </cols>
  <sheetData>
    <row r="1" spans="1:155" s="67" customFormat="1" ht="27" customHeight="1" thickBot="1" x14ac:dyDescent="0.25">
      <c r="B1" s="352" t="s">
        <v>291</v>
      </c>
      <c r="C1" s="352"/>
      <c r="D1" s="66">
        <v>1</v>
      </c>
      <c r="E1" s="66">
        <v>2</v>
      </c>
      <c r="F1" s="66">
        <v>3</v>
      </c>
      <c r="G1" s="66">
        <v>4</v>
      </c>
      <c r="H1" s="66">
        <v>5</v>
      </c>
      <c r="I1" s="66">
        <v>6</v>
      </c>
      <c r="J1" s="66">
        <v>7</v>
      </c>
      <c r="K1" s="66">
        <v>8</v>
      </c>
      <c r="L1" s="66">
        <v>9</v>
      </c>
      <c r="M1" s="66">
        <v>10</v>
      </c>
      <c r="N1" s="66">
        <v>11</v>
      </c>
      <c r="O1" s="66">
        <v>12</v>
      </c>
      <c r="P1" s="475" t="s">
        <v>18</v>
      </c>
      <c r="Q1" s="67">
        <v>13</v>
      </c>
      <c r="R1" s="67">
        <v>14</v>
      </c>
      <c r="S1" s="67">
        <v>15</v>
      </c>
      <c r="T1" s="67">
        <v>16</v>
      </c>
      <c r="U1" s="67">
        <v>17</v>
      </c>
      <c r="V1" s="67">
        <v>18</v>
      </c>
      <c r="W1" s="67">
        <v>19</v>
      </c>
      <c r="X1" s="67">
        <v>20</v>
      </c>
      <c r="Y1" s="67">
        <v>21</v>
      </c>
      <c r="Z1" s="67">
        <v>22</v>
      </c>
      <c r="AA1" s="67">
        <v>23</v>
      </c>
      <c r="AB1" s="67">
        <v>24</v>
      </c>
      <c r="AC1" s="475" t="s">
        <v>20</v>
      </c>
      <c r="AD1" s="67">
        <v>25</v>
      </c>
      <c r="AE1" s="67">
        <v>26</v>
      </c>
      <c r="AF1" s="67">
        <v>27</v>
      </c>
      <c r="AG1" s="67">
        <v>28</v>
      </c>
      <c r="AH1" s="67">
        <v>29</v>
      </c>
      <c r="AI1" s="67">
        <v>30</v>
      </c>
      <c r="AJ1" s="67">
        <v>31</v>
      </c>
      <c r="AK1" s="67">
        <v>32</v>
      </c>
      <c r="AL1" s="67">
        <v>33</v>
      </c>
      <c r="AM1" s="712" t="s">
        <v>307</v>
      </c>
      <c r="AN1" s="67">
        <v>34</v>
      </c>
      <c r="AO1" s="67">
        <v>35</v>
      </c>
      <c r="AP1" s="67">
        <v>36</v>
      </c>
      <c r="AQ1" s="67">
        <v>37</v>
      </c>
      <c r="AR1" s="67">
        <v>38</v>
      </c>
      <c r="AS1" s="67">
        <v>39</v>
      </c>
      <c r="AT1" s="67">
        <v>40</v>
      </c>
      <c r="AU1" s="475" t="s">
        <v>10</v>
      </c>
      <c r="AV1" s="67">
        <v>41</v>
      </c>
      <c r="AW1" s="67">
        <v>42</v>
      </c>
      <c r="AX1" s="67">
        <v>43</v>
      </c>
      <c r="AY1" s="67">
        <v>44</v>
      </c>
      <c r="AZ1" s="67">
        <v>45</v>
      </c>
      <c r="BA1" s="67">
        <v>46</v>
      </c>
      <c r="BB1" s="67">
        <v>47</v>
      </c>
      <c r="BC1" s="67">
        <v>48</v>
      </c>
      <c r="BD1" s="475" t="s">
        <v>292</v>
      </c>
      <c r="BE1" s="67">
        <v>1</v>
      </c>
      <c r="BF1" s="67">
        <v>2</v>
      </c>
      <c r="BG1" s="67">
        <v>3</v>
      </c>
      <c r="BH1" s="67">
        <v>4</v>
      </c>
      <c r="BI1" s="67">
        <v>5</v>
      </c>
      <c r="BJ1" s="67">
        <v>6</v>
      </c>
      <c r="BK1" s="67">
        <v>7</v>
      </c>
      <c r="BL1" s="67">
        <v>8</v>
      </c>
      <c r="BM1" s="475" t="s">
        <v>9</v>
      </c>
      <c r="BN1" s="67">
        <v>9</v>
      </c>
      <c r="BO1" s="67">
        <v>10</v>
      </c>
      <c r="BP1" s="67">
        <v>11</v>
      </c>
      <c r="BQ1" s="67">
        <v>12</v>
      </c>
      <c r="BR1" s="67">
        <v>13</v>
      </c>
      <c r="BS1" s="67">
        <v>14</v>
      </c>
      <c r="BT1" s="475" t="s">
        <v>117</v>
      </c>
      <c r="BU1" s="67">
        <v>15</v>
      </c>
      <c r="BV1" s="67">
        <v>16</v>
      </c>
      <c r="BW1" s="67">
        <v>17</v>
      </c>
      <c r="BX1" s="67">
        <v>18</v>
      </c>
      <c r="BY1" s="67">
        <v>19</v>
      </c>
      <c r="BZ1" s="67">
        <v>20</v>
      </c>
      <c r="CA1" s="475" t="s">
        <v>23</v>
      </c>
      <c r="CB1" s="300" t="s">
        <v>202</v>
      </c>
      <c r="CC1" s="67" t="s">
        <v>203</v>
      </c>
      <c r="CD1" s="67">
        <v>22</v>
      </c>
      <c r="CE1" s="67">
        <v>23</v>
      </c>
      <c r="CF1" s="67">
        <v>24</v>
      </c>
      <c r="CG1" s="67">
        <v>25</v>
      </c>
      <c r="CH1" s="67">
        <v>26</v>
      </c>
      <c r="CI1" s="67">
        <v>27</v>
      </c>
      <c r="CJ1" s="67">
        <v>28</v>
      </c>
      <c r="CK1" s="475" t="s">
        <v>81</v>
      </c>
      <c r="CL1" s="67">
        <v>29</v>
      </c>
      <c r="CM1" s="67">
        <v>30</v>
      </c>
      <c r="CN1" s="67">
        <v>31</v>
      </c>
      <c r="CO1" s="67">
        <v>32</v>
      </c>
      <c r="CP1" s="67">
        <v>33</v>
      </c>
      <c r="CQ1" s="475" t="s">
        <v>82</v>
      </c>
      <c r="CR1" s="67">
        <v>34</v>
      </c>
      <c r="CS1" s="67">
        <v>35</v>
      </c>
      <c r="CT1" s="67">
        <v>36</v>
      </c>
      <c r="CU1" s="67">
        <v>37</v>
      </c>
      <c r="CV1" s="67" t="s">
        <v>204</v>
      </c>
      <c r="CW1" s="67" t="s">
        <v>205</v>
      </c>
      <c r="CX1" s="67" t="s">
        <v>206</v>
      </c>
      <c r="CY1" s="67" t="s">
        <v>207</v>
      </c>
      <c r="CZ1" s="67" t="s">
        <v>208</v>
      </c>
      <c r="DA1" s="67" t="s">
        <v>209</v>
      </c>
      <c r="DB1" s="67" t="s">
        <v>210</v>
      </c>
      <c r="DC1" s="67" t="s">
        <v>211</v>
      </c>
      <c r="DD1" s="475" t="s">
        <v>24</v>
      </c>
      <c r="DE1" s="67">
        <v>42</v>
      </c>
      <c r="DF1" s="67">
        <v>43</v>
      </c>
      <c r="DG1" s="67">
        <v>44</v>
      </c>
      <c r="DH1" s="67">
        <v>45</v>
      </c>
      <c r="DI1" s="67">
        <v>46</v>
      </c>
      <c r="DJ1" s="67">
        <v>47</v>
      </c>
      <c r="DK1" s="67">
        <v>48</v>
      </c>
      <c r="DL1" s="67">
        <v>49</v>
      </c>
      <c r="DM1" s="475" t="s">
        <v>25</v>
      </c>
      <c r="DN1" s="171"/>
      <c r="DO1" s="171"/>
      <c r="DP1" s="171"/>
      <c r="DQ1" s="159" t="s">
        <v>26</v>
      </c>
      <c r="DR1" s="159" t="s">
        <v>43</v>
      </c>
      <c r="DS1" s="159" t="s">
        <v>283</v>
      </c>
      <c r="DT1" s="159" t="s">
        <v>52</v>
      </c>
      <c r="DU1" s="159" t="s">
        <v>53</v>
      </c>
      <c r="DV1" s="159" t="s">
        <v>45</v>
      </c>
      <c r="DW1" s="159" t="s">
        <v>281</v>
      </c>
      <c r="DX1" s="159" t="s">
        <v>47</v>
      </c>
      <c r="DY1" s="159" t="s">
        <v>279</v>
      </c>
      <c r="DZ1" s="159" t="s">
        <v>29</v>
      </c>
      <c r="EA1" s="159" t="s">
        <v>27</v>
      </c>
      <c r="EB1" s="159" t="s">
        <v>28</v>
      </c>
      <c r="EC1" s="159" t="s">
        <v>284</v>
      </c>
      <c r="ED1" s="159" t="s">
        <v>150</v>
      </c>
      <c r="EE1" s="159" t="s">
        <v>285</v>
      </c>
      <c r="EF1" s="159" t="s">
        <v>286</v>
      </c>
      <c r="EG1" s="159" t="s">
        <v>99</v>
      </c>
      <c r="EH1" s="159" t="s">
        <v>101</v>
      </c>
      <c r="EI1" s="159" t="s">
        <v>34</v>
      </c>
      <c r="EJ1" s="159" t="s">
        <v>63</v>
      </c>
      <c r="EK1" s="159" t="s">
        <v>282</v>
      </c>
      <c r="EL1" s="159" t="s">
        <v>153</v>
      </c>
      <c r="EM1" s="159" t="s">
        <v>30</v>
      </c>
      <c r="EN1" s="159" t="s">
        <v>154</v>
      </c>
      <c r="EO1" s="159" t="s">
        <v>255</v>
      </c>
      <c r="EP1" s="159" t="s">
        <v>31</v>
      </c>
      <c r="EQ1" s="159" t="s">
        <v>107</v>
      </c>
      <c r="ER1" s="159" t="s">
        <v>32</v>
      </c>
      <c r="ES1" s="159" t="s">
        <v>49</v>
      </c>
      <c r="ET1" s="159" t="s">
        <v>287</v>
      </c>
      <c r="EU1" s="159" t="s">
        <v>293</v>
      </c>
      <c r="EV1" s="159" t="s">
        <v>288</v>
      </c>
      <c r="EW1" s="159" t="s">
        <v>16</v>
      </c>
      <c r="EX1" s="159" t="s">
        <v>33</v>
      </c>
      <c r="EY1" s="77"/>
    </row>
    <row r="2" spans="1:155" s="15" customFormat="1" ht="12.75" hidden="1" customHeight="1" thickBot="1" x14ac:dyDescent="0.25">
      <c r="B2" s="353" t="s">
        <v>19</v>
      </c>
      <c r="C2" s="362"/>
      <c r="D2" s="16">
        <v>1</v>
      </c>
      <c r="E2" s="15">
        <v>1</v>
      </c>
      <c r="F2" s="15">
        <v>1</v>
      </c>
      <c r="G2" s="15">
        <v>1</v>
      </c>
      <c r="H2" s="15">
        <v>1</v>
      </c>
      <c r="I2" s="15">
        <v>1</v>
      </c>
      <c r="J2" s="15">
        <v>1</v>
      </c>
      <c r="K2" s="15">
        <v>1</v>
      </c>
      <c r="L2" s="15">
        <v>1</v>
      </c>
      <c r="M2" s="15">
        <v>1</v>
      </c>
      <c r="N2" s="15">
        <v>1</v>
      </c>
      <c r="O2" s="15">
        <v>1</v>
      </c>
      <c r="P2" s="17"/>
      <c r="Q2" s="16">
        <v>2</v>
      </c>
      <c r="R2" s="16">
        <v>2</v>
      </c>
      <c r="S2" s="16">
        <v>7</v>
      </c>
      <c r="T2" s="16">
        <v>9</v>
      </c>
      <c r="U2" s="16">
        <v>9</v>
      </c>
      <c r="V2" s="16">
        <v>10</v>
      </c>
      <c r="W2" s="16">
        <v>3</v>
      </c>
      <c r="X2" s="16">
        <v>3</v>
      </c>
      <c r="Y2" s="16">
        <v>3</v>
      </c>
      <c r="Z2" s="16">
        <v>4</v>
      </c>
      <c r="AA2" s="16">
        <v>8</v>
      </c>
      <c r="AB2" s="16">
        <v>5</v>
      </c>
      <c r="AC2" s="18"/>
      <c r="AD2" s="16">
        <v>7</v>
      </c>
      <c r="AE2" s="16">
        <v>8</v>
      </c>
      <c r="AF2" s="16">
        <v>8</v>
      </c>
      <c r="AG2" s="16">
        <v>8</v>
      </c>
      <c r="AH2" s="16">
        <v>9</v>
      </c>
      <c r="AI2" s="16">
        <v>10</v>
      </c>
      <c r="AJ2" s="16">
        <v>6</v>
      </c>
      <c r="AK2" s="16">
        <v>6</v>
      </c>
      <c r="AL2" s="16">
        <v>5</v>
      </c>
      <c r="AM2" s="18"/>
      <c r="AN2" s="16">
        <v>11</v>
      </c>
      <c r="AO2" s="16">
        <v>11</v>
      </c>
      <c r="AP2" s="16">
        <v>12</v>
      </c>
      <c r="AQ2" s="16">
        <v>12</v>
      </c>
      <c r="AR2" s="16">
        <v>12</v>
      </c>
      <c r="AS2" s="16">
        <v>12</v>
      </c>
      <c r="AT2" s="16">
        <v>12</v>
      </c>
      <c r="AU2" s="18"/>
      <c r="AV2" s="16">
        <v>13</v>
      </c>
      <c r="AW2" s="16">
        <v>13</v>
      </c>
      <c r="AX2" s="16">
        <v>13</v>
      </c>
      <c r="AY2" s="16">
        <v>13</v>
      </c>
      <c r="AZ2" s="16">
        <v>13</v>
      </c>
      <c r="BA2" s="16">
        <v>13</v>
      </c>
      <c r="BB2" s="16">
        <v>13</v>
      </c>
      <c r="BC2" s="16">
        <v>13</v>
      </c>
      <c r="BD2" s="18"/>
      <c r="BE2" s="16">
        <v>14</v>
      </c>
      <c r="BF2" s="16">
        <v>14</v>
      </c>
      <c r="BG2" s="16">
        <v>14</v>
      </c>
      <c r="BH2" s="16">
        <v>15</v>
      </c>
      <c r="BI2" s="16">
        <v>15</v>
      </c>
      <c r="BJ2" s="16">
        <v>15</v>
      </c>
      <c r="BK2" s="16">
        <v>16</v>
      </c>
      <c r="BL2" s="16">
        <v>16</v>
      </c>
      <c r="BM2" s="18"/>
      <c r="BN2" s="16">
        <v>17</v>
      </c>
      <c r="BO2" s="16">
        <v>18</v>
      </c>
      <c r="BP2" s="16">
        <v>17</v>
      </c>
      <c r="BQ2" s="16">
        <v>17</v>
      </c>
      <c r="BR2" s="16">
        <v>18</v>
      </c>
      <c r="BS2" s="16">
        <v>18</v>
      </c>
      <c r="BT2" s="17"/>
      <c r="BU2" s="16">
        <v>19</v>
      </c>
      <c r="BV2" s="16">
        <v>20</v>
      </c>
      <c r="BW2" s="16">
        <v>21</v>
      </c>
      <c r="BX2" s="16">
        <v>19</v>
      </c>
      <c r="BY2" s="16">
        <v>20</v>
      </c>
      <c r="BZ2" s="16">
        <v>21</v>
      </c>
      <c r="CA2" s="18"/>
      <c r="CB2" s="299"/>
      <c r="CC2" s="16">
        <v>22</v>
      </c>
      <c r="CD2" s="16">
        <v>23</v>
      </c>
      <c r="CE2" s="16">
        <v>24</v>
      </c>
      <c r="CF2" s="16">
        <v>27</v>
      </c>
      <c r="CG2" s="16">
        <v>25</v>
      </c>
      <c r="CH2" s="16">
        <v>31</v>
      </c>
      <c r="CI2" s="16">
        <v>22</v>
      </c>
      <c r="CJ2" s="16">
        <v>27</v>
      </c>
      <c r="CK2" s="18"/>
      <c r="CL2" s="16">
        <v>25</v>
      </c>
      <c r="CM2" s="16">
        <v>26</v>
      </c>
      <c r="CN2" s="16">
        <v>28</v>
      </c>
      <c r="CO2" s="16">
        <v>29</v>
      </c>
      <c r="CP2" s="16">
        <v>30</v>
      </c>
      <c r="CQ2" s="18"/>
      <c r="CR2" s="16">
        <v>32</v>
      </c>
      <c r="CS2" s="16">
        <v>32</v>
      </c>
      <c r="CT2" s="16">
        <v>33</v>
      </c>
      <c r="CU2" s="16">
        <v>33</v>
      </c>
      <c r="CV2" s="16">
        <v>33</v>
      </c>
      <c r="CW2" s="16"/>
      <c r="CX2" s="16"/>
      <c r="CY2" s="16"/>
      <c r="CZ2" s="16"/>
      <c r="DA2" s="16">
        <v>33</v>
      </c>
      <c r="DB2" s="16">
        <v>33</v>
      </c>
      <c r="DC2" s="16">
        <v>33</v>
      </c>
      <c r="DD2" s="18"/>
      <c r="DE2" s="16">
        <v>32</v>
      </c>
      <c r="DF2" s="16">
        <v>32</v>
      </c>
      <c r="DG2" s="16">
        <v>32</v>
      </c>
      <c r="DH2" s="16">
        <v>32</v>
      </c>
      <c r="DI2" s="16">
        <v>32</v>
      </c>
      <c r="DJ2" s="16">
        <v>32</v>
      </c>
      <c r="DK2" s="16">
        <v>32</v>
      </c>
      <c r="DL2" s="16">
        <v>32</v>
      </c>
      <c r="DM2" s="18"/>
      <c r="DN2" s="335"/>
      <c r="DO2" s="335"/>
      <c r="DP2" s="335"/>
      <c r="DQ2" s="160">
        <v>1</v>
      </c>
      <c r="DR2" s="160">
        <v>2</v>
      </c>
      <c r="DS2" s="160">
        <v>3</v>
      </c>
      <c r="DT2" s="160">
        <v>4</v>
      </c>
      <c r="DU2" s="160">
        <v>5</v>
      </c>
      <c r="DV2" s="160">
        <v>6</v>
      </c>
      <c r="DW2" s="160">
        <v>7</v>
      </c>
      <c r="DX2" s="160">
        <v>8</v>
      </c>
      <c r="DY2" s="160">
        <v>9</v>
      </c>
      <c r="DZ2" s="160">
        <v>10</v>
      </c>
      <c r="EA2" s="160">
        <v>11</v>
      </c>
      <c r="EB2" s="160">
        <v>12</v>
      </c>
      <c r="EC2" s="160">
        <v>13</v>
      </c>
      <c r="ED2" s="160">
        <v>14</v>
      </c>
      <c r="EE2" s="160">
        <v>15</v>
      </c>
      <c r="EF2" s="160">
        <v>16</v>
      </c>
      <c r="EG2" s="160">
        <v>17</v>
      </c>
      <c r="EH2" s="160">
        <v>18</v>
      </c>
      <c r="EI2" s="160">
        <v>19</v>
      </c>
      <c r="EJ2" s="160">
        <v>20</v>
      </c>
      <c r="EK2" s="160">
        <v>21</v>
      </c>
      <c r="EL2" s="160">
        <v>22</v>
      </c>
      <c r="EM2" s="160">
        <v>23</v>
      </c>
      <c r="EN2" s="160">
        <v>24</v>
      </c>
      <c r="EO2" s="160">
        <v>25</v>
      </c>
      <c r="EP2" s="160">
        <v>26</v>
      </c>
      <c r="EQ2" s="160">
        <v>27</v>
      </c>
      <c r="ER2" s="160">
        <v>28</v>
      </c>
      <c r="ES2" s="160">
        <v>29</v>
      </c>
      <c r="ET2" s="160">
        <v>30</v>
      </c>
      <c r="EU2" s="160">
        <v>31</v>
      </c>
      <c r="EV2" s="160">
        <v>32</v>
      </c>
      <c r="EW2" s="160">
        <v>33</v>
      </c>
      <c r="EX2" s="160">
        <v>34</v>
      </c>
    </row>
    <row r="3" spans="1:155" s="8" customFormat="1" ht="12.75" customHeight="1" thickBot="1" x14ac:dyDescent="0.25">
      <c r="A3" s="303"/>
      <c r="B3" s="354" t="s">
        <v>290</v>
      </c>
      <c r="C3" s="384"/>
      <c r="D3" s="366">
        <v>42</v>
      </c>
      <c r="E3" s="10">
        <v>63</v>
      </c>
      <c r="F3" s="10">
        <v>32</v>
      </c>
      <c r="G3" s="10">
        <v>56</v>
      </c>
      <c r="H3" s="10">
        <v>90</v>
      </c>
      <c r="I3" s="10">
        <v>54</v>
      </c>
      <c r="J3" s="10">
        <v>91</v>
      </c>
      <c r="K3" s="10">
        <v>225</v>
      </c>
      <c r="L3" s="10">
        <v>112</v>
      </c>
      <c r="M3" s="10">
        <v>171</v>
      </c>
      <c r="N3" s="10">
        <v>136</v>
      </c>
      <c r="O3" s="10">
        <v>156</v>
      </c>
      <c r="P3" s="11"/>
      <c r="Q3" s="303">
        <v>50</v>
      </c>
      <c r="R3" s="8">
        <v>5</v>
      </c>
      <c r="S3" s="8">
        <v>56</v>
      </c>
      <c r="T3" s="8">
        <v>25</v>
      </c>
      <c r="U3" s="8">
        <v>1000</v>
      </c>
      <c r="V3" s="8">
        <v>7</v>
      </c>
      <c r="W3" s="8">
        <v>5.8999999999999997E-2</v>
      </c>
      <c r="X3" s="8">
        <v>0.04</v>
      </c>
      <c r="Y3" s="8">
        <v>10</v>
      </c>
      <c r="Z3" s="8">
        <v>11220</v>
      </c>
      <c r="AA3" s="369">
        <v>-8</v>
      </c>
      <c r="AB3" s="370">
        <v>2046</v>
      </c>
      <c r="AC3" s="11"/>
      <c r="AD3" s="303">
        <v>4</v>
      </c>
      <c r="AE3" s="8">
        <v>7</v>
      </c>
      <c r="AF3" s="8">
        <v>-9</v>
      </c>
      <c r="AG3" s="8">
        <v>10</v>
      </c>
      <c r="AH3" s="371">
        <v>0.1</v>
      </c>
      <c r="AI3" s="8">
        <v>10</v>
      </c>
      <c r="AJ3" s="8">
        <v>5</v>
      </c>
      <c r="AK3" s="8">
        <v>0.5</v>
      </c>
      <c r="AL3" s="8">
        <v>4070</v>
      </c>
      <c r="AM3" s="11"/>
      <c r="AN3" s="8">
        <v>0.25</v>
      </c>
      <c r="AO3" s="8">
        <v>50</v>
      </c>
      <c r="AP3" s="8" t="s">
        <v>115</v>
      </c>
      <c r="AQ3" s="372" t="s">
        <v>22</v>
      </c>
      <c r="AR3" s="8" t="s">
        <v>21</v>
      </c>
      <c r="AS3" s="8">
        <v>4</v>
      </c>
      <c r="AT3" s="8">
        <v>10</v>
      </c>
      <c r="AU3" s="11"/>
      <c r="AV3" s="8">
        <v>900</v>
      </c>
      <c r="AW3" s="8">
        <v>200</v>
      </c>
      <c r="AX3" s="369">
        <v>12000</v>
      </c>
      <c r="AY3" s="8" t="s">
        <v>116</v>
      </c>
      <c r="AZ3" s="8">
        <v>1.8</v>
      </c>
      <c r="BA3" s="8">
        <v>150</v>
      </c>
      <c r="BB3" s="8">
        <v>0.5</v>
      </c>
      <c r="BC3" s="8">
        <v>30</v>
      </c>
      <c r="BD3" s="11"/>
      <c r="BE3" s="8">
        <v>65</v>
      </c>
      <c r="BF3" s="8">
        <v>135</v>
      </c>
      <c r="BG3" s="8">
        <v>150</v>
      </c>
      <c r="BH3" s="8">
        <v>7891</v>
      </c>
      <c r="BI3" s="8">
        <v>300</v>
      </c>
      <c r="BJ3" s="8">
        <v>5</v>
      </c>
      <c r="BK3" s="8">
        <v>102</v>
      </c>
      <c r="BL3" s="8">
        <v>999</v>
      </c>
      <c r="BM3" s="11"/>
      <c r="BN3" s="8">
        <v>150</v>
      </c>
      <c r="BO3" s="8">
        <v>20</v>
      </c>
      <c r="BP3" s="8">
        <v>60</v>
      </c>
      <c r="BQ3" s="369">
        <v>14</v>
      </c>
      <c r="BR3" s="8">
        <v>9</v>
      </c>
      <c r="BS3" s="8">
        <v>6</v>
      </c>
      <c r="BT3" s="11"/>
      <c r="BU3" s="8">
        <v>5</v>
      </c>
      <c r="BV3" s="8">
        <v>20</v>
      </c>
      <c r="BW3" s="373">
        <v>7.6</v>
      </c>
      <c r="BX3" s="373">
        <v>908.45</v>
      </c>
      <c r="BY3" s="374">
        <v>12</v>
      </c>
      <c r="BZ3" s="369">
        <v>20000</v>
      </c>
      <c r="CA3" s="11"/>
      <c r="CB3" s="375">
        <v>4</v>
      </c>
      <c r="CC3" s="8">
        <v>26</v>
      </c>
      <c r="CD3" s="8">
        <v>9</v>
      </c>
      <c r="CE3" s="8">
        <v>140</v>
      </c>
      <c r="CF3" s="8">
        <v>1.6</v>
      </c>
      <c r="CG3" s="373">
        <v>6.28</v>
      </c>
      <c r="CH3" s="373"/>
      <c r="CI3" s="8">
        <v>150</v>
      </c>
      <c r="CJ3" s="8">
        <v>125</v>
      </c>
      <c r="CK3" s="11"/>
      <c r="CL3" s="8">
        <v>0.25</v>
      </c>
      <c r="CM3" s="8">
        <v>707</v>
      </c>
      <c r="CN3" s="8" t="s">
        <v>71</v>
      </c>
      <c r="CO3" s="8">
        <v>5</v>
      </c>
      <c r="CP3" s="374">
        <v>100</v>
      </c>
      <c r="CQ3" s="11"/>
      <c r="CT3" s="8">
        <v>63</v>
      </c>
      <c r="CU3" s="8" t="s">
        <v>66</v>
      </c>
      <c r="CV3" s="8" t="s">
        <v>213</v>
      </c>
      <c r="CW3" s="8" t="s">
        <v>212</v>
      </c>
      <c r="CX3" s="8" t="s">
        <v>214</v>
      </c>
      <c r="CY3" s="8" t="s">
        <v>215</v>
      </c>
      <c r="CZ3" s="8" t="s">
        <v>216</v>
      </c>
      <c r="DA3" s="8" t="s">
        <v>217</v>
      </c>
      <c r="DB3" s="8" t="s">
        <v>218</v>
      </c>
      <c r="DC3" s="8" t="s">
        <v>219</v>
      </c>
      <c r="DD3" s="11"/>
      <c r="DE3" s="8" t="s">
        <v>152</v>
      </c>
      <c r="DF3" s="374">
        <v>45</v>
      </c>
      <c r="DG3" s="8" t="s">
        <v>118</v>
      </c>
      <c r="DH3" s="8">
        <v>30</v>
      </c>
      <c r="DI3" s="8">
        <v>150</v>
      </c>
      <c r="DJ3" s="8">
        <v>8</v>
      </c>
      <c r="DK3" s="8">
        <v>8</v>
      </c>
      <c r="DL3" s="8">
        <v>4</v>
      </c>
      <c r="DM3" s="11"/>
      <c r="DN3" s="336"/>
      <c r="DO3" s="336"/>
      <c r="DP3" s="336"/>
      <c r="DQ3" s="161">
        <v>12</v>
      </c>
      <c r="DR3" s="161">
        <v>2</v>
      </c>
      <c r="DS3" s="161">
        <v>3</v>
      </c>
      <c r="DT3" s="161">
        <v>1</v>
      </c>
      <c r="DU3" s="161">
        <v>2</v>
      </c>
      <c r="DV3" s="161">
        <v>2</v>
      </c>
      <c r="DW3" s="161">
        <v>2</v>
      </c>
      <c r="DX3" s="161">
        <v>4</v>
      </c>
      <c r="DY3" s="161">
        <v>3</v>
      </c>
      <c r="DZ3" s="161">
        <v>2</v>
      </c>
      <c r="EA3" s="161">
        <v>2</v>
      </c>
      <c r="EB3" s="161">
        <v>5</v>
      </c>
      <c r="EC3" s="161">
        <v>8</v>
      </c>
      <c r="ED3" s="161">
        <v>3</v>
      </c>
      <c r="EE3" s="161">
        <v>3</v>
      </c>
      <c r="EF3" s="161">
        <v>2</v>
      </c>
      <c r="EG3" s="161">
        <v>3</v>
      </c>
      <c r="EH3" s="161">
        <v>3</v>
      </c>
      <c r="EI3" s="161">
        <v>2</v>
      </c>
      <c r="EJ3" s="161">
        <v>2</v>
      </c>
      <c r="EK3" s="161">
        <v>2</v>
      </c>
      <c r="EL3" s="161">
        <v>2</v>
      </c>
      <c r="EM3" s="161">
        <v>1</v>
      </c>
      <c r="EN3" s="161">
        <v>1</v>
      </c>
      <c r="EO3" s="161">
        <v>2</v>
      </c>
      <c r="EP3" s="161">
        <v>1</v>
      </c>
      <c r="EQ3" s="161">
        <v>2</v>
      </c>
      <c r="ER3" s="161">
        <v>1</v>
      </c>
      <c r="ES3" s="161">
        <v>1</v>
      </c>
      <c r="ET3" s="161">
        <v>1</v>
      </c>
      <c r="EU3" s="161">
        <v>1</v>
      </c>
      <c r="EV3" s="161">
        <v>2</v>
      </c>
      <c r="EW3" s="161">
        <v>6</v>
      </c>
      <c r="EX3" s="161">
        <v>8</v>
      </c>
    </row>
    <row r="4" spans="1:155" x14ac:dyDescent="0.2">
      <c r="A4" s="355" t="s">
        <v>170</v>
      </c>
      <c r="B4" s="361">
        <f>Da!C22</f>
        <v>0</v>
      </c>
      <c r="C4" s="80"/>
      <c r="D4" s="380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2"/>
      <c r="P4" s="62">
        <f>SUM(D4:O4)</f>
        <v>0</v>
      </c>
      <c r="Q4" s="380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2"/>
      <c r="AC4" s="62">
        <f>SUM(Q4:AB4)</f>
        <v>0</v>
      </c>
      <c r="AD4" s="380"/>
      <c r="AE4" s="381"/>
      <c r="AF4" s="381"/>
      <c r="AG4" s="381"/>
      <c r="AH4" s="381"/>
      <c r="AI4" s="381"/>
      <c r="AJ4" s="381"/>
      <c r="AK4" s="381"/>
      <c r="AL4" s="382"/>
      <c r="AM4" s="62">
        <f t="shared" ref="AM4:AM35" si="0">SUM(AD4:AL4)</f>
        <v>0</v>
      </c>
      <c r="AN4" s="380"/>
      <c r="AO4" s="381"/>
      <c r="AP4" s="381"/>
      <c r="AQ4" s="381"/>
      <c r="AR4" s="381"/>
      <c r="AS4" s="381"/>
      <c r="AT4" s="382"/>
      <c r="AU4" s="62">
        <f t="shared" ref="AU4:AU35" si="1">SUM(AN4:AT4)</f>
        <v>0</v>
      </c>
      <c r="AV4" s="380"/>
      <c r="AW4" s="381"/>
      <c r="AX4" s="381"/>
      <c r="AY4" s="381"/>
      <c r="AZ4" s="381"/>
      <c r="BA4" s="381"/>
      <c r="BB4" s="381"/>
      <c r="BC4" s="382"/>
      <c r="BD4" s="62">
        <f t="shared" ref="BD4:BD35" si="2">SUM(AV4:BC4)</f>
        <v>0</v>
      </c>
      <c r="BE4" s="380"/>
      <c r="BF4" s="381"/>
      <c r="BG4" s="381"/>
      <c r="BH4" s="381"/>
      <c r="BI4" s="381"/>
      <c r="BJ4" s="381"/>
      <c r="BK4" s="381"/>
      <c r="BL4" s="382"/>
      <c r="BM4" s="62">
        <f t="shared" ref="BM4:BM35" si="3">SUM(BE4:BL4)</f>
        <v>0</v>
      </c>
      <c r="BN4" s="380"/>
      <c r="BO4" s="381"/>
      <c r="BP4" s="381"/>
      <c r="BQ4" s="381"/>
      <c r="BR4" s="381"/>
      <c r="BS4" s="382"/>
      <c r="BT4" s="62">
        <f t="shared" ref="BT4:BT35" si="4">SUM(BN4:BS4)</f>
        <v>0</v>
      </c>
      <c r="BU4" s="380"/>
      <c r="BV4" s="381"/>
      <c r="BW4" s="381"/>
      <c r="BX4" s="381"/>
      <c r="BY4" s="381"/>
      <c r="BZ4" s="382"/>
      <c r="CA4" s="62">
        <f t="shared" ref="CA4:CA35" si="5">SUM(BU4:BZ4)</f>
        <v>0</v>
      </c>
      <c r="CB4" s="380"/>
      <c r="CC4" s="381"/>
      <c r="CD4" s="381"/>
      <c r="CE4" s="381"/>
      <c r="CF4" s="381"/>
      <c r="CG4" s="381"/>
      <c r="CH4" s="381"/>
      <c r="CI4" s="381"/>
      <c r="CJ4" s="382"/>
      <c r="CK4" s="62">
        <f>SUM(CD4:CJ4)+(CB4+CC4)/2</f>
        <v>0</v>
      </c>
      <c r="CL4" s="380"/>
      <c r="CM4" s="381"/>
      <c r="CN4" s="381"/>
      <c r="CO4" s="381"/>
      <c r="CP4" s="382"/>
      <c r="CQ4" s="62">
        <f>SUM(CL4:CP4)</f>
        <v>0</v>
      </c>
      <c r="CR4" s="380"/>
      <c r="CS4" s="381"/>
      <c r="CT4" s="381"/>
      <c r="CU4" s="381"/>
      <c r="CV4" s="381"/>
      <c r="CW4" s="381"/>
      <c r="CX4" s="381"/>
      <c r="CY4" s="381"/>
      <c r="CZ4" s="381"/>
      <c r="DA4" s="381"/>
      <c r="DB4" s="381"/>
      <c r="DC4" s="382"/>
      <c r="DD4" s="62">
        <f>SUM(CR4:CU4)+SUM(CV4:DC4)/2</f>
        <v>0</v>
      </c>
      <c r="DE4" s="381"/>
      <c r="DF4" s="381"/>
      <c r="DG4" s="381"/>
      <c r="DH4" s="381"/>
      <c r="DI4" s="381"/>
      <c r="DJ4" s="381"/>
      <c r="DK4" s="381"/>
      <c r="DL4" s="382"/>
      <c r="DM4" s="62">
        <f t="shared" ref="DM4:DM35" si="6">SUM(DE4:DL4)</f>
        <v>0</v>
      </c>
      <c r="DN4" s="308">
        <f>P4+AC4+AM4+AU4+BD4+BM4+BT4+CA4+CK4+CQ4+DD4+DM4</f>
        <v>0</v>
      </c>
      <c r="DO4" s="308"/>
      <c r="DP4" s="308"/>
      <c r="DQ4" s="162">
        <f>P4</f>
        <v>0</v>
      </c>
      <c r="DR4" s="162">
        <f>Q4+R4</f>
        <v>0</v>
      </c>
      <c r="DS4" s="162">
        <f>W4+X4+Y4</f>
        <v>0</v>
      </c>
      <c r="DT4" s="162">
        <f>Z4</f>
        <v>0</v>
      </c>
      <c r="DU4" s="162">
        <f>AB4+AL4</f>
        <v>0</v>
      </c>
      <c r="DV4" s="162">
        <f>AJ4+AK4</f>
        <v>0</v>
      </c>
      <c r="DW4" s="162">
        <f>S4+AD4</f>
        <v>0</v>
      </c>
      <c r="DX4" s="162">
        <f>AA4+AF4+AE4+AG4</f>
        <v>0</v>
      </c>
      <c r="DY4" s="162">
        <f>T4+U4+AH4</f>
        <v>0</v>
      </c>
      <c r="DZ4" s="162">
        <f>V4+AI4</f>
        <v>0</v>
      </c>
      <c r="EA4" s="162">
        <f>AN4+AO4</f>
        <v>0</v>
      </c>
      <c r="EB4" s="162">
        <f>AP4+AQ4+AR4+AS4+AT4</f>
        <v>0</v>
      </c>
      <c r="EC4" s="162">
        <f>BD4</f>
        <v>0</v>
      </c>
      <c r="ED4" s="162">
        <f>BE4+BF4+BG4</f>
        <v>0</v>
      </c>
      <c r="EE4" s="162">
        <f>BH4+BI4+BJ4</f>
        <v>0</v>
      </c>
      <c r="EF4" s="162">
        <f>BK4+BL4</f>
        <v>0</v>
      </c>
      <c r="EG4" s="162">
        <f>BN4+BP4+BQ4</f>
        <v>0</v>
      </c>
      <c r="EH4" s="162">
        <f>BO4+BR4+BS4</f>
        <v>0</v>
      </c>
      <c r="EI4" s="162">
        <f>BU4+BX4</f>
        <v>0</v>
      </c>
      <c r="EJ4" s="162">
        <f>BV4+BY4</f>
        <v>0</v>
      </c>
      <c r="EK4" s="162">
        <f>BW4+BZ4</f>
        <v>0</v>
      </c>
      <c r="EL4" s="162">
        <f>(CB4+CC4)/2+CI4</f>
        <v>0</v>
      </c>
      <c r="EM4" s="162">
        <f>CD4</f>
        <v>0</v>
      </c>
      <c r="EN4" s="162">
        <f>CE4</f>
        <v>0</v>
      </c>
      <c r="EO4" s="162">
        <f>CG4+CL4</f>
        <v>0</v>
      </c>
      <c r="EP4" s="162">
        <f>CM4</f>
        <v>0</v>
      </c>
      <c r="EQ4" s="162">
        <f>CF4+CJ4</f>
        <v>0</v>
      </c>
      <c r="ER4" s="162">
        <f>CN4</f>
        <v>0</v>
      </c>
      <c r="ES4" s="162">
        <f>CO4</f>
        <v>0</v>
      </c>
      <c r="ET4" s="162">
        <f>CP4</f>
        <v>0</v>
      </c>
      <c r="EU4" s="162">
        <f>CH4</f>
        <v>0</v>
      </c>
      <c r="EV4" s="162">
        <f>CR4+CS4</f>
        <v>0</v>
      </c>
      <c r="EW4" s="162">
        <f>CT4+CU4+SUM(CV4:DC4)/2</f>
        <v>0</v>
      </c>
      <c r="EX4" s="162">
        <f>DM4</f>
        <v>0</v>
      </c>
    </row>
    <row r="5" spans="1:155" x14ac:dyDescent="0.2">
      <c r="A5" s="355" t="s">
        <v>171</v>
      </c>
      <c r="B5" s="337">
        <f>Da!C23</f>
        <v>0</v>
      </c>
      <c r="C5" s="80"/>
      <c r="D5" s="34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59"/>
      <c r="P5" s="62">
        <f>SUM(D5:O5)</f>
        <v>0</v>
      </c>
      <c r="Q5" s="34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59"/>
      <c r="AC5" s="62">
        <f>SUM(Q5:AB5)</f>
        <v>0</v>
      </c>
      <c r="AD5" s="342"/>
      <c r="AE5" s="312"/>
      <c r="AF5" s="312"/>
      <c r="AG5" s="312"/>
      <c r="AH5" s="312"/>
      <c r="AI5" s="312"/>
      <c r="AJ5" s="312"/>
      <c r="AK5" s="312"/>
      <c r="AL5" s="359"/>
      <c r="AM5" s="62">
        <f t="shared" si="0"/>
        <v>0</v>
      </c>
      <c r="AN5" s="342"/>
      <c r="AO5" s="312"/>
      <c r="AP5" s="312"/>
      <c r="AQ5" s="312"/>
      <c r="AR5" s="312"/>
      <c r="AS5" s="312"/>
      <c r="AT5" s="359"/>
      <c r="AU5" s="62">
        <f t="shared" si="1"/>
        <v>0</v>
      </c>
      <c r="AV5" s="342"/>
      <c r="AW5" s="312"/>
      <c r="AX5" s="312"/>
      <c r="AY5" s="312"/>
      <c r="AZ5" s="312"/>
      <c r="BA5" s="312"/>
      <c r="BB5" s="312"/>
      <c r="BC5" s="359"/>
      <c r="BD5" s="62">
        <f t="shared" si="2"/>
        <v>0</v>
      </c>
      <c r="BE5" s="342"/>
      <c r="BF5" s="312"/>
      <c r="BG5" s="312"/>
      <c r="BH5" s="312"/>
      <c r="BI5" s="312"/>
      <c r="BJ5" s="312"/>
      <c r="BK5" s="312"/>
      <c r="BL5" s="359"/>
      <c r="BM5" s="62">
        <f t="shared" si="3"/>
        <v>0</v>
      </c>
      <c r="BN5" s="342"/>
      <c r="BO5" s="312"/>
      <c r="BP5" s="312"/>
      <c r="BQ5" s="312"/>
      <c r="BR5" s="312"/>
      <c r="BS5" s="359"/>
      <c r="BT5" s="62">
        <f t="shared" si="4"/>
        <v>0</v>
      </c>
      <c r="BU5" s="342"/>
      <c r="BV5" s="312"/>
      <c r="BW5" s="312"/>
      <c r="BX5" s="312"/>
      <c r="BY5" s="312"/>
      <c r="BZ5" s="359"/>
      <c r="CA5" s="62">
        <f t="shared" si="5"/>
        <v>0</v>
      </c>
      <c r="CB5" s="342"/>
      <c r="CC5" s="312"/>
      <c r="CD5" s="312"/>
      <c r="CE5" s="312"/>
      <c r="CF5" s="312"/>
      <c r="CG5" s="312"/>
      <c r="CH5" s="312"/>
      <c r="CI5" s="312"/>
      <c r="CJ5" s="359"/>
      <c r="CK5" s="62">
        <f>SUM(CD5:CJ5)+(CB5+CC5)/2</f>
        <v>0</v>
      </c>
      <c r="CL5" s="342"/>
      <c r="CM5" s="312"/>
      <c r="CN5" s="312"/>
      <c r="CO5" s="312"/>
      <c r="CP5" s="359"/>
      <c r="CQ5" s="62">
        <f t="shared" ref="CQ5:CQ35" si="7">SUM(CL5:CP5)</f>
        <v>0</v>
      </c>
      <c r="CR5" s="342"/>
      <c r="CS5" s="312"/>
      <c r="CT5" s="312"/>
      <c r="CU5" s="312"/>
      <c r="CV5" s="312"/>
      <c r="CW5" s="312"/>
      <c r="CX5" s="312"/>
      <c r="CY5" s="312"/>
      <c r="CZ5" s="312"/>
      <c r="DA5" s="312"/>
      <c r="DB5" s="312"/>
      <c r="DC5" s="359"/>
      <c r="DD5" s="62">
        <f t="shared" ref="DD5:DD35" si="8">SUM(CR5:CU5)+SUM(CV5:DC5)/2</f>
        <v>0</v>
      </c>
      <c r="DE5" s="312"/>
      <c r="DF5" s="312"/>
      <c r="DG5" s="312"/>
      <c r="DH5" s="312"/>
      <c r="DI5" s="312"/>
      <c r="DJ5" s="312"/>
      <c r="DK5" s="312"/>
      <c r="DL5" s="359"/>
      <c r="DM5" s="62">
        <f t="shared" si="6"/>
        <v>0</v>
      </c>
      <c r="DN5" s="101">
        <f t="shared" ref="DN5:DN35" si="9">P5+AC5+AM5+AU5+BD5+BM5+BT5+CA5+CK5+CQ5+DD5+DM5</f>
        <v>0</v>
      </c>
      <c r="DQ5" s="162">
        <f t="shared" ref="DQ5:DQ35" si="10">P5</f>
        <v>0</v>
      </c>
      <c r="DR5" s="162">
        <f t="shared" ref="DR5:DR35" si="11">Q5+R5</f>
        <v>0</v>
      </c>
      <c r="DS5" s="162">
        <f t="shared" ref="DS5:DS35" si="12">W5+X5+Y5</f>
        <v>0</v>
      </c>
      <c r="DT5" s="162">
        <f t="shared" ref="DT5:DT35" si="13">Z5</f>
        <v>0</v>
      </c>
      <c r="DU5" s="162">
        <f t="shared" ref="DU5:DU35" si="14">AB5+AL5</f>
        <v>0</v>
      </c>
      <c r="DV5" s="162">
        <f t="shared" ref="DV5:DV35" si="15">AJ5+AK5</f>
        <v>0</v>
      </c>
      <c r="DW5" s="162">
        <f t="shared" ref="DW5:DW35" si="16">S5+AD5</f>
        <v>0</v>
      </c>
      <c r="DX5" s="162">
        <f t="shared" ref="DX5:DX35" si="17">AA5+AF5+AE5+AG5</f>
        <v>0</v>
      </c>
      <c r="DY5" s="162">
        <f t="shared" ref="DY5:DY35" si="18">T5+U5+AH5</f>
        <v>0</v>
      </c>
      <c r="DZ5" s="162">
        <f t="shared" ref="DZ5:DZ35" si="19">V5+AI5</f>
        <v>0</v>
      </c>
      <c r="EA5" s="162">
        <f t="shared" ref="EA5:EA35" si="20">AN5+AO5</f>
        <v>0</v>
      </c>
      <c r="EB5" s="162">
        <f t="shared" ref="EB5:EB35" si="21">AP5+AQ5+AR5+AS5+AT5</f>
        <v>0</v>
      </c>
      <c r="EC5" s="162">
        <f t="shared" ref="EC5:EC35" si="22">BD5</f>
        <v>0</v>
      </c>
      <c r="ED5" s="162">
        <f t="shared" ref="ED5:ED35" si="23">BE5+BF5+BG5</f>
        <v>0</v>
      </c>
      <c r="EE5" s="162">
        <f t="shared" ref="EE5:EE35" si="24">BH5+BI5+BJ5</f>
        <v>0</v>
      </c>
      <c r="EF5" s="162">
        <f t="shared" ref="EF5:EF35" si="25">BK5+BL5</f>
        <v>0</v>
      </c>
      <c r="EG5" s="162">
        <f t="shared" ref="EG5:EG35" si="26">BN5+BP5+BQ5</f>
        <v>0</v>
      </c>
      <c r="EH5" s="162">
        <f t="shared" ref="EH5:EH35" si="27">BO5+BR5+BS5</f>
        <v>0</v>
      </c>
      <c r="EI5" s="162">
        <f t="shared" ref="EI5:EI35" si="28">BU5+BX5</f>
        <v>0</v>
      </c>
      <c r="EJ5" s="162">
        <f t="shared" ref="EJ5:EJ35" si="29">BV5+BY5</f>
        <v>0</v>
      </c>
      <c r="EK5" s="162">
        <f t="shared" ref="EK5:EK35" si="30">BW5+BZ5</f>
        <v>0</v>
      </c>
      <c r="EL5" s="162">
        <f t="shared" ref="EL5:EL35" si="31">(CB5+CC5)/2+CI5</f>
        <v>0</v>
      </c>
      <c r="EM5" s="162">
        <f t="shared" ref="EM5:EM35" si="32">CD5</f>
        <v>0</v>
      </c>
      <c r="EN5" s="162">
        <f t="shared" ref="EN5:EN35" si="33">CE5</f>
        <v>0</v>
      </c>
      <c r="EO5" s="162">
        <f t="shared" ref="EO5:EO35" si="34">CG5+CL5</f>
        <v>0</v>
      </c>
      <c r="EP5" s="162">
        <f t="shared" ref="EP5:EP35" si="35">CM5</f>
        <v>0</v>
      </c>
      <c r="EQ5" s="162">
        <f t="shared" ref="EQ5:EQ35" si="36">CF5+CJ5</f>
        <v>0</v>
      </c>
      <c r="ER5" s="162">
        <f t="shared" ref="ER5:ER35" si="37">CN5</f>
        <v>0</v>
      </c>
      <c r="ES5" s="162">
        <f t="shared" ref="ES5:ES35" si="38">CO5</f>
        <v>0</v>
      </c>
      <c r="ET5" s="162">
        <f t="shared" ref="ET5:ET35" si="39">CP5</f>
        <v>0</v>
      </c>
      <c r="EU5" s="162">
        <f t="shared" ref="EU5:EU35" si="40">CH5</f>
        <v>0</v>
      </c>
      <c r="EV5" s="162">
        <f t="shared" ref="EV5:EV35" si="41">CR5+CS5</f>
        <v>0</v>
      </c>
      <c r="EW5" s="162">
        <f t="shared" ref="EW5:EW35" si="42">CT5+CU5+SUM(CV5:DC5)/2</f>
        <v>0</v>
      </c>
      <c r="EX5" s="162">
        <f t="shared" ref="EX5:EX35" si="43">DM5</f>
        <v>0</v>
      </c>
    </row>
    <row r="6" spans="1:155" x14ac:dyDescent="0.2">
      <c r="A6" s="355" t="s">
        <v>172</v>
      </c>
      <c r="B6" s="337">
        <f>Da!C24</f>
        <v>0</v>
      </c>
      <c r="C6" s="80"/>
      <c r="D6" s="34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59"/>
      <c r="P6" s="62">
        <f>SUM(D6:O6)</f>
        <v>0</v>
      </c>
      <c r="Q6" s="34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59"/>
      <c r="AC6" s="62">
        <f>SUM(Q6:AB6)</f>
        <v>0</v>
      </c>
      <c r="AD6" s="342"/>
      <c r="AE6" s="312"/>
      <c r="AF6" s="312"/>
      <c r="AG6" s="312"/>
      <c r="AH6" s="312"/>
      <c r="AI6" s="312"/>
      <c r="AJ6" s="312"/>
      <c r="AK6" s="312"/>
      <c r="AL6" s="359"/>
      <c r="AM6" s="62">
        <f t="shared" si="0"/>
        <v>0</v>
      </c>
      <c r="AN6" s="342"/>
      <c r="AO6" s="312"/>
      <c r="AP6" s="312"/>
      <c r="AQ6" s="312"/>
      <c r="AR6" s="312"/>
      <c r="AS6" s="312"/>
      <c r="AT6" s="359"/>
      <c r="AU6" s="62">
        <f t="shared" si="1"/>
        <v>0</v>
      </c>
      <c r="AV6" s="342"/>
      <c r="AW6" s="312"/>
      <c r="AX6" s="312"/>
      <c r="AY6" s="312"/>
      <c r="AZ6" s="312"/>
      <c r="BA6" s="312"/>
      <c r="BB6" s="312"/>
      <c r="BC6" s="359"/>
      <c r="BD6" s="62">
        <f t="shared" si="2"/>
        <v>0</v>
      </c>
      <c r="BE6" s="342"/>
      <c r="BF6" s="312"/>
      <c r="BG6" s="312"/>
      <c r="BH6" s="312"/>
      <c r="BI6" s="312"/>
      <c r="BJ6" s="312"/>
      <c r="BK6" s="312"/>
      <c r="BL6" s="359"/>
      <c r="BM6" s="62">
        <f t="shared" si="3"/>
        <v>0</v>
      </c>
      <c r="BN6" s="342"/>
      <c r="BO6" s="312"/>
      <c r="BP6" s="312"/>
      <c r="BQ6" s="312"/>
      <c r="BR6" s="312"/>
      <c r="BS6" s="359"/>
      <c r="BT6" s="62">
        <f t="shared" si="4"/>
        <v>0</v>
      </c>
      <c r="BU6" s="342"/>
      <c r="BV6" s="312"/>
      <c r="BW6" s="312"/>
      <c r="BX6" s="312"/>
      <c r="BY6" s="312"/>
      <c r="BZ6" s="359"/>
      <c r="CA6" s="62">
        <f t="shared" si="5"/>
        <v>0</v>
      </c>
      <c r="CB6" s="342"/>
      <c r="CC6" s="312"/>
      <c r="CD6" s="312"/>
      <c r="CE6" s="312"/>
      <c r="CF6" s="312"/>
      <c r="CG6" s="312"/>
      <c r="CH6" s="312"/>
      <c r="CI6" s="312"/>
      <c r="CJ6" s="359"/>
      <c r="CK6" s="62">
        <f t="shared" ref="CK6:CK35" si="44">SUM(CD6:CJ6)+(CB6+CC6)/2</f>
        <v>0</v>
      </c>
      <c r="CL6" s="342"/>
      <c r="CM6" s="312"/>
      <c r="CN6" s="312"/>
      <c r="CO6" s="312"/>
      <c r="CP6" s="359"/>
      <c r="CQ6" s="62">
        <f t="shared" si="7"/>
        <v>0</v>
      </c>
      <c r="CR6" s="34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59"/>
      <c r="DD6" s="62">
        <f t="shared" si="8"/>
        <v>0</v>
      </c>
      <c r="DE6" s="312"/>
      <c r="DF6" s="312"/>
      <c r="DG6" s="312"/>
      <c r="DH6" s="312"/>
      <c r="DI6" s="312"/>
      <c r="DJ6" s="312"/>
      <c r="DK6" s="312"/>
      <c r="DL6" s="359"/>
      <c r="DM6" s="62">
        <f t="shared" si="6"/>
        <v>0</v>
      </c>
      <c r="DN6" s="101">
        <f t="shared" si="9"/>
        <v>0</v>
      </c>
      <c r="DQ6" s="162">
        <f t="shared" si="10"/>
        <v>0</v>
      </c>
      <c r="DR6" s="162">
        <f t="shared" si="11"/>
        <v>0</v>
      </c>
      <c r="DS6" s="162">
        <f t="shared" si="12"/>
        <v>0</v>
      </c>
      <c r="DT6" s="162">
        <f t="shared" si="13"/>
        <v>0</v>
      </c>
      <c r="DU6" s="162">
        <f t="shared" si="14"/>
        <v>0</v>
      </c>
      <c r="DV6" s="162">
        <f t="shared" si="15"/>
        <v>0</v>
      </c>
      <c r="DW6" s="162">
        <f t="shared" si="16"/>
        <v>0</v>
      </c>
      <c r="DX6" s="162">
        <f t="shared" si="17"/>
        <v>0</v>
      </c>
      <c r="DY6" s="162">
        <f t="shared" si="18"/>
        <v>0</v>
      </c>
      <c r="DZ6" s="162">
        <f t="shared" si="19"/>
        <v>0</v>
      </c>
      <c r="EA6" s="162">
        <f t="shared" si="20"/>
        <v>0</v>
      </c>
      <c r="EB6" s="162">
        <f t="shared" si="21"/>
        <v>0</v>
      </c>
      <c r="EC6" s="162">
        <f t="shared" si="22"/>
        <v>0</v>
      </c>
      <c r="ED6" s="162">
        <f t="shared" si="23"/>
        <v>0</v>
      </c>
      <c r="EE6" s="162">
        <f t="shared" si="24"/>
        <v>0</v>
      </c>
      <c r="EF6" s="162">
        <f t="shared" si="25"/>
        <v>0</v>
      </c>
      <c r="EG6" s="162">
        <f t="shared" si="26"/>
        <v>0</v>
      </c>
      <c r="EH6" s="162">
        <f t="shared" si="27"/>
        <v>0</v>
      </c>
      <c r="EI6" s="162">
        <f t="shared" si="28"/>
        <v>0</v>
      </c>
      <c r="EJ6" s="162">
        <f t="shared" si="29"/>
        <v>0</v>
      </c>
      <c r="EK6" s="162">
        <f t="shared" si="30"/>
        <v>0</v>
      </c>
      <c r="EL6" s="162">
        <f t="shared" si="31"/>
        <v>0</v>
      </c>
      <c r="EM6" s="162">
        <f t="shared" si="32"/>
        <v>0</v>
      </c>
      <c r="EN6" s="162">
        <f t="shared" si="33"/>
        <v>0</v>
      </c>
      <c r="EO6" s="162">
        <f t="shared" si="34"/>
        <v>0</v>
      </c>
      <c r="EP6" s="162">
        <f t="shared" si="35"/>
        <v>0</v>
      </c>
      <c r="EQ6" s="162">
        <f t="shared" si="36"/>
        <v>0</v>
      </c>
      <c r="ER6" s="162">
        <f t="shared" si="37"/>
        <v>0</v>
      </c>
      <c r="ES6" s="162">
        <f t="shared" si="38"/>
        <v>0</v>
      </c>
      <c r="ET6" s="162">
        <f t="shared" si="39"/>
        <v>0</v>
      </c>
      <c r="EU6" s="162">
        <f t="shared" si="40"/>
        <v>0</v>
      </c>
      <c r="EV6" s="162">
        <f t="shared" si="41"/>
        <v>0</v>
      </c>
      <c r="EW6" s="162">
        <f t="shared" si="42"/>
        <v>0</v>
      </c>
      <c r="EX6" s="162">
        <f t="shared" si="43"/>
        <v>0</v>
      </c>
    </row>
    <row r="7" spans="1:155" x14ac:dyDescent="0.2">
      <c r="A7" s="355" t="s">
        <v>173</v>
      </c>
      <c r="B7" s="337">
        <f>Da!C25</f>
        <v>0</v>
      </c>
      <c r="C7" s="356"/>
      <c r="D7" s="34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59"/>
      <c r="P7" s="62">
        <f>SUM(D7:O7)</f>
        <v>0</v>
      </c>
      <c r="Q7" s="34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59"/>
      <c r="AC7" s="62">
        <f>SUM(Q7:AB7)</f>
        <v>0</v>
      </c>
      <c r="AD7" s="342"/>
      <c r="AE7" s="312"/>
      <c r="AF7" s="312"/>
      <c r="AG7" s="312"/>
      <c r="AH7" s="312"/>
      <c r="AI7" s="312"/>
      <c r="AJ7" s="312"/>
      <c r="AK7" s="312"/>
      <c r="AL7" s="359"/>
      <c r="AM7" s="62">
        <f t="shared" si="0"/>
        <v>0</v>
      </c>
      <c r="AN7" s="342"/>
      <c r="AO7" s="312"/>
      <c r="AP7" s="312"/>
      <c r="AQ7" s="312"/>
      <c r="AR7" s="312"/>
      <c r="AS7" s="312"/>
      <c r="AT7" s="359"/>
      <c r="AU7" s="62">
        <f t="shared" si="1"/>
        <v>0</v>
      </c>
      <c r="AV7" s="342"/>
      <c r="AW7" s="312"/>
      <c r="AX7" s="312"/>
      <c r="AY7" s="312"/>
      <c r="AZ7" s="312"/>
      <c r="BA7" s="312"/>
      <c r="BB7" s="312"/>
      <c r="BC7" s="359"/>
      <c r="BD7" s="62">
        <f t="shared" si="2"/>
        <v>0</v>
      </c>
      <c r="BE7" s="342"/>
      <c r="BF7" s="312"/>
      <c r="BG7" s="312"/>
      <c r="BH7" s="312"/>
      <c r="BI7" s="312"/>
      <c r="BJ7" s="312"/>
      <c r="BK7" s="312"/>
      <c r="BL7" s="359"/>
      <c r="BM7" s="62">
        <f t="shared" si="3"/>
        <v>0</v>
      </c>
      <c r="BN7" s="342"/>
      <c r="BO7" s="312"/>
      <c r="BP7" s="312"/>
      <c r="BQ7" s="312"/>
      <c r="BR7" s="312"/>
      <c r="BS7" s="359"/>
      <c r="BT7" s="62">
        <f t="shared" si="4"/>
        <v>0</v>
      </c>
      <c r="BU7" s="342"/>
      <c r="BV7" s="312"/>
      <c r="BW7" s="312"/>
      <c r="BX7" s="312"/>
      <c r="BY7" s="312"/>
      <c r="BZ7" s="359"/>
      <c r="CA7" s="62">
        <f t="shared" si="5"/>
        <v>0</v>
      </c>
      <c r="CB7" s="342"/>
      <c r="CC7" s="312"/>
      <c r="CD7" s="312"/>
      <c r="CE7" s="312"/>
      <c r="CF7" s="312"/>
      <c r="CG7" s="312"/>
      <c r="CH7" s="312"/>
      <c r="CI7" s="312"/>
      <c r="CJ7" s="359"/>
      <c r="CK7" s="62">
        <f t="shared" si="44"/>
        <v>0</v>
      </c>
      <c r="CL7" s="342"/>
      <c r="CM7" s="312"/>
      <c r="CN7" s="312"/>
      <c r="CO7" s="312"/>
      <c r="CP7" s="359"/>
      <c r="CQ7" s="62">
        <f t="shared" si="7"/>
        <v>0</v>
      </c>
      <c r="CR7" s="342"/>
      <c r="CS7" s="312"/>
      <c r="CT7" s="312"/>
      <c r="CU7" s="312"/>
      <c r="CV7" s="312"/>
      <c r="CW7" s="312"/>
      <c r="CX7" s="312"/>
      <c r="CY7" s="312"/>
      <c r="CZ7" s="312"/>
      <c r="DA7" s="312"/>
      <c r="DB7" s="312"/>
      <c r="DC7" s="359"/>
      <c r="DD7" s="62">
        <f t="shared" si="8"/>
        <v>0</v>
      </c>
      <c r="DE7" s="312"/>
      <c r="DF7" s="312"/>
      <c r="DG7" s="312"/>
      <c r="DH7" s="312"/>
      <c r="DI7" s="312"/>
      <c r="DJ7" s="312"/>
      <c r="DK7" s="312"/>
      <c r="DL7" s="359"/>
      <c r="DM7" s="62">
        <f t="shared" si="6"/>
        <v>0</v>
      </c>
      <c r="DN7" s="101">
        <f t="shared" si="9"/>
        <v>0</v>
      </c>
      <c r="DQ7" s="162">
        <f t="shared" si="10"/>
        <v>0</v>
      </c>
      <c r="DR7" s="162">
        <f t="shared" si="11"/>
        <v>0</v>
      </c>
      <c r="DS7" s="162">
        <f t="shared" si="12"/>
        <v>0</v>
      </c>
      <c r="DT7" s="162">
        <f t="shared" si="13"/>
        <v>0</v>
      </c>
      <c r="DU7" s="162">
        <f t="shared" si="14"/>
        <v>0</v>
      </c>
      <c r="DV7" s="162">
        <f t="shared" si="15"/>
        <v>0</v>
      </c>
      <c r="DW7" s="162">
        <f t="shared" si="16"/>
        <v>0</v>
      </c>
      <c r="DX7" s="162">
        <f t="shared" si="17"/>
        <v>0</v>
      </c>
      <c r="DY7" s="162">
        <f t="shared" si="18"/>
        <v>0</v>
      </c>
      <c r="DZ7" s="162">
        <f t="shared" si="19"/>
        <v>0</v>
      </c>
      <c r="EA7" s="162">
        <f t="shared" si="20"/>
        <v>0</v>
      </c>
      <c r="EB7" s="162">
        <f t="shared" si="21"/>
        <v>0</v>
      </c>
      <c r="EC7" s="162">
        <f t="shared" si="22"/>
        <v>0</v>
      </c>
      <c r="ED7" s="162">
        <f t="shared" si="23"/>
        <v>0</v>
      </c>
      <c r="EE7" s="162">
        <f t="shared" si="24"/>
        <v>0</v>
      </c>
      <c r="EF7" s="162">
        <f t="shared" si="25"/>
        <v>0</v>
      </c>
      <c r="EG7" s="162">
        <f t="shared" si="26"/>
        <v>0</v>
      </c>
      <c r="EH7" s="162">
        <f t="shared" si="27"/>
        <v>0</v>
      </c>
      <c r="EI7" s="162">
        <f t="shared" si="28"/>
        <v>0</v>
      </c>
      <c r="EJ7" s="162">
        <f t="shared" si="29"/>
        <v>0</v>
      </c>
      <c r="EK7" s="162">
        <f t="shared" si="30"/>
        <v>0</v>
      </c>
      <c r="EL7" s="162">
        <f t="shared" si="31"/>
        <v>0</v>
      </c>
      <c r="EM7" s="162">
        <f t="shared" si="32"/>
        <v>0</v>
      </c>
      <c r="EN7" s="162">
        <f t="shared" si="33"/>
        <v>0</v>
      </c>
      <c r="EO7" s="162">
        <f t="shared" si="34"/>
        <v>0</v>
      </c>
      <c r="EP7" s="162">
        <f t="shared" si="35"/>
        <v>0</v>
      </c>
      <c r="EQ7" s="162">
        <f t="shared" si="36"/>
        <v>0</v>
      </c>
      <c r="ER7" s="162">
        <f t="shared" si="37"/>
        <v>0</v>
      </c>
      <c r="ES7" s="162">
        <f t="shared" si="38"/>
        <v>0</v>
      </c>
      <c r="ET7" s="162">
        <f t="shared" si="39"/>
        <v>0</v>
      </c>
      <c r="EU7" s="162">
        <f t="shared" si="40"/>
        <v>0</v>
      </c>
      <c r="EV7" s="162">
        <f t="shared" si="41"/>
        <v>0</v>
      </c>
      <c r="EW7" s="162">
        <f t="shared" si="42"/>
        <v>0</v>
      </c>
      <c r="EX7" s="162">
        <f t="shared" si="43"/>
        <v>0</v>
      </c>
    </row>
    <row r="8" spans="1:155" x14ac:dyDescent="0.2">
      <c r="A8" s="355" t="s">
        <v>174</v>
      </c>
      <c r="B8" s="337">
        <f>Da!C26</f>
        <v>0</v>
      </c>
      <c r="C8" s="356"/>
      <c r="D8" s="34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59"/>
      <c r="P8" s="62">
        <f>SUM(D8:O8)</f>
        <v>0</v>
      </c>
      <c r="Q8" s="34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59"/>
      <c r="AC8" s="62">
        <f>SUM(Q8:AB8)</f>
        <v>0</v>
      </c>
      <c r="AD8" s="342"/>
      <c r="AE8" s="312"/>
      <c r="AF8" s="312"/>
      <c r="AG8" s="312"/>
      <c r="AH8" s="312"/>
      <c r="AI8" s="312"/>
      <c r="AJ8" s="312"/>
      <c r="AK8" s="312"/>
      <c r="AL8" s="359"/>
      <c r="AM8" s="62">
        <f t="shared" si="0"/>
        <v>0</v>
      </c>
      <c r="AN8" s="342"/>
      <c r="AO8" s="312"/>
      <c r="AP8" s="312"/>
      <c r="AQ8" s="312"/>
      <c r="AR8" s="312"/>
      <c r="AS8" s="312"/>
      <c r="AT8" s="359"/>
      <c r="AU8" s="62">
        <f t="shared" si="1"/>
        <v>0</v>
      </c>
      <c r="AV8" s="342"/>
      <c r="AW8" s="312"/>
      <c r="AX8" s="312"/>
      <c r="AY8" s="312"/>
      <c r="AZ8" s="312"/>
      <c r="BA8" s="312"/>
      <c r="BB8" s="312"/>
      <c r="BC8" s="359"/>
      <c r="BD8" s="62">
        <f t="shared" si="2"/>
        <v>0</v>
      </c>
      <c r="BE8" s="342"/>
      <c r="BF8" s="312"/>
      <c r="BG8" s="312"/>
      <c r="BH8" s="312"/>
      <c r="BI8" s="312"/>
      <c r="BJ8" s="312"/>
      <c r="BK8" s="312"/>
      <c r="BL8" s="359"/>
      <c r="BM8" s="62">
        <f t="shared" si="3"/>
        <v>0</v>
      </c>
      <c r="BN8" s="342"/>
      <c r="BO8" s="312"/>
      <c r="BP8" s="312"/>
      <c r="BQ8" s="312"/>
      <c r="BR8" s="312"/>
      <c r="BS8" s="359"/>
      <c r="BT8" s="62">
        <f t="shared" si="4"/>
        <v>0</v>
      </c>
      <c r="BU8" s="342"/>
      <c r="BV8" s="312"/>
      <c r="BW8" s="312"/>
      <c r="BX8" s="312"/>
      <c r="BY8" s="312"/>
      <c r="BZ8" s="359"/>
      <c r="CA8" s="62">
        <f t="shared" si="5"/>
        <v>0</v>
      </c>
      <c r="CB8" s="342"/>
      <c r="CC8" s="312"/>
      <c r="CD8" s="312"/>
      <c r="CE8" s="312"/>
      <c r="CF8" s="312"/>
      <c r="CG8" s="312"/>
      <c r="CH8" s="312"/>
      <c r="CI8" s="312"/>
      <c r="CJ8" s="359"/>
      <c r="CK8" s="62">
        <f t="shared" si="44"/>
        <v>0</v>
      </c>
      <c r="CL8" s="342"/>
      <c r="CM8" s="312"/>
      <c r="CN8" s="312"/>
      <c r="CO8" s="312"/>
      <c r="CP8" s="359"/>
      <c r="CQ8" s="62">
        <f t="shared" si="7"/>
        <v>0</v>
      </c>
      <c r="CR8" s="342"/>
      <c r="CS8" s="312"/>
      <c r="CT8" s="312"/>
      <c r="CU8" s="312"/>
      <c r="CV8" s="312"/>
      <c r="CW8" s="312"/>
      <c r="CX8" s="312"/>
      <c r="CY8" s="312"/>
      <c r="CZ8" s="312"/>
      <c r="DA8" s="312"/>
      <c r="DB8" s="312"/>
      <c r="DC8" s="359"/>
      <c r="DD8" s="62">
        <f t="shared" si="8"/>
        <v>0</v>
      </c>
      <c r="DE8" s="312"/>
      <c r="DF8" s="312"/>
      <c r="DG8" s="312"/>
      <c r="DH8" s="312"/>
      <c r="DI8" s="312"/>
      <c r="DJ8" s="312"/>
      <c r="DK8" s="312"/>
      <c r="DL8" s="359"/>
      <c r="DM8" s="62">
        <f t="shared" si="6"/>
        <v>0</v>
      </c>
      <c r="DN8" s="101">
        <f t="shared" si="9"/>
        <v>0</v>
      </c>
      <c r="DQ8" s="162">
        <f t="shared" si="10"/>
        <v>0</v>
      </c>
      <c r="DR8" s="162">
        <f t="shared" si="11"/>
        <v>0</v>
      </c>
      <c r="DS8" s="162">
        <f t="shared" si="12"/>
        <v>0</v>
      </c>
      <c r="DT8" s="162">
        <f t="shared" si="13"/>
        <v>0</v>
      </c>
      <c r="DU8" s="162">
        <f t="shared" si="14"/>
        <v>0</v>
      </c>
      <c r="DV8" s="162">
        <f t="shared" si="15"/>
        <v>0</v>
      </c>
      <c r="DW8" s="162">
        <f t="shared" si="16"/>
        <v>0</v>
      </c>
      <c r="DX8" s="162">
        <f t="shared" si="17"/>
        <v>0</v>
      </c>
      <c r="DY8" s="162">
        <f t="shared" si="18"/>
        <v>0</v>
      </c>
      <c r="DZ8" s="162">
        <f t="shared" si="19"/>
        <v>0</v>
      </c>
      <c r="EA8" s="162">
        <f t="shared" si="20"/>
        <v>0</v>
      </c>
      <c r="EB8" s="162">
        <f t="shared" si="21"/>
        <v>0</v>
      </c>
      <c r="EC8" s="162">
        <f t="shared" si="22"/>
        <v>0</v>
      </c>
      <c r="ED8" s="162">
        <f t="shared" si="23"/>
        <v>0</v>
      </c>
      <c r="EE8" s="162">
        <f t="shared" si="24"/>
        <v>0</v>
      </c>
      <c r="EF8" s="162">
        <f t="shared" si="25"/>
        <v>0</v>
      </c>
      <c r="EG8" s="162">
        <f t="shared" si="26"/>
        <v>0</v>
      </c>
      <c r="EH8" s="162">
        <f t="shared" si="27"/>
        <v>0</v>
      </c>
      <c r="EI8" s="162">
        <f t="shared" si="28"/>
        <v>0</v>
      </c>
      <c r="EJ8" s="162">
        <f t="shared" si="29"/>
        <v>0</v>
      </c>
      <c r="EK8" s="162">
        <f t="shared" si="30"/>
        <v>0</v>
      </c>
      <c r="EL8" s="162">
        <f t="shared" si="31"/>
        <v>0</v>
      </c>
      <c r="EM8" s="162">
        <f t="shared" si="32"/>
        <v>0</v>
      </c>
      <c r="EN8" s="162">
        <f t="shared" si="33"/>
        <v>0</v>
      </c>
      <c r="EO8" s="162">
        <f t="shared" si="34"/>
        <v>0</v>
      </c>
      <c r="EP8" s="162">
        <f t="shared" si="35"/>
        <v>0</v>
      </c>
      <c r="EQ8" s="162">
        <f t="shared" si="36"/>
        <v>0</v>
      </c>
      <c r="ER8" s="162">
        <f t="shared" si="37"/>
        <v>0</v>
      </c>
      <c r="ES8" s="162">
        <f t="shared" si="38"/>
        <v>0</v>
      </c>
      <c r="ET8" s="162">
        <f t="shared" si="39"/>
        <v>0</v>
      </c>
      <c r="EU8" s="162">
        <f t="shared" si="40"/>
        <v>0</v>
      </c>
      <c r="EV8" s="162">
        <f t="shared" si="41"/>
        <v>0</v>
      </c>
      <c r="EW8" s="162">
        <f t="shared" si="42"/>
        <v>0</v>
      </c>
      <c r="EX8" s="162">
        <f t="shared" si="43"/>
        <v>0</v>
      </c>
    </row>
    <row r="9" spans="1:155" x14ac:dyDescent="0.2">
      <c r="A9" s="355" t="s">
        <v>175</v>
      </c>
      <c r="B9" s="337">
        <f>Da!C27</f>
        <v>0</v>
      </c>
      <c r="C9" s="356"/>
      <c r="D9" s="34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59"/>
      <c r="P9" s="62">
        <f t="shared" ref="P9:P35" si="45">SUM(D9:O9)</f>
        <v>0</v>
      </c>
      <c r="Q9" s="34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59"/>
      <c r="AC9" s="62">
        <f t="shared" ref="AC9:AC35" si="46">SUM(Q9:AB9)</f>
        <v>0</v>
      </c>
      <c r="AD9" s="342"/>
      <c r="AE9" s="312"/>
      <c r="AF9" s="312"/>
      <c r="AG9" s="312"/>
      <c r="AH9" s="312"/>
      <c r="AI9" s="312"/>
      <c r="AJ9" s="312"/>
      <c r="AK9" s="312"/>
      <c r="AL9" s="359"/>
      <c r="AM9" s="62">
        <f t="shared" si="0"/>
        <v>0</v>
      </c>
      <c r="AN9" s="342"/>
      <c r="AO9" s="312"/>
      <c r="AP9" s="312"/>
      <c r="AQ9" s="312"/>
      <c r="AR9" s="312"/>
      <c r="AS9" s="312"/>
      <c r="AT9" s="359"/>
      <c r="AU9" s="62">
        <f t="shared" si="1"/>
        <v>0</v>
      </c>
      <c r="AV9" s="342"/>
      <c r="AW9" s="312"/>
      <c r="AX9" s="312"/>
      <c r="AY9" s="312"/>
      <c r="AZ9" s="312"/>
      <c r="BA9" s="312"/>
      <c r="BB9" s="312"/>
      <c r="BC9" s="359"/>
      <c r="BD9" s="62">
        <f t="shared" si="2"/>
        <v>0</v>
      </c>
      <c r="BE9" s="342"/>
      <c r="BF9" s="312"/>
      <c r="BG9" s="312"/>
      <c r="BH9" s="312"/>
      <c r="BI9" s="312"/>
      <c r="BJ9" s="312"/>
      <c r="BK9" s="312"/>
      <c r="BL9" s="359"/>
      <c r="BM9" s="62">
        <f t="shared" si="3"/>
        <v>0</v>
      </c>
      <c r="BN9" s="342"/>
      <c r="BO9" s="312"/>
      <c r="BP9" s="312"/>
      <c r="BQ9" s="312"/>
      <c r="BR9" s="312"/>
      <c r="BS9" s="359"/>
      <c r="BT9" s="62">
        <f t="shared" si="4"/>
        <v>0</v>
      </c>
      <c r="BU9" s="342"/>
      <c r="BV9" s="312"/>
      <c r="BW9" s="312"/>
      <c r="BX9" s="312"/>
      <c r="BY9" s="312"/>
      <c r="BZ9" s="359"/>
      <c r="CA9" s="62">
        <f t="shared" si="5"/>
        <v>0</v>
      </c>
      <c r="CB9" s="342"/>
      <c r="CC9" s="312"/>
      <c r="CD9" s="312"/>
      <c r="CE9" s="312"/>
      <c r="CF9" s="312"/>
      <c r="CG9" s="312"/>
      <c r="CH9" s="312"/>
      <c r="CI9" s="312"/>
      <c r="CJ9" s="359"/>
      <c r="CK9" s="62">
        <f t="shared" si="44"/>
        <v>0</v>
      </c>
      <c r="CL9" s="342"/>
      <c r="CM9" s="312"/>
      <c r="CN9" s="312"/>
      <c r="CO9" s="312"/>
      <c r="CP9" s="359"/>
      <c r="CQ9" s="62">
        <f t="shared" si="7"/>
        <v>0</v>
      </c>
      <c r="CR9" s="342"/>
      <c r="CS9" s="312"/>
      <c r="CT9" s="312"/>
      <c r="CU9" s="312"/>
      <c r="CV9" s="312"/>
      <c r="CW9" s="312"/>
      <c r="CX9" s="312"/>
      <c r="CY9" s="312"/>
      <c r="CZ9" s="312"/>
      <c r="DA9" s="312"/>
      <c r="DB9" s="312"/>
      <c r="DC9" s="359"/>
      <c r="DD9" s="62">
        <f t="shared" si="8"/>
        <v>0</v>
      </c>
      <c r="DE9" s="312"/>
      <c r="DF9" s="312"/>
      <c r="DG9" s="312"/>
      <c r="DH9" s="312"/>
      <c r="DI9" s="312"/>
      <c r="DJ9" s="312"/>
      <c r="DK9" s="312"/>
      <c r="DL9" s="359"/>
      <c r="DM9" s="62">
        <f t="shared" si="6"/>
        <v>0</v>
      </c>
      <c r="DN9" s="101">
        <f t="shared" si="9"/>
        <v>0</v>
      </c>
      <c r="DQ9" s="162">
        <f t="shared" si="10"/>
        <v>0</v>
      </c>
      <c r="DR9" s="162">
        <f t="shared" si="11"/>
        <v>0</v>
      </c>
      <c r="DS9" s="162">
        <f t="shared" si="12"/>
        <v>0</v>
      </c>
      <c r="DT9" s="162">
        <f t="shared" si="13"/>
        <v>0</v>
      </c>
      <c r="DU9" s="162">
        <f t="shared" si="14"/>
        <v>0</v>
      </c>
      <c r="DV9" s="162">
        <f t="shared" si="15"/>
        <v>0</v>
      </c>
      <c r="DW9" s="162">
        <f t="shared" si="16"/>
        <v>0</v>
      </c>
      <c r="DX9" s="162">
        <f t="shared" si="17"/>
        <v>0</v>
      </c>
      <c r="DY9" s="162">
        <f t="shared" si="18"/>
        <v>0</v>
      </c>
      <c r="DZ9" s="162">
        <f t="shared" si="19"/>
        <v>0</v>
      </c>
      <c r="EA9" s="162">
        <f t="shared" si="20"/>
        <v>0</v>
      </c>
      <c r="EB9" s="162">
        <f t="shared" si="21"/>
        <v>0</v>
      </c>
      <c r="EC9" s="162">
        <f t="shared" si="22"/>
        <v>0</v>
      </c>
      <c r="ED9" s="162">
        <f t="shared" si="23"/>
        <v>0</v>
      </c>
      <c r="EE9" s="162">
        <f t="shared" si="24"/>
        <v>0</v>
      </c>
      <c r="EF9" s="162">
        <f t="shared" si="25"/>
        <v>0</v>
      </c>
      <c r="EG9" s="162">
        <f t="shared" si="26"/>
        <v>0</v>
      </c>
      <c r="EH9" s="162">
        <f t="shared" si="27"/>
        <v>0</v>
      </c>
      <c r="EI9" s="162">
        <f t="shared" si="28"/>
        <v>0</v>
      </c>
      <c r="EJ9" s="162">
        <f t="shared" si="29"/>
        <v>0</v>
      </c>
      <c r="EK9" s="162">
        <f t="shared" si="30"/>
        <v>0</v>
      </c>
      <c r="EL9" s="162">
        <f t="shared" si="31"/>
        <v>0</v>
      </c>
      <c r="EM9" s="162">
        <f t="shared" si="32"/>
        <v>0</v>
      </c>
      <c r="EN9" s="162">
        <f t="shared" si="33"/>
        <v>0</v>
      </c>
      <c r="EO9" s="162">
        <f t="shared" si="34"/>
        <v>0</v>
      </c>
      <c r="EP9" s="162">
        <f t="shared" si="35"/>
        <v>0</v>
      </c>
      <c r="EQ9" s="162">
        <f t="shared" si="36"/>
        <v>0</v>
      </c>
      <c r="ER9" s="162">
        <f t="shared" si="37"/>
        <v>0</v>
      </c>
      <c r="ES9" s="162">
        <f t="shared" si="38"/>
        <v>0</v>
      </c>
      <c r="ET9" s="162">
        <f t="shared" si="39"/>
        <v>0</v>
      </c>
      <c r="EU9" s="162">
        <f t="shared" si="40"/>
        <v>0</v>
      </c>
      <c r="EV9" s="162">
        <f t="shared" si="41"/>
        <v>0</v>
      </c>
      <c r="EW9" s="162">
        <f t="shared" si="42"/>
        <v>0</v>
      </c>
      <c r="EX9" s="162">
        <f t="shared" si="43"/>
        <v>0</v>
      </c>
    </row>
    <row r="10" spans="1:155" x14ac:dyDescent="0.2">
      <c r="A10" s="355" t="s">
        <v>176</v>
      </c>
      <c r="B10" s="337">
        <f>Da!C28</f>
        <v>0</v>
      </c>
      <c r="C10" s="356"/>
      <c r="D10" s="34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59"/>
      <c r="P10" s="62">
        <f t="shared" si="45"/>
        <v>0</v>
      </c>
      <c r="Q10" s="34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59"/>
      <c r="AC10" s="62">
        <f t="shared" si="46"/>
        <v>0</v>
      </c>
      <c r="AD10" s="342"/>
      <c r="AE10" s="312"/>
      <c r="AF10" s="312"/>
      <c r="AG10" s="312"/>
      <c r="AH10" s="312"/>
      <c r="AI10" s="312"/>
      <c r="AJ10" s="312"/>
      <c r="AK10" s="312"/>
      <c r="AL10" s="359"/>
      <c r="AM10" s="62">
        <f t="shared" si="0"/>
        <v>0</v>
      </c>
      <c r="AN10" s="342"/>
      <c r="AO10" s="312"/>
      <c r="AP10" s="312"/>
      <c r="AQ10" s="312"/>
      <c r="AR10" s="312"/>
      <c r="AS10" s="312"/>
      <c r="AT10" s="359"/>
      <c r="AU10" s="62">
        <f t="shared" si="1"/>
        <v>0</v>
      </c>
      <c r="AV10" s="342"/>
      <c r="AW10" s="312"/>
      <c r="AX10" s="312"/>
      <c r="AY10" s="312"/>
      <c r="AZ10" s="312"/>
      <c r="BA10" s="312"/>
      <c r="BB10" s="312"/>
      <c r="BC10" s="359"/>
      <c r="BD10" s="62">
        <f t="shared" si="2"/>
        <v>0</v>
      </c>
      <c r="BE10" s="342"/>
      <c r="BF10" s="312"/>
      <c r="BG10" s="312"/>
      <c r="BH10" s="312"/>
      <c r="BI10" s="312"/>
      <c r="BJ10" s="312"/>
      <c r="BK10" s="312"/>
      <c r="BL10" s="359"/>
      <c r="BM10" s="62">
        <f t="shared" si="3"/>
        <v>0</v>
      </c>
      <c r="BN10" s="342"/>
      <c r="BO10" s="312"/>
      <c r="BP10" s="312"/>
      <c r="BQ10" s="312"/>
      <c r="BR10" s="312"/>
      <c r="BS10" s="359"/>
      <c r="BT10" s="62">
        <f t="shared" si="4"/>
        <v>0</v>
      </c>
      <c r="BU10" s="342"/>
      <c r="BV10" s="312"/>
      <c r="BW10" s="312"/>
      <c r="BX10" s="312"/>
      <c r="BY10" s="312"/>
      <c r="BZ10" s="359"/>
      <c r="CA10" s="62">
        <f t="shared" si="5"/>
        <v>0</v>
      </c>
      <c r="CB10" s="342"/>
      <c r="CC10" s="312"/>
      <c r="CD10" s="312"/>
      <c r="CE10" s="312"/>
      <c r="CF10" s="312"/>
      <c r="CG10" s="312"/>
      <c r="CH10" s="312"/>
      <c r="CI10" s="312"/>
      <c r="CJ10" s="359"/>
      <c r="CK10" s="62">
        <f t="shared" si="44"/>
        <v>0</v>
      </c>
      <c r="CL10" s="342"/>
      <c r="CM10" s="312"/>
      <c r="CN10" s="312"/>
      <c r="CO10" s="312"/>
      <c r="CP10" s="359"/>
      <c r="CQ10" s="62">
        <f t="shared" si="7"/>
        <v>0</v>
      </c>
      <c r="CR10" s="342"/>
      <c r="CS10" s="312"/>
      <c r="CT10" s="312"/>
      <c r="CU10" s="312"/>
      <c r="CV10" s="312"/>
      <c r="CW10" s="312"/>
      <c r="CX10" s="312"/>
      <c r="CY10" s="312"/>
      <c r="CZ10" s="312"/>
      <c r="DA10" s="312"/>
      <c r="DB10" s="312"/>
      <c r="DC10" s="359"/>
      <c r="DD10" s="62">
        <f t="shared" si="8"/>
        <v>0</v>
      </c>
      <c r="DE10" s="312"/>
      <c r="DF10" s="312"/>
      <c r="DG10" s="312"/>
      <c r="DH10" s="312"/>
      <c r="DI10" s="312"/>
      <c r="DJ10" s="312"/>
      <c r="DK10" s="312"/>
      <c r="DL10" s="359"/>
      <c r="DM10" s="62">
        <f t="shared" si="6"/>
        <v>0</v>
      </c>
      <c r="DN10" s="101">
        <f t="shared" si="9"/>
        <v>0</v>
      </c>
      <c r="DQ10" s="162">
        <f t="shared" si="10"/>
        <v>0</v>
      </c>
      <c r="DR10" s="162">
        <f t="shared" si="11"/>
        <v>0</v>
      </c>
      <c r="DS10" s="162">
        <f t="shared" si="12"/>
        <v>0</v>
      </c>
      <c r="DT10" s="162">
        <f t="shared" si="13"/>
        <v>0</v>
      </c>
      <c r="DU10" s="162">
        <f t="shared" si="14"/>
        <v>0</v>
      </c>
      <c r="DV10" s="162">
        <f t="shared" si="15"/>
        <v>0</v>
      </c>
      <c r="DW10" s="162">
        <f t="shared" si="16"/>
        <v>0</v>
      </c>
      <c r="DX10" s="162">
        <f t="shared" si="17"/>
        <v>0</v>
      </c>
      <c r="DY10" s="162">
        <f t="shared" si="18"/>
        <v>0</v>
      </c>
      <c r="DZ10" s="162">
        <f t="shared" si="19"/>
        <v>0</v>
      </c>
      <c r="EA10" s="162">
        <f t="shared" si="20"/>
        <v>0</v>
      </c>
      <c r="EB10" s="162">
        <f t="shared" si="21"/>
        <v>0</v>
      </c>
      <c r="EC10" s="162">
        <f t="shared" si="22"/>
        <v>0</v>
      </c>
      <c r="ED10" s="162">
        <f t="shared" si="23"/>
        <v>0</v>
      </c>
      <c r="EE10" s="162">
        <f t="shared" si="24"/>
        <v>0</v>
      </c>
      <c r="EF10" s="162">
        <f t="shared" si="25"/>
        <v>0</v>
      </c>
      <c r="EG10" s="162">
        <f t="shared" si="26"/>
        <v>0</v>
      </c>
      <c r="EH10" s="162">
        <f t="shared" si="27"/>
        <v>0</v>
      </c>
      <c r="EI10" s="162">
        <f t="shared" si="28"/>
        <v>0</v>
      </c>
      <c r="EJ10" s="162">
        <f t="shared" si="29"/>
        <v>0</v>
      </c>
      <c r="EK10" s="162">
        <f t="shared" si="30"/>
        <v>0</v>
      </c>
      <c r="EL10" s="162">
        <f t="shared" si="31"/>
        <v>0</v>
      </c>
      <c r="EM10" s="162">
        <f t="shared" si="32"/>
        <v>0</v>
      </c>
      <c r="EN10" s="162">
        <f t="shared" si="33"/>
        <v>0</v>
      </c>
      <c r="EO10" s="162">
        <f t="shared" si="34"/>
        <v>0</v>
      </c>
      <c r="EP10" s="162">
        <f t="shared" si="35"/>
        <v>0</v>
      </c>
      <c r="EQ10" s="162">
        <f t="shared" si="36"/>
        <v>0</v>
      </c>
      <c r="ER10" s="162">
        <f t="shared" si="37"/>
        <v>0</v>
      </c>
      <c r="ES10" s="162">
        <f t="shared" si="38"/>
        <v>0</v>
      </c>
      <c r="ET10" s="162">
        <f t="shared" si="39"/>
        <v>0</v>
      </c>
      <c r="EU10" s="162">
        <f t="shared" si="40"/>
        <v>0</v>
      </c>
      <c r="EV10" s="162">
        <f t="shared" si="41"/>
        <v>0</v>
      </c>
      <c r="EW10" s="162">
        <f t="shared" si="42"/>
        <v>0</v>
      </c>
      <c r="EX10" s="162">
        <f t="shared" si="43"/>
        <v>0</v>
      </c>
    </row>
    <row r="11" spans="1:155" x14ac:dyDescent="0.2">
      <c r="A11" s="355" t="s">
        <v>177</v>
      </c>
      <c r="B11" s="337">
        <f>Da!C29</f>
        <v>0</v>
      </c>
      <c r="C11" s="356"/>
      <c r="D11" s="34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59"/>
      <c r="P11" s="62">
        <f t="shared" si="45"/>
        <v>0</v>
      </c>
      <c r="Q11" s="34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59"/>
      <c r="AC11" s="62">
        <f t="shared" si="46"/>
        <v>0</v>
      </c>
      <c r="AD11" s="342"/>
      <c r="AE11" s="312"/>
      <c r="AF11" s="312"/>
      <c r="AG11" s="312"/>
      <c r="AH11" s="312"/>
      <c r="AI11" s="312"/>
      <c r="AJ11" s="312"/>
      <c r="AK11" s="312"/>
      <c r="AL11" s="359"/>
      <c r="AM11" s="62">
        <f t="shared" si="0"/>
        <v>0</v>
      </c>
      <c r="AN11" s="342"/>
      <c r="AO11" s="312"/>
      <c r="AP11" s="312"/>
      <c r="AQ11" s="312"/>
      <c r="AR11" s="312"/>
      <c r="AS11" s="312"/>
      <c r="AT11" s="359"/>
      <c r="AU11" s="62">
        <f t="shared" si="1"/>
        <v>0</v>
      </c>
      <c r="AV11" s="342"/>
      <c r="AW11" s="312"/>
      <c r="AX11" s="312"/>
      <c r="AY11" s="312"/>
      <c r="AZ11" s="312"/>
      <c r="BA11" s="312"/>
      <c r="BB11" s="312"/>
      <c r="BC11" s="359"/>
      <c r="BD11" s="62">
        <f t="shared" si="2"/>
        <v>0</v>
      </c>
      <c r="BE11" s="342"/>
      <c r="BF11" s="312"/>
      <c r="BG11" s="312"/>
      <c r="BH11" s="312"/>
      <c r="BI11" s="312"/>
      <c r="BJ11" s="312"/>
      <c r="BK11" s="312"/>
      <c r="BL11" s="359"/>
      <c r="BM11" s="62">
        <f t="shared" si="3"/>
        <v>0</v>
      </c>
      <c r="BN11" s="342"/>
      <c r="BO11" s="312"/>
      <c r="BP11" s="312"/>
      <c r="BQ11" s="312"/>
      <c r="BR11" s="312"/>
      <c r="BS11" s="359"/>
      <c r="BT11" s="62">
        <f t="shared" si="4"/>
        <v>0</v>
      </c>
      <c r="BU11" s="342"/>
      <c r="BV11" s="312"/>
      <c r="BW11" s="312"/>
      <c r="BX11" s="312"/>
      <c r="BY11" s="312"/>
      <c r="BZ11" s="359"/>
      <c r="CA11" s="62">
        <f t="shared" si="5"/>
        <v>0</v>
      </c>
      <c r="CB11" s="342"/>
      <c r="CC11" s="312"/>
      <c r="CD11" s="312"/>
      <c r="CE11" s="312"/>
      <c r="CF11" s="312"/>
      <c r="CG11" s="312"/>
      <c r="CH11" s="312"/>
      <c r="CI11" s="312"/>
      <c r="CJ11" s="359"/>
      <c r="CK11" s="62">
        <f t="shared" si="44"/>
        <v>0</v>
      </c>
      <c r="CL11" s="342"/>
      <c r="CM11" s="312"/>
      <c r="CN11" s="312"/>
      <c r="CO11" s="312"/>
      <c r="CP11" s="359"/>
      <c r="CQ11" s="62">
        <f t="shared" si="7"/>
        <v>0</v>
      </c>
      <c r="CR11" s="34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59"/>
      <c r="DD11" s="62">
        <f t="shared" si="8"/>
        <v>0</v>
      </c>
      <c r="DE11" s="312"/>
      <c r="DF11" s="312"/>
      <c r="DG11" s="312"/>
      <c r="DH11" s="312"/>
      <c r="DI11" s="312"/>
      <c r="DJ11" s="312"/>
      <c r="DK11" s="312"/>
      <c r="DL11" s="359"/>
      <c r="DM11" s="62">
        <f t="shared" si="6"/>
        <v>0</v>
      </c>
      <c r="DN11" s="101">
        <f t="shared" si="9"/>
        <v>0</v>
      </c>
      <c r="DQ11" s="162">
        <f t="shared" si="10"/>
        <v>0</v>
      </c>
      <c r="DR11" s="162">
        <f t="shared" si="11"/>
        <v>0</v>
      </c>
      <c r="DS11" s="162">
        <f t="shared" si="12"/>
        <v>0</v>
      </c>
      <c r="DT11" s="162">
        <f t="shared" si="13"/>
        <v>0</v>
      </c>
      <c r="DU11" s="162">
        <f t="shared" si="14"/>
        <v>0</v>
      </c>
      <c r="DV11" s="162">
        <f t="shared" si="15"/>
        <v>0</v>
      </c>
      <c r="DW11" s="162">
        <f t="shared" si="16"/>
        <v>0</v>
      </c>
      <c r="DX11" s="162">
        <f t="shared" si="17"/>
        <v>0</v>
      </c>
      <c r="DY11" s="162">
        <f t="shared" si="18"/>
        <v>0</v>
      </c>
      <c r="DZ11" s="162">
        <f t="shared" si="19"/>
        <v>0</v>
      </c>
      <c r="EA11" s="162">
        <f t="shared" si="20"/>
        <v>0</v>
      </c>
      <c r="EB11" s="162">
        <f t="shared" si="21"/>
        <v>0</v>
      </c>
      <c r="EC11" s="162">
        <f t="shared" si="22"/>
        <v>0</v>
      </c>
      <c r="ED11" s="162">
        <f t="shared" si="23"/>
        <v>0</v>
      </c>
      <c r="EE11" s="162">
        <f t="shared" si="24"/>
        <v>0</v>
      </c>
      <c r="EF11" s="162">
        <f t="shared" si="25"/>
        <v>0</v>
      </c>
      <c r="EG11" s="162">
        <f t="shared" si="26"/>
        <v>0</v>
      </c>
      <c r="EH11" s="162">
        <f t="shared" si="27"/>
        <v>0</v>
      </c>
      <c r="EI11" s="162">
        <f t="shared" si="28"/>
        <v>0</v>
      </c>
      <c r="EJ11" s="162">
        <f t="shared" si="29"/>
        <v>0</v>
      </c>
      <c r="EK11" s="162">
        <f t="shared" si="30"/>
        <v>0</v>
      </c>
      <c r="EL11" s="162">
        <f t="shared" si="31"/>
        <v>0</v>
      </c>
      <c r="EM11" s="162">
        <f t="shared" si="32"/>
        <v>0</v>
      </c>
      <c r="EN11" s="162">
        <f t="shared" si="33"/>
        <v>0</v>
      </c>
      <c r="EO11" s="162">
        <f t="shared" si="34"/>
        <v>0</v>
      </c>
      <c r="EP11" s="162">
        <f t="shared" si="35"/>
        <v>0</v>
      </c>
      <c r="EQ11" s="162">
        <f t="shared" si="36"/>
        <v>0</v>
      </c>
      <c r="ER11" s="162">
        <f t="shared" si="37"/>
        <v>0</v>
      </c>
      <c r="ES11" s="162">
        <f t="shared" si="38"/>
        <v>0</v>
      </c>
      <c r="ET11" s="162">
        <f t="shared" si="39"/>
        <v>0</v>
      </c>
      <c r="EU11" s="162">
        <f t="shared" si="40"/>
        <v>0</v>
      </c>
      <c r="EV11" s="162">
        <f t="shared" si="41"/>
        <v>0</v>
      </c>
      <c r="EW11" s="162">
        <f t="shared" si="42"/>
        <v>0</v>
      </c>
      <c r="EX11" s="162">
        <f t="shared" si="43"/>
        <v>0</v>
      </c>
    </row>
    <row r="12" spans="1:155" x14ac:dyDescent="0.2">
      <c r="A12" s="355" t="s">
        <v>178</v>
      </c>
      <c r="B12" s="337">
        <f>Da!C30</f>
        <v>0</v>
      </c>
      <c r="C12" s="356"/>
      <c r="D12" s="34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59"/>
      <c r="P12" s="62">
        <f t="shared" si="45"/>
        <v>0</v>
      </c>
      <c r="Q12" s="34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59"/>
      <c r="AC12" s="62">
        <f t="shared" si="46"/>
        <v>0</v>
      </c>
      <c r="AD12" s="342"/>
      <c r="AE12" s="312"/>
      <c r="AF12" s="312"/>
      <c r="AG12" s="312"/>
      <c r="AH12" s="312"/>
      <c r="AI12" s="312"/>
      <c r="AJ12" s="312"/>
      <c r="AK12" s="312"/>
      <c r="AL12" s="359"/>
      <c r="AM12" s="62">
        <f t="shared" si="0"/>
        <v>0</v>
      </c>
      <c r="AN12" s="342"/>
      <c r="AO12" s="312"/>
      <c r="AP12" s="312"/>
      <c r="AQ12" s="312"/>
      <c r="AR12" s="312"/>
      <c r="AS12" s="312"/>
      <c r="AT12" s="359"/>
      <c r="AU12" s="62">
        <f t="shared" si="1"/>
        <v>0</v>
      </c>
      <c r="AV12" s="342"/>
      <c r="AW12" s="312"/>
      <c r="AX12" s="312"/>
      <c r="AY12" s="312"/>
      <c r="AZ12" s="312"/>
      <c r="BA12" s="312"/>
      <c r="BB12" s="312"/>
      <c r="BC12" s="359"/>
      <c r="BD12" s="62">
        <f t="shared" si="2"/>
        <v>0</v>
      </c>
      <c r="BE12" s="342"/>
      <c r="BF12" s="312"/>
      <c r="BG12" s="312"/>
      <c r="BH12" s="312"/>
      <c r="BI12" s="312"/>
      <c r="BJ12" s="312"/>
      <c r="BK12" s="312"/>
      <c r="BL12" s="359"/>
      <c r="BM12" s="62">
        <f t="shared" si="3"/>
        <v>0</v>
      </c>
      <c r="BN12" s="342"/>
      <c r="BO12" s="312"/>
      <c r="BP12" s="312"/>
      <c r="BQ12" s="312"/>
      <c r="BR12" s="312"/>
      <c r="BS12" s="359"/>
      <c r="BT12" s="62">
        <f t="shared" si="4"/>
        <v>0</v>
      </c>
      <c r="BU12" s="342"/>
      <c r="BV12" s="312"/>
      <c r="BW12" s="312"/>
      <c r="BX12" s="312"/>
      <c r="BY12" s="312"/>
      <c r="BZ12" s="359"/>
      <c r="CA12" s="62">
        <f t="shared" si="5"/>
        <v>0</v>
      </c>
      <c r="CB12" s="342"/>
      <c r="CC12" s="312"/>
      <c r="CD12" s="312"/>
      <c r="CE12" s="312"/>
      <c r="CF12" s="312"/>
      <c r="CG12" s="312"/>
      <c r="CH12" s="312"/>
      <c r="CI12" s="312"/>
      <c r="CJ12" s="359"/>
      <c r="CK12" s="62">
        <f t="shared" si="44"/>
        <v>0</v>
      </c>
      <c r="CL12" s="342"/>
      <c r="CM12" s="312"/>
      <c r="CN12" s="312"/>
      <c r="CO12" s="312"/>
      <c r="CP12" s="359"/>
      <c r="CQ12" s="62">
        <f t="shared" si="7"/>
        <v>0</v>
      </c>
      <c r="CR12" s="34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59"/>
      <c r="DD12" s="62">
        <f t="shared" si="8"/>
        <v>0</v>
      </c>
      <c r="DE12" s="312"/>
      <c r="DF12" s="312"/>
      <c r="DG12" s="312"/>
      <c r="DH12" s="312"/>
      <c r="DI12" s="312"/>
      <c r="DJ12" s="312"/>
      <c r="DK12" s="312"/>
      <c r="DL12" s="359"/>
      <c r="DM12" s="62">
        <f t="shared" si="6"/>
        <v>0</v>
      </c>
      <c r="DN12" s="101">
        <f t="shared" si="9"/>
        <v>0</v>
      </c>
      <c r="DQ12" s="162">
        <f t="shared" si="10"/>
        <v>0</v>
      </c>
      <c r="DR12" s="162">
        <f t="shared" si="11"/>
        <v>0</v>
      </c>
      <c r="DS12" s="162">
        <f t="shared" si="12"/>
        <v>0</v>
      </c>
      <c r="DT12" s="162">
        <f t="shared" si="13"/>
        <v>0</v>
      </c>
      <c r="DU12" s="162">
        <f t="shared" si="14"/>
        <v>0</v>
      </c>
      <c r="DV12" s="162">
        <f t="shared" si="15"/>
        <v>0</v>
      </c>
      <c r="DW12" s="162">
        <f t="shared" si="16"/>
        <v>0</v>
      </c>
      <c r="DX12" s="162">
        <f t="shared" si="17"/>
        <v>0</v>
      </c>
      <c r="DY12" s="162">
        <f t="shared" si="18"/>
        <v>0</v>
      </c>
      <c r="DZ12" s="162">
        <f t="shared" si="19"/>
        <v>0</v>
      </c>
      <c r="EA12" s="162">
        <f t="shared" si="20"/>
        <v>0</v>
      </c>
      <c r="EB12" s="162">
        <f t="shared" si="21"/>
        <v>0</v>
      </c>
      <c r="EC12" s="162">
        <f t="shared" si="22"/>
        <v>0</v>
      </c>
      <c r="ED12" s="162">
        <f t="shared" si="23"/>
        <v>0</v>
      </c>
      <c r="EE12" s="162">
        <f t="shared" si="24"/>
        <v>0</v>
      </c>
      <c r="EF12" s="162">
        <f t="shared" si="25"/>
        <v>0</v>
      </c>
      <c r="EG12" s="162">
        <f t="shared" si="26"/>
        <v>0</v>
      </c>
      <c r="EH12" s="162">
        <f t="shared" si="27"/>
        <v>0</v>
      </c>
      <c r="EI12" s="162">
        <f t="shared" si="28"/>
        <v>0</v>
      </c>
      <c r="EJ12" s="162">
        <f t="shared" si="29"/>
        <v>0</v>
      </c>
      <c r="EK12" s="162">
        <f t="shared" si="30"/>
        <v>0</v>
      </c>
      <c r="EL12" s="162">
        <f t="shared" si="31"/>
        <v>0</v>
      </c>
      <c r="EM12" s="162">
        <f t="shared" si="32"/>
        <v>0</v>
      </c>
      <c r="EN12" s="162">
        <f t="shared" si="33"/>
        <v>0</v>
      </c>
      <c r="EO12" s="162">
        <f t="shared" si="34"/>
        <v>0</v>
      </c>
      <c r="EP12" s="162">
        <f t="shared" si="35"/>
        <v>0</v>
      </c>
      <c r="EQ12" s="162">
        <f t="shared" si="36"/>
        <v>0</v>
      </c>
      <c r="ER12" s="162">
        <f t="shared" si="37"/>
        <v>0</v>
      </c>
      <c r="ES12" s="162">
        <f t="shared" si="38"/>
        <v>0</v>
      </c>
      <c r="ET12" s="162">
        <f t="shared" si="39"/>
        <v>0</v>
      </c>
      <c r="EU12" s="162">
        <f t="shared" si="40"/>
        <v>0</v>
      </c>
      <c r="EV12" s="162">
        <f t="shared" si="41"/>
        <v>0</v>
      </c>
      <c r="EW12" s="162">
        <f t="shared" si="42"/>
        <v>0</v>
      </c>
      <c r="EX12" s="162">
        <f t="shared" si="43"/>
        <v>0</v>
      </c>
    </row>
    <row r="13" spans="1:155" x14ac:dyDescent="0.2">
      <c r="A13" s="355" t="s">
        <v>179</v>
      </c>
      <c r="B13" s="337">
        <f>Da!C31</f>
        <v>0</v>
      </c>
      <c r="C13" s="80"/>
      <c r="D13" s="535"/>
      <c r="E13" s="536"/>
      <c r="F13" s="536"/>
      <c r="G13" s="536"/>
      <c r="H13" s="536"/>
      <c r="I13" s="536"/>
      <c r="J13" s="536"/>
      <c r="K13" s="536"/>
      <c r="L13" s="536"/>
      <c r="M13" s="536"/>
      <c r="N13" s="536"/>
      <c r="O13" s="537"/>
      <c r="P13" s="62">
        <f t="shared" si="45"/>
        <v>0</v>
      </c>
      <c r="Q13" s="34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59"/>
      <c r="AC13" s="62">
        <f t="shared" si="46"/>
        <v>0</v>
      </c>
      <c r="AD13" s="342"/>
      <c r="AE13" s="312"/>
      <c r="AF13" s="312"/>
      <c r="AG13" s="312"/>
      <c r="AH13" s="312"/>
      <c r="AI13" s="312"/>
      <c r="AJ13" s="312"/>
      <c r="AK13" s="312"/>
      <c r="AL13" s="359"/>
      <c r="AM13" s="62">
        <f t="shared" si="0"/>
        <v>0</v>
      </c>
      <c r="AN13" s="342"/>
      <c r="AO13" s="312"/>
      <c r="AP13" s="312"/>
      <c r="AQ13" s="312"/>
      <c r="AR13" s="312"/>
      <c r="AS13" s="312"/>
      <c r="AT13" s="359"/>
      <c r="AU13" s="62">
        <f t="shared" si="1"/>
        <v>0</v>
      </c>
      <c r="AV13" s="342"/>
      <c r="AW13" s="312"/>
      <c r="AX13" s="312"/>
      <c r="AY13" s="312"/>
      <c r="AZ13" s="312"/>
      <c r="BA13" s="312"/>
      <c r="BB13" s="312"/>
      <c r="BC13" s="359"/>
      <c r="BD13" s="62">
        <f t="shared" si="2"/>
        <v>0</v>
      </c>
      <c r="BE13" s="342"/>
      <c r="BF13" s="312"/>
      <c r="BG13" s="312"/>
      <c r="BH13" s="312"/>
      <c r="BI13" s="312"/>
      <c r="BJ13" s="312"/>
      <c r="BK13" s="312"/>
      <c r="BL13" s="359"/>
      <c r="BM13" s="62">
        <f t="shared" si="3"/>
        <v>0</v>
      </c>
      <c r="BN13" s="342"/>
      <c r="BO13" s="312"/>
      <c r="BP13" s="312"/>
      <c r="BQ13" s="312"/>
      <c r="BR13" s="312"/>
      <c r="BS13" s="359"/>
      <c r="BT13" s="62">
        <f t="shared" si="4"/>
        <v>0</v>
      </c>
      <c r="BU13" s="342"/>
      <c r="BV13" s="312"/>
      <c r="BW13" s="312"/>
      <c r="BX13" s="312"/>
      <c r="BY13" s="312"/>
      <c r="BZ13" s="359"/>
      <c r="CA13" s="62">
        <f t="shared" si="5"/>
        <v>0</v>
      </c>
      <c r="CB13" s="342"/>
      <c r="CC13" s="312"/>
      <c r="CD13" s="312"/>
      <c r="CE13" s="312"/>
      <c r="CF13" s="312"/>
      <c r="CG13" s="312"/>
      <c r="CH13" s="312"/>
      <c r="CI13" s="312"/>
      <c r="CJ13" s="359"/>
      <c r="CK13" s="62">
        <f t="shared" si="44"/>
        <v>0</v>
      </c>
      <c r="CL13" s="342"/>
      <c r="CM13" s="312"/>
      <c r="CN13" s="312"/>
      <c r="CO13" s="312"/>
      <c r="CP13" s="359"/>
      <c r="CQ13" s="62">
        <f t="shared" si="7"/>
        <v>0</v>
      </c>
      <c r="CR13" s="34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59"/>
      <c r="DD13" s="62">
        <f t="shared" si="8"/>
        <v>0</v>
      </c>
      <c r="DE13" s="312"/>
      <c r="DF13" s="312"/>
      <c r="DG13" s="312"/>
      <c r="DH13" s="312"/>
      <c r="DI13" s="312"/>
      <c r="DJ13" s="312"/>
      <c r="DK13" s="312"/>
      <c r="DL13" s="359"/>
      <c r="DM13" s="62">
        <f t="shared" si="6"/>
        <v>0</v>
      </c>
      <c r="DN13" s="101">
        <f t="shared" si="9"/>
        <v>0</v>
      </c>
      <c r="DQ13" s="162">
        <f t="shared" si="10"/>
        <v>0</v>
      </c>
      <c r="DR13" s="162">
        <f t="shared" si="11"/>
        <v>0</v>
      </c>
      <c r="DS13" s="162">
        <f t="shared" si="12"/>
        <v>0</v>
      </c>
      <c r="DT13" s="162">
        <f t="shared" si="13"/>
        <v>0</v>
      </c>
      <c r="DU13" s="162">
        <f t="shared" si="14"/>
        <v>0</v>
      </c>
      <c r="DV13" s="162">
        <f t="shared" si="15"/>
        <v>0</v>
      </c>
      <c r="DW13" s="162">
        <f t="shared" si="16"/>
        <v>0</v>
      </c>
      <c r="DX13" s="162">
        <f t="shared" si="17"/>
        <v>0</v>
      </c>
      <c r="DY13" s="162">
        <f t="shared" si="18"/>
        <v>0</v>
      </c>
      <c r="DZ13" s="162">
        <f t="shared" si="19"/>
        <v>0</v>
      </c>
      <c r="EA13" s="162">
        <f t="shared" si="20"/>
        <v>0</v>
      </c>
      <c r="EB13" s="162">
        <f t="shared" si="21"/>
        <v>0</v>
      </c>
      <c r="EC13" s="162">
        <f t="shared" si="22"/>
        <v>0</v>
      </c>
      <c r="ED13" s="162">
        <f t="shared" si="23"/>
        <v>0</v>
      </c>
      <c r="EE13" s="162">
        <f t="shared" si="24"/>
        <v>0</v>
      </c>
      <c r="EF13" s="162">
        <f t="shared" si="25"/>
        <v>0</v>
      </c>
      <c r="EG13" s="162">
        <f t="shared" si="26"/>
        <v>0</v>
      </c>
      <c r="EH13" s="162">
        <f t="shared" si="27"/>
        <v>0</v>
      </c>
      <c r="EI13" s="162">
        <f t="shared" si="28"/>
        <v>0</v>
      </c>
      <c r="EJ13" s="162">
        <f t="shared" si="29"/>
        <v>0</v>
      </c>
      <c r="EK13" s="162">
        <f t="shared" si="30"/>
        <v>0</v>
      </c>
      <c r="EL13" s="162">
        <f t="shared" si="31"/>
        <v>0</v>
      </c>
      <c r="EM13" s="162">
        <f t="shared" si="32"/>
        <v>0</v>
      </c>
      <c r="EN13" s="162">
        <f t="shared" si="33"/>
        <v>0</v>
      </c>
      <c r="EO13" s="162">
        <f t="shared" si="34"/>
        <v>0</v>
      </c>
      <c r="EP13" s="162">
        <f t="shared" si="35"/>
        <v>0</v>
      </c>
      <c r="EQ13" s="162">
        <f t="shared" si="36"/>
        <v>0</v>
      </c>
      <c r="ER13" s="162">
        <f t="shared" si="37"/>
        <v>0</v>
      </c>
      <c r="ES13" s="162">
        <f t="shared" si="38"/>
        <v>0</v>
      </c>
      <c r="ET13" s="162">
        <f t="shared" si="39"/>
        <v>0</v>
      </c>
      <c r="EU13" s="162">
        <f t="shared" si="40"/>
        <v>0</v>
      </c>
      <c r="EV13" s="162">
        <f t="shared" si="41"/>
        <v>0</v>
      </c>
      <c r="EW13" s="162">
        <f t="shared" si="42"/>
        <v>0</v>
      </c>
      <c r="EX13" s="162">
        <f t="shared" si="43"/>
        <v>0</v>
      </c>
    </row>
    <row r="14" spans="1:155" x14ac:dyDescent="0.2">
      <c r="A14" s="355" t="s">
        <v>180</v>
      </c>
      <c r="B14" s="337">
        <f>Da!C32</f>
        <v>0</v>
      </c>
      <c r="C14" s="80"/>
      <c r="D14" s="34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59"/>
      <c r="P14" s="62">
        <f t="shared" si="45"/>
        <v>0</v>
      </c>
      <c r="Q14" s="34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59"/>
      <c r="AC14" s="62">
        <f t="shared" si="46"/>
        <v>0</v>
      </c>
      <c r="AD14" s="342"/>
      <c r="AE14" s="312"/>
      <c r="AF14" s="312"/>
      <c r="AG14" s="312"/>
      <c r="AH14" s="312"/>
      <c r="AI14" s="312"/>
      <c r="AJ14" s="312"/>
      <c r="AK14" s="312"/>
      <c r="AL14" s="359"/>
      <c r="AM14" s="62">
        <f t="shared" si="0"/>
        <v>0</v>
      </c>
      <c r="AN14" s="342"/>
      <c r="AO14" s="312"/>
      <c r="AP14" s="312"/>
      <c r="AQ14" s="312"/>
      <c r="AR14" s="312"/>
      <c r="AS14" s="312"/>
      <c r="AT14" s="359"/>
      <c r="AU14" s="62">
        <f t="shared" si="1"/>
        <v>0</v>
      </c>
      <c r="AV14" s="342"/>
      <c r="AW14" s="312"/>
      <c r="AX14" s="312"/>
      <c r="AY14" s="312"/>
      <c r="AZ14" s="312"/>
      <c r="BA14" s="312"/>
      <c r="BB14" s="312"/>
      <c r="BC14" s="359"/>
      <c r="BD14" s="62">
        <f t="shared" si="2"/>
        <v>0</v>
      </c>
      <c r="BE14" s="342"/>
      <c r="BF14" s="312"/>
      <c r="BG14" s="312"/>
      <c r="BH14" s="312"/>
      <c r="BI14" s="312"/>
      <c r="BJ14" s="312"/>
      <c r="BK14" s="312"/>
      <c r="BL14" s="359"/>
      <c r="BM14" s="62">
        <f t="shared" si="3"/>
        <v>0</v>
      </c>
      <c r="BN14" s="342"/>
      <c r="BO14" s="312"/>
      <c r="BP14" s="312"/>
      <c r="BQ14" s="312"/>
      <c r="BR14" s="312"/>
      <c r="BS14" s="359"/>
      <c r="BT14" s="62">
        <f t="shared" si="4"/>
        <v>0</v>
      </c>
      <c r="BU14" s="342"/>
      <c r="BV14" s="312"/>
      <c r="BW14" s="312"/>
      <c r="BX14" s="312"/>
      <c r="BY14" s="312"/>
      <c r="BZ14" s="359"/>
      <c r="CA14" s="62">
        <f t="shared" si="5"/>
        <v>0</v>
      </c>
      <c r="CB14" s="342"/>
      <c r="CC14" s="312"/>
      <c r="CD14" s="312"/>
      <c r="CE14" s="312"/>
      <c r="CF14" s="312"/>
      <c r="CG14" s="312"/>
      <c r="CH14" s="312"/>
      <c r="CI14" s="312"/>
      <c r="CJ14" s="359"/>
      <c r="CK14" s="62">
        <f t="shared" si="44"/>
        <v>0</v>
      </c>
      <c r="CL14" s="342"/>
      <c r="CM14" s="312"/>
      <c r="CN14" s="312"/>
      <c r="CO14" s="312"/>
      <c r="CP14" s="359"/>
      <c r="CQ14" s="62">
        <f t="shared" si="7"/>
        <v>0</v>
      </c>
      <c r="CR14" s="342"/>
      <c r="CS14" s="312"/>
      <c r="CT14" s="312"/>
      <c r="CU14" s="312"/>
      <c r="CV14" s="312"/>
      <c r="CW14" s="312"/>
      <c r="CX14" s="312"/>
      <c r="CY14" s="312"/>
      <c r="CZ14" s="312"/>
      <c r="DA14" s="312"/>
      <c r="DB14" s="312"/>
      <c r="DC14" s="359"/>
      <c r="DD14" s="62">
        <f t="shared" si="8"/>
        <v>0</v>
      </c>
      <c r="DE14" s="312"/>
      <c r="DF14" s="312"/>
      <c r="DG14" s="312"/>
      <c r="DH14" s="312"/>
      <c r="DI14" s="312"/>
      <c r="DJ14" s="312"/>
      <c r="DK14" s="312"/>
      <c r="DL14" s="359"/>
      <c r="DM14" s="62">
        <f t="shared" si="6"/>
        <v>0</v>
      </c>
      <c r="DN14" s="101">
        <f t="shared" si="9"/>
        <v>0</v>
      </c>
      <c r="DQ14" s="162">
        <f t="shared" si="10"/>
        <v>0</v>
      </c>
      <c r="DR14" s="162">
        <f t="shared" si="11"/>
        <v>0</v>
      </c>
      <c r="DS14" s="162">
        <f t="shared" si="12"/>
        <v>0</v>
      </c>
      <c r="DT14" s="162">
        <f t="shared" si="13"/>
        <v>0</v>
      </c>
      <c r="DU14" s="162">
        <f t="shared" si="14"/>
        <v>0</v>
      </c>
      <c r="DV14" s="162">
        <f t="shared" si="15"/>
        <v>0</v>
      </c>
      <c r="DW14" s="162">
        <f t="shared" si="16"/>
        <v>0</v>
      </c>
      <c r="DX14" s="162">
        <f t="shared" si="17"/>
        <v>0</v>
      </c>
      <c r="DY14" s="162">
        <f t="shared" si="18"/>
        <v>0</v>
      </c>
      <c r="DZ14" s="162">
        <f t="shared" si="19"/>
        <v>0</v>
      </c>
      <c r="EA14" s="162">
        <f t="shared" si="20"/>
        <v>0</v>
      </c>
      <c r="EB14" s="162">
        <f t="shared" si="21"/>
        <v>0</v>
      </c>
      <c r="EC14" s="162">
        <f t="shared" si="22"/>
        <v>0</v>
      </c>
      <c r="ED14" s="162">
        <f t="shared" si="23"/>
        <v>0</v>
      </c>
      <c r="EE14" s="162">
        <f t="shared" si="24"/>
        <v>0</v>
      </c>
      <c r="EF14" s="162">
        <f t="shared" si="25"/>
        <v>0</v>
      </c>
      <c r="EG14" s="162">
        <f t="shared" si="26"/>
        <v>0</v>
      </c>
      <c r="EH14" s="162">
        <f t="shared" si="27"/>
        <v>0</v>
      </c>
      <c r="EI14" s="162">
        <f t="shared" si="28"/>
        <v>0</v>
      </c>
      <c r="EJ14" s="162">
        <f t="shared" si="29"/>
        <v>0</v>
      </c>
      <c r="EK14" s="162">
        <f t="shared" si="30"/>
        <v>0</v>
      </c>
      <c r="EL14" s="162">
        <f t="shared" si="31"/>
        <v>0</v>
      </c>
      <c r="EM14" s="162">
        <f t="shared" si="32"/>
        <v>0</v>
      </c>
      <c r="EN14" s="162">
        <f t="shared" si="33"/>
        <v>0</v>
      </c>
      <c r="EO14" s="162">
        <f t="shared" si="34"/>
        <v>0</v>
      </c>
      <c r="EP14" s="162">
        <f t="shared" si="35"/>
        <v>0</v>
      </c>
      <c r="EQ14" s="162">
        <f t="shared" si="36"/>
        <v>0</v>
      </c>
      <c r="ER14" s="162">
        <f t="shared" si="37"/>
        <v>0</v>
      </c>
      <c r="ES14" s="162">
        <f t="shared" si="38"/>
        <v>0</v>
      </c>
      <c r="ET14" s="162">
        <f t="shared" si="39"/>
        <v>0</v>
      </c>
      <c r="EU14" s="162">
        <f t="shared" si="40"/>
        <v>0</v>
      </c>
      <c r="EV14" s="162">
        <f t="shared" si="41"/>
        <v>0</v>
      </c>
      <c r="EW14" s="162">
        <f t="shared" si="42"/>
        <v>0</v>
      </c>
      <c r="EX14" s="162">
        <f t="shared" si="43"/>
        <v>0</v>
      </c>
    </row>
    <row r="15" spans="1:155" x14ac:dyDescent="0.2">
      <c r="A15" s="355" t="s">
        <v>181</v>
      </c>
      <c r="B15" s="337">
        <f>Da!C33</f>
        <v>0</v>
      </c>
      <c r="C15" s="80"/>
      <c r="D15" s="34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59"/>
      <c r="P15" s="62">
        <f t="shared" si="45"/>
        <v>0</v>
      </c>
      <c r="Q15" s="34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59"/>
      <c r="AC15" s="62">
        <f t="shared" si="46"/>
        <v>0</v>
      </c>
      <c r="AD15" s="342"/>
      <c r="AE15" s="312"/>
      <c r="AF15" s="312"/>
      <c r="AG15" s="312"/>
      <c r="AH15" s="312"/>
      <c r="AI15" s="312"/>
      <c r="AJ15" s="312"/>
      <c r="AK15" s="312"/>
      <c r="AL15" s="359"/>
      <c r="AM15" s="62">
        <f t="shared" si="0"/>
        <v>0</v>
      </c>
      <c r="AN15" s="342"/>
      <c r="AO15" s="312"/>
      <c r="AP15" s="312"/>
      <c r="AQ15" s="312"/>
      <c r="AR15" s="312"/>
      <c r="AS15" s="312"/>
      <c r="AT15" s="359"/>
      <c r="AU15" s="62">
        <f t="shared" si="1"/>
        <v>0</v>
      </c>
      <c r="AV15" s="342"/>
      <c r="AW15" s="312"/>
      <c r="AX15" s="312"/>
      <c r="AY15" s="312"/>
      <c r="AZ15" s="312"/>
      <c r="BA15" s="312"/>
      <c r="BB15" s="312"/>
      <c r="BC15" s="359"/>
      <c r="BD15" s="62">
        <f t="shared" si="2"/>
        <v>0</v>
      </c>
      <c r="BE15" s="342"/>
      <c r="BF15" s="312"/>
      <c r="BG15" s="312"/>
      <c r="BH15" s="312"/>
      <c r="BI15" s="312"/>
      <c r="BJ15" s="312"/>
      <c r="BK15" s="312"/>
      <c r="BL15" s="359"/>
      <c r="BM15" s="62">
        <f t="shared" si="3"/>
        <v>0</v>
      </c>
      <c r="BN15" s="342"/>
      <c r="BO15" s="312"/>
      <c r="BP15" s="312"/>
      <c r="BQ15" s="312"/>
      <c r="BR15" s="312"/>
      <c r="BS15" s="359"/>
      <c r="BT15" s="62">
        <f t="shared" si="4"/>
        <v>0</v>
      </c>
      <c r="BU15" s="342"/>
      <c r="BV15" s="312"/>
      <c r="BW15" s="312"/>
      <c r="BX15" s="312"/>
      <c r="BY15" s="312"/>
      <c r="BZ15" s="359"/>
      <c r="CA15" s="62">
        <f t="shared" si="5"/>
        <v>0</v>
      </c>
      <c r="CB15" s="342"/>
      <c r="CC15" s="312"/>
      <c r="CD15" s="312"/>
      <c r="CE15" s="312"/>
      <c r="CF15" s="312"/>
      <c r="CG15" s="312"/>
      <c r="CH15" s="312"/>
      <c r="CI15" s="312"/>
      <c r="CJ15" s="359"/>
      <c r="CK15" s="62">
        <f t="shared" si="44"/>
        <v>0</v>
      </c>
      <c r="CL15" s="342"/>
      <c r="CM15" s="312"/>
      <c r="CN15" s="312"/>
      <c r="CO15" s="312"/>
      <c r="CP15" s="359"/>
      <c r="CQ15" s="62">
        <f t="shared" si="7"/>
        <v>0</v>
      </c>
      <c r="CR15" s="342"/>
      <c r="CS15" s="312"/>
      <c r="CT15" s="312"/>
      <c r="CU15" s="312"/>
      <c r="CV15" s="312"/>
      <c r="CW15" s="312"/>
      <c r="CX15" s="312"/>
      <c r="CY15" s="312"/>
      <c r="CZ15" s="312"/>
      <c r="DA15" s="312"/>
      <c r="DB15" s="312"/>
      <c r="DC15" s="359"/>
      <c r="DD15" s="62">
        <f t="shared" si="8"/>
        <v>0</v>
      </c>
      <c r="DE15" s="312"/>
      <c r="DF15" s="312"/>
      <c r="DG15" s="312"/>
      <c r="DH15" s="312"/>
      <c r="DI15" s="312"/>
      <c r="DJ15" s="312"/>
      <c r="DK15" s="312"/>
      <c r="DL15" s="359"/>
      <c r="DM15" s="62">
        <f t="shared" si="6"/>
        <v>0</v>
      </c>
      <c r="DN15" s="101">
        <f t="shared" si="9"/>
        <v>0</v>
      </c>
      <c r="DQ15" s="162">
        <f t="shared" si="10"/>
        <v>0</v>
      </c>
      <c r="DR15" s="162">
        <f t="shared" si="11"/>
        <v>0</v>
      </c>
      <c r="DS15" s="162">
        <f t="shared" si="12"/>
        <v>0</v>
      </c>
      <c r="DT15" s="162">
        <f t="shared" si="13"/>
        <v>0</v>
      </c>
      <c r="DU15" s="162">
        <f t="shared" si="14"/>
        <v>0</v>
      </c>
      <c r="DV15" s="162">
        <f t="shared" si="15"/>
        <v>0</v>
      </c>
      <c r="DW15" s="162">
        <f t="shared" si="16"/>
        <v>0</v>
      </c>
      <c r="DX15" s="162">
        <f t="shared" si="17"/>
        <v>0</v>
      </c>
      <c r="DY15" s="162">
        <f t="shared" si="18"/>
        <v>0</v>
      </c>
      <c r="DZ15" s="162">
        <f t="shared" si="19"/>
        <v>0</v>
      </c>
      <c r="EA15" s="162">
        <f t="shared" si="20"/>
        <v>0</v>
      </c>
      <c r="EB15" s="162">
        <f t="shared" si="21"/>
        <v>0</v>
      </c>
      <c r="EC15" s="162">
        <f t="shared" si="22"/>
        <v>0</v>
      </c>
      <c r="ED15" s="162">
        <f t="shared" si="23"/>
        <v>0</v>
      </c>
      <c r="EE15" s="162">
        <f t="shared" si="24"/>
        <v>0</v>
      </c>
      <c r="EF15" s="162">
        <f t="shared" si="25"/>
        <v>0</v>
      </c>
      <c r="EG15" s="162">
        <f t="shared" si="26"/>
        <v>0</v>
      </c>
      <c r="EH15" s="162">
        <f t="shared" si="27"/>
        <v>0</v>
      </c>
      <c r="EI15" s="162">
        <f t="shared" si="28"/>
        <v>0</v>
      </c>
      <c r="EJ15" s="162">
        <f t="shared" si="29"/>
        <v>0</v>
      </c>
      <c r="EK15" s="162">
        <f t="shared" si="30"/>
        <v>0</v>
      </c>
      <c r="EL15" s="162">
        <f t="shared" si="31"/>
        <v>0</v>
      </c>
      <c r="EM15" s="162">
        <f t="shared" si="32"/>
        <v>0</v>
      </c>
      <c r="EN15" s="162">
        <f t="shared" si="33"/>
        <v>0</v>
      </c>
      <c r="EO15" s="162">
        <f t="shared" si="34"/>
        <v>0</v>
      </c>
      <c r="EP15" s="162">
        <f t="shared" si="35"/>
        <v>0</v>
      </c>
      <c r="EQ15" s="162">
        <f t="shared" si="36"/>
        <v>0</v>
      </c>
      <c r="ER15" s="162">
        <f t="shared" si="37"/>
        <v>0</v>
      </c>
      <c r="ES15" s="162">
        <f t="shared" si="38"/>
        <v>0</v>
      </c>
      <c r="ET15" s="162">
        <f t="shared" si="39"/>
        <v>0</v>
      </c>
      <c r="EU15" s="162">
        <f t="shared" si="40"/>
        <v>0</v>
      </c>
      <c r="EV15" s="162">
        <f t="shared" si="41"/>
        <v>0</v>
      </c>
      <c r="EW15" s="162">
        <f t="shared" si="42"/>
        <v>0</v>
      </c>
      <c r="EX15" s="162">
        <f t="shared" si="43"/>
        <v>0</v>
      </c>
    </row>
    <row r="16" spans="1:155" x14ac:dyDescent="0.2">
      <c r="A16" s="355" t="s">
        <v>182</v>
      </c>
      <c r="B16" s="337">
        <f>Da!C34</f>
        <v>0</v>
      </c>
      <c r="C16" s="80"/>
      <c r="D16" s="34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59"/>
      <c r="P16" s="62">
        <f t="shared" si="45"/>
        <v>0</v>
      </c>
      <c r="Q16" s="342"/>
      <c r="R16" s="312"/>
      <c r="S16" s="312"/>
      <c r="T16" s="312"/>
      <c r="U16" s="312"/>
      <c r="V16" s="312"/>
      <c r="W16" s="312"/>
      <c r="X16" s="312"/>
      <c r="Y16" s="312"/>
      <c r="Z16" s="312"/>
      <c r="AA16" s="312"/>
      <c r="AB16" s="359"/>
      <c r="AC16" s="62">
        <f t="shared" si="46"/>
        <v>0</v>
      </c>
      <c r="AD16" s="342"/>
      <c r="AE16" s="312"/>
      <c r="AF16" s="312"/>
      <c r="AG16" s="312"/>
      <c r="AH16" s="312"/>
      <c r="AI16" s="312"/>
      <c r="AJ16" s="312"/>
      <c r="AK16" s="312"/>
      <c r="AL16" s="359"/>
      <c r="AM16" s="62">
        <f t="shared" si="0"/>
        <v>0</v>
      </c>
      <c r="AN16" s="342"/>
      <c r="AO16" s="312"/>
      <c r="AP16" s="312"/>
      <c r="AQ16" s="312"/>
      <c r="AR16" s="312"/>
      <c r="AS16" s="312"/>
      <c r="AT16" s="359"/>
      <c r="AU16" s="62">
        <f t="shared" si="1"/>
        <v>0</v>
      </c>
      <c r="AV16" s="342"/>
      <c r="AW16" s="312"/>
      <c r="AX16" s="312"/>
      <c r="AY16" s="312"/>
      <c r="AZ16" s="312"/>
      <c r="BA16" s="312"/>
      <c r="BB16" s="312"/>
      <c r="BC16" s="359"/>
      <c r="BD16" s="62">
        <f t="shared" si="2"/>
        <v>0</v>
      </c>
      <c r="BE16" s="342"/>
      <c r="BF16" s="312"/>
      <c r="BG16" s="312"/>
      <c r="BH16" s="312"/>
      <c r="BI16" s="312"/>
      <c r="BJ16" s="312"/>
      <c r="BK16" s="312"/>
      <c r="BL16" s="359"/>
      <c r="BM16" s="62">
        <f t="shared" si="3"/>
        <v>0</v>
      </c>
      <c r="BN16" s="342"/>
      <c r="BO16" s="312"/>
      <c r="BP16" s="312"/>
      <c r="BQ16" s="312"/>
      <c r="BR16" s="312"/>
      <c r="BS16" s="359"/>
      <c r="BT16" s="62">
        <f t="shared" si="4"/>
        <v>0</v>
      </c>
      <c r="BU16" s="342"/>
      <c r="BV16" s="312"/>
      <c r="BW16" s="312"/>
      <c r="BX16" s="312"/>
      <c r="BY16" s="312"/>
      <c r="BZ16" s="359"/>
      <c r="CA16" s="62">
        <f t="shared" si="5"/>
        <v>0</v>
      </c>
      <c r="CB16" s="342"/>
      <c r="CC16" s="312"/>
      <c r="CD16" s="312"/>
      <c r="CE16" s="312"/>
      <c r="CF16" s="312"/>
      <c r="CG16" s="312"/>
      <c r="CH16" s="312"/>
      <c r="CI16" s="312"/>
      <c r="CJ16" s="359"/>
      <c r="CK16" s="62">
        <f t="shared" si="44"/>
        <v>0</v>
      </c>
      <c r="CL16" s="342"/>
      <c r="CM16" s="312"/>
      <c r="CN16" s="312"/>
      <c r="CO16" s="312"/>
      <c r="CP16" s="359"/>
      <c r="CQ16" s="62">
        <f t="shared" si="7"/>
        <v>0</v>
      </c>
      <c r="CR16" s="342"/>
      <c r="CS16" s="312"/>
      <c r="CT16" s="312"/>
      <c r="CU16" s="312"/>
      <c r="CV16" s="312"/>
      <c r="CW16" s="312"/>
      <c r="CX16" s="312"/>
      <c r="CY16" s="312"/>
      <c r="CZ16" s="312"/>
      <c r="DA16" s="312"/>
      <c r="DB16" s="312"/>
      <c r="DC16" s="359"/>
      <c r="DD16" s="62">
        <f t="shared" si="8"/>
        <v>0</v>
      </c>
      <c r="DE16" s="312"/>
      <c r="DF16" s="312"/>
      <c r="DG16" s="312"/>
      <c r="DH16" s="312"/>
      <c r="DI16" s="312"/>
      <c r="DJ16" s="312"/>
      <c r="DK16" s="312"/>
      <c r="DL16" s="359"/>
      <c r="DM16" s="62">
        <f t="shared" si="6"/>
        <v>0</v>
      </c>
      <c r="DN16" s="101">
        <f t="shared" si="9"/>
        <v>0</v>
      </c>
      <c r="DQ16" s="162">
        <f t="shared" si="10"/>
        <v>0</v>
      </c>
      <c r="DR16" s="162">
        <f t="shared" si="11"/>
        <v>0</v>
      </c>
      <c r="DS16" s="162">
        <f t="shared" si="12"/>
        <v>0</v>
      </c>
      <c r="DT16" s="162">
        <f t="shared" si="13"/>
        <v>0</v>
      </c>
      <c r="DU16" s="162">
        <f t="shared" si="14"/>
        <v>0</v>
      </c>
      <c r="DV16" s="162">
        <f t="shared" si="15"/>
        <v>0</v>
      </c>
      <c r="DW16" s="162">
        <f t="shared" si="16"/>
        <v>0</v>
      </c>
      <c r="DX16" s="162">
        <f t="shared" si="17"/>
        <v>0</v>
      </c>
      <c r="DY16" s="162">
        <f t="shared" si="18"/>
        <v>0</v>
      </c>
      <c r="DZ16" s="162">
        <f t="shared" si="19"/>
        <v>0</v>
      </c>
      <c r="EA16" s="162">
        <f t="shared" si="20"/>
        <v>0</v>
      </c>
      <c r="EB16" s="162">
        <f t="shared" si="21"/>
        <v>0</v>
      </c>
      <c r="EC16" s="162">
        <f t="shared" si="22"/>
        <v>0</v>
      </c>
      <c r="ED16" s="162">
        <f t="shared" si="23"/>
        <v>0</v>
      </c>
      <c r="EE16" s="162">
        <f t="shared" si="24"/>
        <v>0</v>
      </c>
      <c r="EF16" s="162">
        <f t="shared" si="25"/>
        <v>0</v>
      </c>
      <c r="EG16" s="162">
        <f t="shared" si="26"/>
        <v>0</v>
      </c>
      <c r="EH16" s="162">
        <f t="shared" si="27"/>
        <v>0</v>
      </c>
      <c r="EI16" s="162">
        <f t="shared" si="28"/>
        <v>0</v>
      </c>
      <c r="EJ16" s="162">
        <f t="shared" si="29"/>
        <v>0</v>
      </c>
      <c r="EK16" s="162">
        <f t="shared" si="30"/>
        <v>0</v>
      </c>
      <c r="EL16" s="162">
        <f t="shared" si="31"/>
        <v>0</v>
      </c>
      <c r="EM16" s="162">
        <f t="shared" si="32"/>
        <v>0</v>
      </c>
      <c r="EN16" s="162">
        <f t="shared" si="33"/>
        <v>0</v>
      </c>
      <c r="EO16" s="162">
        <f t="shared" si="34"/>
        <v>0</v>
      </c>
      <c r="EP16" s="162">
        <f t="shared" si="35"/>
        <v>0</v>
      </c>
      <c r="EQ16" s="162">
        <f t="shared" si="36"/>
        <v>0</v>
      </c>
      <c r="ER16" s="162">
        <f t="shared" si="37"/>
        <v>0</v>
      </c>
      <c r="ES16" s="162">
        <f t="shared" si="38"/>
        <v>0</v>
      </c>
      <c r="ET16" s="162">
        <f t="shared" si="39"/>
        <v>0</v>
      </c>
      <c r="EU16" s="162">
        <f t="shared" si="40"/>
        <v>0</v>
      </c>
      <c r="EV16" s="162">
        <f t="shared" si="41"/>
        <v>0</v>
      </c>
      <c r="EW16" s="162">
        <f t="shared" si="42"/>
        <v>0</v>
      </c>
      <c r="EX16" s="162">
        <f t="shared" si="43"/>
        <v>0</v>
      </c>
    </row>
    <row r="17" spans="1:154" x14ac:dyDescent="0.2">
      <c r="A17" s="355" t="s">
        <v>183</v>
      </c>
      <c r="B17" s="337">
        <f>Da!C35</f>
        <v>0</v>
      </c>
      <c r="C17" s="80"/>
      <c r="D17" s="342"/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59"/>
      <c r="P17" s="62">
        <f t="shared" si="45"/>
        <v>0</v>
      </c>
      <c r="Q17" s="342"/>
      <c r="R17" s="312"/>
      <c r="S17" s="312"/>
      <c r="T17" s="312"/>
      <c r="U17" s="312"/>
      <c r="V17" s="312"/>
      <c r="W17" s="312"/>
      <c r="X17" s="312"/>
      <c r="Y17" s="312"/>
      <c r="Z17" s="312"/>
      <c r="AA17" s="312"/>
      <c r="AB17" s="359"/>
      <c r="AC17" s="62">
        <f t="shared" si="46"/>
        <v>0</v>
      </c>
      <c r="AD17" s="342"/>
      <c r="AE17" s="312"/>
      <c r="AF17" s="312"/>
      <c r="AG17" s="312"/>
      <c r="AH17" s="312"/>
      <c r="AI17" s="312"/>
      <c r="AJ17" s="312"/>
      <c r="AK17" s="312"/>
      <c r="AL17" s="359"/>
      <c r="AM17" s="62">
        <f t="shared" si="0"/>
        <v>0</v>
      </c>
      <c r="AN17" s="342"/>
      <c r="AO17" s="312"/>
      <c r="AP17" s="312"/>
      <c r="AQ17" s="312"/>
      <c r="AR17" s="312"/>
      <c r="AS17" s="312"/>
      <c r="AT17" s="359"/>
      <c r="AU17" s="62">
        <f t="shared" si="1"/>
        <v>0</v>
      </c>
      <c r="AV17" s="342"/>
      <c r="AW17" s="312"/>
      <c r="AX17" s="312"/>
      <c r="AY17" s="312"/>
      <c r="AZ17" s="312"/>
      <c r="BA17" s="312"/>
      <c r="BB17" s="312"/>
      <c r="BC17" s="359"/>
      <c r="BD17" s="62">
        <f t="shared" si="2"/>
        <v>0</v>
      </c>
      <c r="BE17" s="342"/>
      <c r="BF17" s="312"/>
      <c r="BG17" s="312"/>
      <c r="BH17" s="312"/>
      <c r="BI17" s="312"/>
      <c r="BJ17" s="312"/>
      <c r="BK17" s="312"/>
      <c r="BL17" s="359"/>
      <c r="BM17" s="62">
        <f t="shared" si="3"/>
        <v>0</v>
      </c>
      <c r="BN17" s="342"/>
      <c r="BO17" s="312"/>
      <c r="BP17" s="312"/>
      <c r="BQ17" s="312"/>
      <c r="BR17" s="312"/>
      <c r="BS17" s="359"/>
      <c r="BT17" s="62">
        <f t="shared" si="4"/>
        <v>0</v>
      </c>
      <c r="BU17" s="342"/>
      <c r="BV17" s="312"/>
      <c r="BW17" s="312"/>
      <c r="BX17" s="312"/>
      <c r="BY17" s="312"/>
      <c r="BZ17" s="359"/>
      <c r="CA17" s="62">
        <f t="shared" si="5"/>
        <v>0</v>
      </c>
      <c r="CB17" s="342"/>
      <c r="CC17" s="312"/>
      <c r="CD17" s="312"/>
      <c r="CE17" s="312"/>
      <c r="CF17" s="312"/>
      <c r="CG17" s="312"/>
      <c r="CH17" s="312"/>
      <c r="CI17" s="312"/>
      <c r="CJ17" s="359"/>
      <c r="CK17" s="62">
        <f t="shared" si="44"/>
        <v>0</v>
      </c>
      <c r="CL17" s="342"/>
      <c r="CM17" s="312"/>
      <c r="CN17" s="312"/>
      <c r="CO17" s="312"/>
      <c r="CP17" s="359"/>
      <c r="CQ17" s="62">
        <f t="shared" si="7"/>
        <v>0</v>
      </c>
      <c r="CR17" s="342"/>
      <c r="CS17" s="312"/>
      <c r="CT17" s="312"/>
      <c r="CU17" s="312"/>
      <c r="CV17" s="312"/>
      <c r="CW17" s="312"/>
      <c r="CX17" s="312"/>
      <c r="CY17" s="312"/>
      <c r="CZ17" s="312"/>
      <c r="DA17" s="312"/>
      <c r="DB17" s="312"/>
      <c r="DC17" s="359"/>
      <c r="DD17" s="62">
        <f t="shared" si="8"/>
        <v>0</v>
      </c>
      <c r="DE17" s="312"/>
      <c r="DF17" s="312"/>
      <c r="DG17" s="312"/>
      <c r="DH17" s="312"/>
      <c r="DI17" s="312"/>
      <c r="DJ17" s="312"/>
      <c r="DK17" s="312"/>
      <c r="DL17" s="359"/>
      <c r="DM17" s="62">
        <f t="shared" si="6"/>
        <v>0</v>
      </c>
      <c r="DN17" s="101">
        <f t="shared" si="9"/>
        <v>0</v>
      </c>
      <c r="DQ17" s="162">
        <f t="shared" si="10"/>
        <v>0</v>
      </c>
      <c r="DR17" s="162">
        <f t="shared" si="11"/>
        <v>0</v>
      </c>
      <c r="DS17" s="162">
        <f t="shared" si="12"/>
        <v>0</v>
      </c>
      <c r="DT17" s="162">
        <f t="shared" si="13"/>
        <v>0</v>
      </c>
      <c r="DU17" s="162">
        <f t="shared" si="14"/>
        <v>0</v>
      </c>
      <c r="DV17" s="162">
        <f t="shared" si="15"/>
        <v>0</v>
      </c>
      <c r="DW17" s="162">
        <f t="shared" si="16"/>
        <v>0</v>
      </c>
      <c r="DX17" s="162">
        <f t="shared" si="17"/>
        <v>0</v>
      </c>
      <c r="DY17" s="162">
        <f t="shared" si="18"/>
        <v>0</v>
      </c>
      <c r="DZ17" s="162">
        <f t="shared" si="19"/>
        <v>0</v>
      </c>
      <c r="EA17" s="162">
        <f t="shared" si="20"/>
        <v>0</v>
      </c>
      <c r="EB17" s="162">
        <f t="shared" si="21"/>
        <v>0</v>
      </c>
      <c r="EC17" s="162">
        <f t="shared" si="22"/>
        <v>0</v>
      </c>
      <c r="ED17" s="162">
        <f t="shared" si="23"/>
        <v>0</v>
      </c>
      <c r="EE17" s="162">
        <f t="shared" si="24"/>
        <v>0</v>
      </c>
      <c r="EF17" s="162">
        <f t="shared" si="25"/>
        <v>0</v>
      </c>
      <c r="EG17" s="162">
        <f t="shared" si="26"/>
        <v>0</v>
      </c>
      <c r="EH17" s="162">
        <f t="shared" si="27"/>
        <v>0</v>
      </c>
      <c r="EI17" s="162">
        <f t="shared" si="28"/>
        <v>0</v>
      </c>
      <c r="EJ17" s="162">
        <f t="shared" si="29"/>
        <v>0</v>
      </c>
      <c r="EK17" s="162">
        <f t="shared" si="30"/>
        <v>0</v>
      </c>
      <c r="EL17" s="162">
        <f t="shared" si="31"/>
        <v>0</v>
      </c>
      <c r="EM17" s="162">
        <f t="shared" si="32"/>
        <v>0</v>
      </c>
      <c r="EN17" s="162">
        <f t="shared" si="33"/>
        <v>0</v>
      </c>
      <c r="EO17" s="162">
        <f t="shared" si="34"/>
        <v>0</v>
      </c>
      <c r="EP17" s="162">
        <f t="shared" si="35"/>
        <v>0</v>
      </c>
      <c r="EQ17" s="162">
        <f t="shared" si="36"/>
        <v>0</v>
      </c>
      <c r="ER17" s="162">
        <f t="shared" si="37"/>
        <v>0</v>
      </c>
      <c r="ES17" s="162">
        <f t="shared" si="38"/>
        <v>0</v>
      </c>
      <c r="ET17" s="162">
        <f t="shared" si="39"/>
        <v>0</v>
      </c>
      <c r="EU17" s="162">
        <f t="shared" si="40"/>
        <v>0</v>
      </c>
      <c r="EV17" s="162">
        <f t="shared" si="41"/>
        <v>0</v>
      </c>
      <c r="EW17" s="162">
        <f t="shared" si="42"/>
        <v>0</v>
      </c>
      <c r="EX17" s="162">
        <f t="shared" si="43"/>
        <v>0</v>
      </c>
    </row>
    <row r="18" spans="1:154" x14ac:dyDescent="0.2">
      <c r="A18" s="355" t="s">
        <v>184</v>
      </c>
      <c r="B18" s="337">
        <f>Da!C36</f>
        <v>0</v>
      </c>
      <c r="C18" s="80"/>
      <c r="D18" s="34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59"/>
      <c r="P18" s="62">
        <f t="shared" si="45"/>
        <v>0</v>
      </c>
      <c r="Q18" s="34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59"/>
      <c r="AC18" s="62">
        <f t="shared" si="46"/>
        <v>0</v>
      </c>
      <c r="AD18" s="342"/>
      <c r="AE18" s="312"/>
      <c r="AF18" s="312"/>
      <c r="AG18" s="312"/>
      <c r="AH18" s="312"/>
      <c r="AI18" s="312"/>
      <c r="AJ18" s="312"/>
      <c r="AK18" s="312"/>
      <c r="AL18" s="359"/>
      <c r="AM18" s="62">
        <f t="shared" si="0"/>
        <v>0</v>
      </c>
      <c r="AN18" s="342"/>
      <c r="AO18" s="312"/>
      <c r="AP18" s="312"/>
      <c r="AQ18" s="312"/>
      <c r="AR18" s="312"/>
      <c r="AS18" s="312"/>
      <c r="AT18" s="359"/>
      <c r="AU18" s="62">
        <f t="shared" si="1"/>
        <v>0</v>
      </c>
      <c r="AV18" s="342"/>
      <c r="AW18" s="312"/>
      <c r="AX18" s="312"/>
      <c r="AY18" s="312"/>
      <c r="AZ18" s="312"/>
      <c r="BA18" s="312"/>
      <c r="BB18" s="312"/>
      <c r="BC18" s="359"/>
      <c r="BD18" s="62">
        <f t="shared" si="2"/>
        <v>0</v>
      </c>
      <c r="BE18" s="342"/>
      <c r="BF18" s="312"/>
      <c r="BG18" s="312"/>
      <c r="BH18" s="312"/>
      <c r="BI18" s="312"/>
      <c r="BJ18" s="312"/>
      <c r="BK18" s="312"/>
      <c r="BL18" s="359"/>
      <c r="BM18" s="62">
        <f t="shared" si="3"/>
        <v>0</v>
      </c>
      <c r="BN18" s="342"/>
      <c r="BO18" s="312"/>
      <c r="BP18" s="312"/>
      <c r="BQ18" s="312"/>
      <c r="BR18" s="312"/>
      <c r="BS18" s="359"/>
      <c r="BT18" s="62">
        <f t="shared" si="4"/>
        <v>0</v>
      </c>
      <c r="BU18" s="342"/>
      <c r="BV18" s="312"/>
      <c r="BW18" s="312"/>
      <c r="BX18" s="312"/>
      <c r="BY18" s="312"/>
      <c r="BZ18" s="359"/>
      <c r="CA18" s="62">
        <f t="shared" si="5"/>
        <v>0</v>
      </c>
      <c r="CB18" s="342"/>
      <c r="CC18" s="312"/>
      <c r="CD18" s="312"/>
      <c r="CE18" s="312"/>
      <c r="CF18" s="312"/>
      <c r="CG18" s="312"/>
      <c r="CH18" s="312"/>
      <c r="CI18" s="312"/>
      <c r="CJ18" s="359"/>
      <c r="CK18" s="62">
        <f t="shared" si="44"/>
        <v>0</v>
      </c>
      <c r="CL18" s="342"/>
      <c r="CM18" s="312"/>
      <c r="CN18" s="312"/>
      <c r="CO18" s="312"/>
      <c r="CP18" s="359"/>
      <c r="CQ18" s="62">
        <f t="shared" si="7"/>
        <v>0</v>
      </c>
      <c r="CR18" s="342"/>
      <c r="CS18" s="312"/>
      <c r="CT18" s="312"/>
      <c r="CU18" s="312"/>
      <c r="CV18" s="312"/>
      <c r="CW18" s="312"/>
      <c r="CX18" s="312"/>
      <c r="CY18" s="312"/>
      <c r="CZ18" s="312"/>
      <c r="DA18" s="312"/>
      <c r="DB18" s="312"/>
      <c r="DC18" s="359"/>
      <c r="DD18" s="62">
        <f t="shared" si="8"/>
        <v>0</v>
      </c>
      <c r="DE18" s="312"/>
      <c r="DF18" s="312"/>
      <c r="DG18" s="312"/>
      <c r="DH18" s="312"/>
      <c r="DI18" s="312"/>
      <c r="DJ18" s="312"/>
      <c r="DK18" s="312"/>
      <c r="DL18" s="359"/>
      <c r="DM18" s="62">
        <f t="shared" si="6"/>
        <v>0</v>
      </c>
      <c r="DN18" s="101">
        <f t="shared" si="9"/>
        <v>0</v>
      </c>
      <c r="DQ18" s="162">
        <f t="shared" si="10"/>
        <v>0</v>
      </c>
      <c r="DR18" s="162">
        <f t="shared" si="11"/>
        <v>0</v>
      </c>
      <c r="DS18" s="162">
        <f t="shared" si="12"/>
        <v>0</v>
      </c>
      <c r="DT18" s="162">
        <f t="shared" si="13"/>
        <v>0</v>
      </c>
      <c r="DU18" s="162">
        <f t="shared" si="14"/>
        <v>0</v>
      </c>
      <c r="DV18" s="162">
        <f t="shared" si="15"/>
        <v>0</v>
      </c>
      <c r="DW18" s="162">
        <f t="shared" si="16"/>
        <v>0</v>
      </c>
      <c r="DX18" s="162">
        <f t="shared" si="17"/>
        <v>0</v>
      </c>
      <c r="DY18" s="162">
        <f t="shared" si="18"/>
        <v>0</v>
      </c>
      <c r="DZ18" s="162">
        <f t="shared" si="19"/>
        <v>0</v>
      </c>
      <c r="EA18" s="162">
        <f t="shared" si="20"/>
        <v>0</v>
      </c>
      <c r="EB18" s="162">
        <f t="shared" si="21"/>
        <v>0</v>
      </c>
      <c r="EC18" s="162">
        <f t="shared" si="22"/>
        <v>0</v>
      </c>
      <c r="ED18" s="162">
        <f t="shared" si="23"/>
        <v>0</v>
      </c>
      <c r="EE18" s="162">
        <f t="shared" si="24"/>
        <v>0</v>
      </c>
      <c r="EF18" s="162">
        <f t="shared" si="25"/>
        <v>0</v>
      </c>
      <c r="EG18" s="162">
        <f t="shared" si="26"/>
        <v>0</v>
      </c>
      <c r="EH18" s="162">
        <f t="shared" si="27"/>
        <v>0</v>
      </c>
      <c r="EI18" s="162">
        <f t="shared" si="28"/>
        <v>0</v>
      </c>
      <c r="EJ18" s="162">
        <f t="shared" si="29"/>
        <v>0</v>
      </c>
      <c r="EK18" s="162">
        <f t="shared" si="30"/>
        <v>0</v>
      </c>
      <c r="EL18" s="162">
        <f t="shared" si="31"/>
        <v>0</v>
      </c>
      <c r="EM18" s="162">
        <f t="shared" si="32"/>
        <v>0</v>
      </c>
      <c r="EN18" s="162">
        <f t="shared" si="33"/>
        <v>0</v>
      </c>
      <c r="EO18" s="162">
        <f t="shared" si="34"/>
        <v>0</v>
      </c>
      <c r="EP18" s="162">
        <f t="shared" si="35"/>
        <v>0</v>
      </c>
      <c r="EQ18" s="162">
        <f t="shared" si="36"/>
        <v>0</v>
      </c>
      <c r="ER18" s="162">
        <f t="shared" si="37"/>
        <v>0</v>
      </c>
      <c r="ES18" s="162">
        <f t="shared" si="38"/>
        <v>0</v>
      </c>
      <c r="ET18" s="162">
        <f t="shared" si="39"/>
        <v>0</v>
      </c>
      <c r="EU18" s="162">
        <f t="shared" si="40"/>
        <v>0</v>
      </c>
      <c r="EV18" s="162">
        <f t="shared" si="41"/>
        <v>0</v>
      </c>
      <c r="EW18" s="162">
        <f t="shared" si="42"/>
        <v>0</v>
      </c>
      <c r="EX18" s="162">
        <f t="shared" si="43"/>
        <v>0</v>
      </c>
    </row>
    <row r="19" spans="1:154" x14ac:dyDescent="0.2">
      <c r="A19" s="355" t="s">
        <v>185</v>
      </c>
      <c r="B19" s="337">
        <f>Da!C37</f>
        <v>0</v>
      </c>
      <c r="C19" s="80"/>
      <c r="D19" s="34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59"/>
      <c r="P19" s="62">
        <f t="shared" si="45"/>
        <v>0</v>
      </c>
      <c r="Q19" s="342"/>
      <c r="R19" s="312"/>
      <c r="S19" s="312"/>
      <c r="T19" s="312"/>
      <c r="U19" s="312"/>
      <c r="V19" s="312"/>
      <c r="W19" s="312"/>
      <c r="X19" s="312"/>
      <c r="Y19" s="312"/>
      <c r="Z19" s="312"/>
      <c r="AA19" s="312"/>
      <c r="AB19" s="359"/>
      <c r="AC19" s="62">
        <f t="shared" si="46"/>
        <v>0</v>
      </c>
      <c r="AD19" s="342"/>
      <c r="AE19" s="312"/>
      <c r="AF19" s="312"/>
      <c r="AG19" s="312"/>
      <c r="AH19" s="312"/>
      <c r="AI19" s="312"/>
      <c r="AJ19" s="312"/>
      <c r="AK19" s="312"/>
      <c r="AL19" s="359"/>
      <c r="AM19" s="62">
        <f t="shared" si="0"/>
        <v>0</v>
      </c>
      <c r="AN19" s="342"/>
      <c r="AO19" s="312"/>
      <c r="AP19" s="312"/>
      <c r="AQ19" s="312"/>
      <c r="AR19" s="312"/>
      <c r="AS19" s="312"/>
      <c r="AT19" s="359"/>
      <c r="AU19" s="62">
        <f t="shared" si="1"/>
        <v>0</v>
      </c>
      <c r="AV19" s="342"/>
      <c r="AW19" s="312"/>
      <c r="AX19" s="312"/>
      <c r="AY19" s="312"/>
      <c r="AZ19" s="312"/>
      <c r="BA19" s="312"/>
      <c r="BB19" s="312"/>
      <c r="BC19" s="359"/>
      <c r="BD19" s="62">
        <f t="shared" si="2"/>
        <v>0</v>
      </c>
      <c r="BE19" s="342"/>
      <c r="BF19" s="312"/>
      <c r="BG19" s="312"/>
      <c r="BH19" s="312"/>
      <c r="BI19" s="312"/>
      <c r="BJ19" s="312"/>
      <c r="BK19" s="312"/>
      <c r="BL19" s="359"/>
      <c r="BM19" s="62">
        <f t="shared" si="3"/>
        <v>0</v>
      </c>
      <c r="BN19" s="342"/>
      <c r="BO19" s="312"/>
      <c r="BP19" s="312"/>
      <c r="BQ19" s="312"/>
      <c r="BR19" s="312"/>
      <c r="BS19" s="359"/>
      <c r="BT19" s="62">
        <f t="shared" si="4"/>
        <v>0</v>
      </c>
      <c r="BU19" s="342"/>
      <c r="BV19" s="312"/>
      <c r="BW19" s="312"/>
      <c r="BX19" s="312"/>
      <c r="BY19" s="312"/>
      <c r="BZ19" s="359"/>
      <c r="CA19" s="62">
        <f t="shared" si="5"/>
        <v>0</v>
      </c>
      <c r="CB19" s="342"/>
      <c r="CC19" s="312"/>
      <c r="CD19" s="312"/>
      <c r="CE19" s="312"/>
      <c r="CF19" s="312"/>
      <c r="CG19" s="312"/>
      <c r="CH19" s="312"/>
      <c r="CI19" s="312"/>
      <c r="CJ19" s="359"/>
      <c r="CK19" s="62">
        <f t="shared" si="44"/>
        <v>0</v>
      </c>
      <c r="CL19" s="342"/>
      <c r="CM19" s="312"/>
      <c r="CN19" s="312"/>
      <c r="CO19" s="312"/>
      <c r="CP19" s="359"/>
      <c r="CQ19" s="62">
        <f t="shared" si="7"/>
        <v>0</v>
      </c>
      <c r="CR19" s="342"/>
      <c r="CS19" s="312"/>
      <c r="CT19" s="312"/>
      <c r="CU19" s="312"/>
      <c r="CV19" s="312"/>
      <c r="CW19" s="312"/>
      <c r="CX19" s="312"/>
      <c r="CY19" s="312"/>
      <c r="CZ19" s="312"/>
      <c r="DA19" s="312"/>
      <c r="DB19" s="312"/>
      <c r="DC19" s="359"/>
      <c r="DD19" s="62">
        <f t="shared" si="8"/>
        <v>0</v>
      </c>
      <c r="DE19" s="312"/>
      <c r="DF19" s="312"/>
      <c r="DG19" s="312"/>
      <c r="DH19" s="312"/>
      <c r="DI19" s="312"/>
      <c r="DJ19" s="312"/>
      <c r="DK19" s="312"/>
      <c r="DL19" s="359"/>
      <c r="DM19" s="62">
        <f t="shared" si="6"/>
        <v>0</v>
      </c>
      <c r="DN19" s="101">
        <f t="shared" si="9"/>
        <v>0</v>
      </c>
      <c r="DQ19" s="162">
        <f t="shared" si="10"/>
        <v>0</v>
      </c>
      <c r="DR19" s="162">
        <f t="shared" si="11"/>
        <v>0</v>
      </c>
      <c r="DS19" s="162">
        <f t="shared" si="12"/>
        <v>0</v>
      </c>
      <c r="DT19" s="162">
        <f t="shared" si="13"/>
        <v>0</v>
      </c>
      <c r="DU19" s="162">
        <f t="shared" si="14"/>
        <v>0</v>
      </c>
      <c r="DV19" s="162">
        <f t="shared" si="15"/>
        <v>0</v>
      </c>
      <c r="DW19" s="162">
        <f t="shared" si="16"/>
        <v>0</v>
      </c>
      <c r="DX19" s="162">
        <f t="shared" si="17"/>
        <v>0</v>
      </c>
      <c r="DY19" s="162">
        <f t="shared" si="18"/>
        <v>0</v>
      </c>
      <c r="DZ19" s="162">
        <f t="shared" si="19"/>
        <v>0</v>
      </c>
      <c r="EA19" s="162">
        <f t="shared" si="20"/>
        <v>0</v>
      </c>
      <c r="EB19" s="162">
        <f t="shared" si="21"/>
        <v>0</v>
      </c>
      <c r="EC19" s="162">
        <f t="shared" si="22"/>
        <v>0</v>
      </c>
      <c r="ED19" s="162">
        <f t="shared" si="23"/>
        <v>0</v>
      </c>
      <c r="EE19" s="162">
        <f t="shared" si="24"/>
        <v>0</v>
      </c>
      <c r="EF19" s="162">
        <f t="shared" si="25"/>
        <v>0</v>
      </c>
      <c r="EG19" s="162">
        <f t="shared" si="26"/>
        <v>0</v>
      </c>
      <c r="EH19" s="162">
        <f t="shared" si="27"/>
        <v>0</v>
      </c>
      <c r="EI19" s="162">
        <f t="shared" si="28"/>
        <v>0</v>
      </c>
      <c r="EJ19" s="162">
        <f t="shared" si="29"/>
        <v>0</v>
      </c>
      <c r="EK19" s="162">
        <f t="shared" si="30"/>
        <v>0</v>
      </c>
      <c r="EL19" s="162">
        <f t="shared" si="31"/>
        <v>0</v>
      </c>
      <c r="EM19" s="162">
        <f t="shared" si="32"/>
        <v>0</v>
      </c>
      <c r="EN19" s="162">
        <f t="shared" si="33"/>
        <v>0</v>
      </c>
      <c r="EO19" s="162">
        <f t="shared" si="34"/>
        <v>0</v>
      </c>
      <c r="EP19" s="162">
        <f t="shared" si="35"/>
        <v>0</v>
      </c>
      <c r="EQ19" s="162">
        <f t="shared" si="36"/>
        <v>0</v>
      </c>
      <c r="ER19" s="162">
        <f t="shared" si="37"/>
        <v>0</v>
      </c>
      <c r="ES19" s="162">
        <f t="shared" si="38"/>
        <v>0</v>
      </c>
      <c r="ET19" s="162">
        <f t="shared" si="39"/>
        <v>0</v>
      </c>
      <c r="EU19" s="162">
        <f t="shared" si="40"/>
        <v>0</v>
      </c>
      <c r="EV19" s="162">
        <f t="shared" si="41"/>
        <v>0</v>
      </c>
      <c r="EW19" s="162">
        <f t="shared" si="42"/>
        <v>0</v>
      </c>
      <c r="EX19" s="162">
        <f t="shared" si="43"/>
        <v>0</v>
      </c>
    </row>
    <row r="20" spans="1:154" x14ac:dyDescent="0.2">
      <c r="A20" s="355" t="s">
        <v>186</v>
      </c>
      <c r="B20" s="337">
        <f>Da!C38</f>
        <v>0</v>
      </c>
      <c r="C20" s="80"/>
      <c r="D20" s="34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59"/>
      <c r="P20" s="62">
        <f t="shared" si="45"/>
        <v>0</v>
      </c>
      <c r="Q20" s="342"/>
      <c r="R20" s="312"/>
      <c r="S20" s="312"/>
      <c r="T20" s="312"/>
      <c r="U20" s="312"/>
      <c r="V20" s="312"/>
      <c r="W20" s="312"/>
      <c r="X20" s="312"/>
      <c r="Y20" s="312"/>
      <c r="Z20" s="312"/>
      <c r="AA20" s="312"/>
      <c r="AB20" s="359"/>
      <c r="AC20" s="62">
        <f t="shared" si="46"/>
        <v>0</v>
      </c>
      <c r="AD20" s="342"/>
      <c r="AE20" s="312"/>
      <c r="AF20" s="312"/>
      <c r="AG20" s="312"/>
      <c r="AH20" s="312"/>
      <c r="AI20" s="312"/>
      <c r="AJ20" s="312"/>
      <c r="AK20" s="312"/>
      <c r="AL20" s="359"/>
      <c r="AM20" s="62">
        <f t="shared" si="0"/>
        <v>0</v>
      </c>
      <c r="AN20" s="342"/>
      <c r="AO20" s="312"/>
      <c r="AP20" s="312"/>
      <c r="AQ20" s="312"/>
      <c r="AR20" s="312"/>
      <c r="AS20" s="312"/>
      <c r="AT20" s="359"/>
      <c r="AU20" s="62">
        <f t="shared" si="1"/>
        <v>0</v>
      </c>
      <c r="AV20" s="342"/>
      <c r="AW20" s="312"/>
      <c r="AX20" s="312"/>
      <c r="AY20" s="312"/>
      <c r="AZ20" s="312"/>
      <c r="BA20" s="312"/>
      <c r="BB20" s="312"/>
      <c r="BC20" s="359"/>
      <c r="BD20" s="62">
        <f t="shared" si="2"/>
        <v>0</v>
      </c>
      <c r="BE20" s="342"/>
      <c r="BF20" s="312"/>
      <c r="BG20" s="312"/>
      <c r="BH20" s="312"/>
      <c r="BI20" s="312"/>
      <c r="BJ20" s="312"/>
      <c r="BK20" s="312"/>
      <c r="BL20" s="359"/>
      <c r="BM20" s="62">
        <f t="shared" si="3"/>
        <v>0</v>
      </c>
      <c r="BN20" s="342"/>
      <c r="BO20" s="312"/>
      <c r="BP20" s="312"/>
      <c r="BQ20" s="312"/>
      <c r="BR20" s="312"/>
      <c r="BS20" s="359"/>
      <c r="BT20" s="62">
        <f t="shared" si="4"/>
        <v>0</v>
      </c>
      <c r="BU20" s="342"/>
      <c r="BV20" s="312"/>
      <c r="BW20" s="312"/>
      <c r="BX20" s="312"/>
      <c r="BY20" s="312"/>
      <c r="BZ20" s="359"/>
      <c r="CA20" s="62">
        <f t="shared" si="5"/>
        <v>0</v>
      </c>
      <c r="CB20" s="342"/>
      <c r="CC20" s="312"/>
      <c r="CD20" s="312"/>
      <c r="CE20" s="312"/>
      <c r="CF20" s="312"/>
      <c r="CG20" s="312"/>
      <c r="CH20" s="312"/>
      <c r="CI20" s="312"/>
      <c r="CJ20" s="359"/>
      <c r="CK20" s="62">
        <f t="shared" si="44"/>
        <v>0</v>
      </c>
      <c r="CL20" s="342"/>
      <c r="CM20" s="312"/>
      <c r="CN20" s="312"/>
      <c r="CO20" s="312"/>
      <c r="CP20" s="359"/>
      <c r="CQ20" s="62">
        <f t="shared" si="7"/>
        <v>0</v>
      </c>
      <c r="CR20" s="342"/>
      <c r="CS20" s="312"/>
      <c r="CT20" s="312"/>
      <c r="CU20" s="312"/>
      <c r="CV20" s="312"/>
      <c r="CW20" s="312"/>
      <c r="CX20" s="312"/>
      <c r="CY20" s="312"/>
      <c r="CZ20" s="312"/>
      <c r="DA20" s="312"/>
      <c r="DB20" s="312"/>
      <c r="DC20" s="359"/>
      <c r="DD20" s="62">
        <f t="shared" si="8"/>
        <v>0</v>
      </c>
      <c r="DE20" s="312"/>
      <c r="DF20" s="312"/>
      <c r="DG20" s="312"/>
      <c r="DH20" s="312"/>
      <c r="DI20" s="312"/>
      <c r="DJ20" s="312"/>
      <c r="DK20" s="312"/>
      <c r="DL20" s="359"/>
      <c r="DM20" s="62">
        <f t="shared" si="6"/>
        <v>0</v>
      </c>
      <c r="DN20" s="101">
        <f t="shared" si="9"/>
        <v>0</v>
      </c>
      <c r="DQ20" s="162">
        <f t="shared" si="10"/>
        <v>0</v>
      </c>
      <c r="DR20" s="162">
        <f t="shared" si="11"/>
        <v>0</v>
      </c>
      <c r="DS20" s="162">
        <f t="shared" si="12"/>
        <v>0</v>
      </c>
      <c r="DT20" s="162">
        <f t="shared" si="13"/>
        <v>0</v>
      </c>
      <c r="DU20" s="162">
        <f t="shared" si="14"/>
        <v>0</v>
      </c>
      <c r="DV20" s="162">
        <f t="shared" si="15"/>
        <v>0</v>
      </c>
      <c r="DW20" s="162">
        <f t="shared" si="16"/>
        <v>0</v>
      </c>
      <c r="DX20" s="162">
        <f t="shared" si="17"/>
        <v>0</v>
      </c>
      <c r="DY20" s="162">
        <f t="shared" si="18"/>
        <v>0</v>
      </c>
      <c r="DZ20" s="162">
        <f t="shared" si="19"/>
        <v>0</v>
      </c>
      <c r="EA20" s="162">
        <f t="shared" si="20"/>
        <v>0</v>
      </c>
      <c r="EB20" s="162">
        <f t="shared" si="21"/>
        <v>0</v>
      </c>
      <c r="EC20" s="162">
        <f t="shared" si="22"/>
        <v>0</v>
      </c>
      <c r="ED20" s="162">
        <f t="shared" si="23"/>
        <v>0</v>
      </c>
      <c r="EE20" s="162">
        <f t="shared" si="24"/>
        <v>0</v>
      </c>
      <c r="EF20" s="162">
        <f t="shared" si="25"/>
        <v>0</v>
      </c>
      <c r="EG20" s="162">
        <f t="shared" si="26"/>
        <v>0</v>
      </c>
      <c r="EH20" s="162">
        <f t="shared" si="27"/>
        <v>0</v>
      </c>
      <c r="EI20" s="162">
        <f t="shared" si="28"/>
        <v>0</v>
      </c>
      <c r="EJ20" s="162">
        <f t="shared" si="29"/>
        <v>0</v>
      </c>
      <c r="EK20" s="162">
        <f t="shared" si="30"/>
        <v>0</v>
      </c>
      <c r="EL20" s="162">
        <f t="shared" si="31"/>
        <v>0</v>
      </c>
      <c r="EM20" s="162">
        <f t="shared" si="32"/>
        <v>0</v>
      </c>
      <c r="EN20" s="162">
        <f t="shared" si="33"/>
        <v>0</v>
      </c>
      <c r="EO20" s="162">
        <f t="shared" si="34"/>
        <v>0</v>
      </c>
      <c r="EP20" s="162">
        <f t="shared" si="35"/>
        <v>0</v>
      </c>
      <c r="EQ20" s="162">
        <f t="shared" si="36"/>
        <v>0</v>
      </c>
      <c r="ER20" s="162">
        <f t="shared" si="37"/>
        <v>0</v>
      </c>
      <c r="ES20" s="162">
        <f t="shared" si="38"/>
        <v>0</v>
      </c>
      <c r="ET20" s="162">
        <f t="shared" si="39"/>
        <v>0</v>
      </c>
      <c r="EU20" s="162">
        <f t="shared" si="40"/>
        <v>0</v>
      </c>
      <c r="EV20" s="162">
        <f t="shared" si="41"/>
        <v>0</v>
      </c>
      <c r="EW20" s="162">
        <f t="shared" si="42"/>
        <v>0</v>
      </c>
      <c r="EX20" s="162">
        <f t="shared" si="43"/>
        <v>0</v>
      </c>
    </row>
    <row r="21" spans="1:154" x14ac:dyDescent="0.2">
      <c r="A21" s="355" t="s">
        <v>187</v>
      </c>
      <c r="B21" s="337">
        <f>Da!C39</f>
        <v>0</v>
      </c>
      <c r="C21" s="80"/>
      <c r="D21" s="34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59"/>
      <c r="P21" s="62">
        <f t="shared" si="45"/>
        <v>0</v>
      </c>
      <c r="Q21" s="34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59"/>
      <c r="AC21" s="62">
        <f t="shared" si="46"/>
        <v>0</v>
      </c>
      <c r="AD21" s="342"/>
      <c r="AE21" s="312"/>
      <c r="AF21" s="312"/>
      <c r="AG21" s="312"/>
      <c r="AH21" s="312"/>
      <c r="AI21" s="312"/>
      <c r="AJ21" s="312"/>
      <c r="AK21" s="312"/>
      <c r="AL21" s="359"/>
      <c r="AM21" s="62">
        <f t="shared" si="0"/>
        <v>0</v>
      </c>
      <c r="AN21" s="342"/>
      <c r="AO21" s="312"/>
      <c r="AP21" s="312"/>
      <c r="AQ21" s="312"/>
      <c r="AR21" s="312"/>
      <c r="AS21" s="312"/>
      <c r="AT21" s="359"/>
      <c r="AU21" s="62">
        <f t="shared" si="1"/>
        <v>0</v>
      </c>
      <c r="AV21" s="342"/>
      <c r="AW21" s="312"/>
      <c r="AX21" s="312"/>
      <c r="AY21" s="312"/>
      <c r="AZ21" s="312"/>
      <c r="BA21" s="312"/>
      <c r="BB21" s="312"/>
      <c r="BC21" s="359"/>
      <c r="BD21" s="62">
        <f t="shared" si="2"/>
        <v>0</v>
      </c>
      <c r="BE21" s="342"/>
      <c r="BF21" s="312"/>
      <c r="BG21" s="312"/>
      <c r="BH21" s="312"/>
      <c r="BI21" s="312"/>
      <c r="BJ21" s="312"/>
      <c r="BK21" s="312"/>
      <c r="BL21" s="359"/>
      <c r="BM21" s="62">
        <f t="shared" si="3"/>
        <v>0</v>
      </c>
      <c r="BN21" s="342"/>
      <c r="BO21" s="312"/>
      <c r="BP21" s="312"/>
      <c r="BQ21" s="312"/>
      <c r="BR21" s="312"/>
      <c r="BS21" s="359"/>
      <c r="BT21" s="62">
        <f t="shared" si="4"/>
        <v>0</v>
      </c>
      <c r="BU21" s="342"/>
      <c r="BV21" s="312"/>
      <c r="BW21" s="312"/>
      <c r="BX21" s="312"/>
      <c r="BY21" s="312"/>
      <c r="BZ21" s="359"/>
      <c r="CA21" s="62">
        <f t="shared" si="5"/>
        <v>0</v>
      </c>
      <c r="CB21" s="342"/>
      <c r="CC21" s="312"/>
      <c r="CD21" s="312"/>
      <c r="CE21" s="312"/>
      <c r="CF21" s="312"/>
      <c r="CG21" s="312"/>
      <c r="CH21" s="312"/>
      <c r="CI21" s="312"/>
      <c r="CJ21" s="359"/>
      <c r="CK21" s="62">
        <f t="shared" si="44"/>
        <v>0</v>
      </c>
      <c r="CL21" s="342"/>
      <c r="CM21" s="312"/>
      <c r="CN21" s="312"/>
      <c r="CO21" s="312"/>
      <c r="CP21" s="359"/>
      <c r="CQ21" s="62">
        <f t="shared" si="7"/>
        <v>0</v>
      </c>
      <c r="CR21" s="342"/>
      <c r="CS21" s="312"/>
      <c r="CT21" s="312"/>
      <c r="CU21" s="312"/>
      <c r="CV21" s="312"/>
      <c r="CW21" s="312"/>
      <c r="CX21" s="312"/>
      <c r="CY21" s="312"/>
      <c r="CZ21" s="312"/>
      <c r="DA21" s="312"/>
      <c r="DB21" s="312"/>
      <c r="DC21" s="359"/>
      <c r="DD21" s="62">
        <f t="shared" si="8"/>
        <v>0</v>
      </c>
      <c r="DE21" s="312"/>
      <c r="DF21" s="312"/>
      <c r="DG21" s="312"/>
      <c r="DH21" s="312"/>
      <c r="DI21" s="312"/>
      <c r="DJ21" s="312"/>
      <c r="DK21" s="312"/>
      <c r="DL21" s="359"/>
      <c r="DM21" s="62">
        <f t="shared" si="6"/>
        <v>0</v>
      </c>
      <c r="DN21" s="101">
        <f t="shared" si="9"/>
        <v>0</v>
      </c>
      <c r="DQ21" s="162">
        <f t="shared" si="10"/>
        <v>0</v>
      </c>
      <c r="DR21" s="162">
        <f t="shared" si="11"/>
        <v>0</v>
      </c>
      <c r="DS21" s="162">
        <f t="shared" si="12"/>
        <v>0</v>
      </c>
      <c r="DT21" s="162">
        <f t="shared" si="13"/>
        <v>0</v>
      </c>
      <c r="DU21" s="162">
        <f t="shared" si="14"/>
        <v>0</v>
      </c>
      <c r="DV21" s="162">
        <f t="shared" si="15"/>
        <v>0</v>
      </c>
      <c r="DW21" s="162">
        <f t="shared" si="16"/>
        <v>0</v>
      </c>
      <c r="DX21" s="162">
        <f t="shared" si="17"/>
        <v>0</v>
      </c>
      <c r="DY21" s="162">
        <f t="shared" si="18"/>
        <v>0</v>
      </c>
      <c r="DZ21" s="162">
        <f t="shared" si="19"/>
        <v>0</v>
      </c>
      <c r="EA21" s="162">
        <f t="shared" si="20"/>
        <v>0</v>
      </c>
      <c r="EB21" s="162">
        <f t="shared" si="21"/>
        <v>0</v>
      </c>
      <c r="EC21" s="162">
        <f t="shared" si="22"/>
        <v>0</v>
      </c>
      <c r="ED21" s="162">
        <f t="shared" si="23"/>
        <v>0</v>
      </c>
      <c r="EE21" s="162">
        <f t="shared" si="24"/>
        <v>0</v>
      </c>
      <c r="EF21" s="162">
        <f t="shared" si="25"/>
        <v>0</v>
      </c>
      <c r="EG21" s="162">
        <f t="shared" si="26"/>
        <v>0</v>
      </c>
      <c r="EH21" s="162">
        <f t="shared" si="27"/>
        <v>0</v>
      </c>
      <c r="EI21" s="162">
        <f t="shared" si="28"/>
        <v>0</v>
      </c>
      <c r="EJ21" s="162">
        <f t="shared" si="29"/>
        <v>0</v>
      </c>
      <c r="EK21" s="162">
        <f t="shared" si="30"/>
        <v>0</v>
      </c>
      <c r="EL21" s="162">
        <f t="shared" si="31"/>
        <v>0</v>
      </c>
      <c r="EM21" s="162">
        <f t="shared" si="32"/>
        <v>0</v>
      </c>
      <c r="EN21" s="162">
        <f t="shared" si="33"/>
        <v>0</v>
      </c>
      <c r="EO21" s="162">
        <f t="shared" si="34"/>
        <v>0</v>
      </c>
      <c r="EP21" s="162">
        <f t="shared" si="35"/>
        <v>0</v>
      </c>
      <c r="EQ21" s="162">
        <f t="shared" si="36"/>
        <v>0</v>
      </c>
      <c r="ER21" s="162">
        <f t="shared" si="37"/>
        <v>0</v>
      </c>
      <c r="ES21" s="162">
        <f t="shared" si="38"/>
        <v>0</v>
      </c>
      <c r="ET21" s="162">
        <f t="shared" si="39"/>
        <v>0</v>
      </c>
      <c r="EU21" s="162">
        <f t="shared" si="40"/>
        <v>0</v>
      </c>
      <c r="EV21" s="162">
        <f t="shared" si="41"/>
        <v>0</v>
      </c>
      <c r="EW21" s="162">
        <f t="shared" si="42"/>
        <v>0</v>
      </c>
      <c r="EX21" s="162">
        <f t="shared" si="43"/>
        <v>0</v>
      </c>
    </row>
    <row r="22" spans="1:154" x14ac:dyDescent="0.2">
      <c r="A22" s="355" t="s">
        <v>188</v>
      </c>
      <c r="B22" s="337">
        <f>Da!C40</f>
        <v>0</v>
      </c>
      <c r="C22" s="80"/>
      <c r="D22" s="34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59"/>
      <c r="P22" s="62">
        <f t="shared" si="45"/>
        <v>0</v>
      </c>
      <c r="Q22" s="34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59"/>
      <c r="AC22" s="62">
        <f t="shared" si="46"/>
        <v>0</v>
      </c>
      <c r="AD22" s="342"/>
      <c r="AE22" s="312"/>
      <c r="AF22" s="312"/>
      <c r="AG22" s="312"/>
      <c r="AH22" s="312"/>
      <c r="AI22" s="312"/>
      <c r="AJ22" s="312"/>
      <c r="AK22" s="312"/>
      <c r="AL22" s="359"/>
      <c r="AM22" s="62">
        <f t="shared" si="0"/>
        <v>0</v>
      </c>
      <c r="AN22" s="342"/>
      <c r="AO22" s="312"/>
      <c r="AP22" s="312"/>
      <c r="AQ22" s="312"/>
      <c r="AR22" s="312"/>
      <c r="AS22" s="312"/>
      <c r="AT22" s="359"/>
      <c r="AU22" s="62">
        <f t="shared" si="1"/>
        <v>0</v>
      </c>
      <c r="AV22" s="342"/>
      <c r="AW22" s="312"/>
      <c r="AX22" s="312"/>
      <c r="AY22" s="312"/>
      <c r="AZ22" s="312"/>
      <c r="BA22" s="312"/>
      <c r="BB22" s="312"/>
      <c r="BC22" s="359"/>
      <c r="BD22" s="62">
        <f t="shared" si="2"/>
        <v>0</v>
      </c>
      <c r="BE22" s="342"/>
      <c r="BF22" s="312"/>
      <c r="BG22" s="312"/>
      <c r="BH22" s="312"/>
      <c r="BI22" s="312"/>
      <c r="BJ22" s="312"/>
      <c r="BK22" s="312"/>
      <c r="BL22" s="359"/>
      <c r="BM22" s="62">
        <f t="shared" si="3"/>
        <v>0</v>
      </c>
      <c r="BN22" s="342"/>
      <c r="BO22" s="312"/>
      <c r="BP22" s="312"/>
      <c r="BQ22" s="312"/>
      <c r="BR22" s="312"/>
      <c r="BS22" s="359"/>
      <c r="BT22" s="62">
        <f t="shared" si="4"/>
        <v>0</v>
      </c>
      <c r="BU22" s="342"/>
      <c r="BV22" s="312"/>
      <c r="BW22" s="312"/>
      <c r="BX22" s="312"/>
      <c r="BY22" s="312"/>
      <c r="BZ22" s="359"/>
      <c r="CA22" s="62">
        <f t="shared" si="5"/>
        <v>0</v>
      </c>
      <c r="CB22" s="342"/>
      <c r="CC22" s="312"/>
      <c r="CD22" s="312"/>
      <c r="CE22" s="312"/>
      <c r="CF22" s="312"/>
      <c r="CG22" s="312"/>
      <c r="CH22" s="312"/>
      <c r="CI22" s="312"/>
      <c r="CJ22" s="359"/>
      <c r="CK22" s="62">
        <f t="shared" si="44"/>
        <v>0</v>
      </c>
      <c r="CL22" s="342"/>
      <c r="CM22" s="312"/>
      <c r="CN22" s="312"/>
      <c r="CO22" s="312"/>
      <c r="CP22" s="359"/>
      <c r="CQ22" s="62">
        <f t="shared" si="7"/>
        <v>0</v>
      </c>
      <c r="CR22" s="342"/>
      <c r="CS22" s="312"/>
      <c r="CT22" s="312"/>
      <c r="CU22" s="312"/>
      <c r="CV22" s="312"/>
      <c r="CW22" s="312"/>
      <c r="CX22" s="312"/>
      <c r="CY22" s="312"/>
      <c r="CZ22" s="312"/>
      <c r="DA22" s="312"/>
      <c r="DB22" s="312"/>
      <c r="DC22" s="359"/>
      <c r="DD22" s="62">
        <f t="shared" si="8"/>
        <v>0</v>
      </c>
      <c r="DE22" s="312"/>
      <c r="DF22" s="312"/>
      <c r="DG22" s="312"/>
      <c r="DH22" s="312"/>
      <c r="DI22" s="312"/>
      <c r="DJ22" s="312"/>
      <c r="DK22" s="312"/>
      <c r="DL22" s="359"/>
      <c r="DM22" s="62">
        <f t="shared" si="6"/>
        <v>0</v>
      </c>
      <c r="DN22" s="101">
        <f t="shared" si="9"/>
        <v>0</v>
      </c>
      <c r="DQ22" s="162">
        <f t="shared" si="10"/>
        <v>0</v>
      </c>
      <c r="DR22" s="162">
        <f t="shared" si="11"/>
        <v>0</v>
      </c>
      <c r="DS22" s="162">
        <f t="shared" si="12"/>
        <v>0</v>
      </c>
      <c r="DT22" s="162">
        <f t="shared" si="13"/>
        <v>0</v>
      </c>
      <c r="DU22" s="162">
        <f t="shared" si="14"/>
        <v>0</v>
      </c>
      <c r="DV22" s="162">
        <f t="shared" si="15"/>
        <v>0</v>
      </c>
      <c r="DW22" s="162">
        <f t="shared" si="16"/>
        <v>0</v>
      </c>
      <c r="DX22" s="162">
        <f t="shared" si="17"/>
        <v>0</v>
      </c>
      <c r="DY22" s="162">
        <f t="shared" si="18"/>
        <v>0</v>
      </c>
      <c r="DZ22" s="162">
        <f t="shared" si="19"/>
        <v>0</v>
      </c>
      <c r="EA22" s="162">
        <f t="shared" si="20"/>
        <v>0</v>
      </c>
      <c r="EB22" s="162">
        <f t="shared" si="21"/>
        <v>0</v>
      </c>
      <c r="EC22" s="162">
        <f t="shared" si="22"/>
        <v>0</v>
      </c>
      <c r="ED22" s="162">
        <f t="shared" si="23"/>
        <v>0</v>
      </c>
      <c r="EE22" s="162">
        <f t="shared" si="24"/>
        <v>0</v>
      </c>
      <c r="EF22" s="162">
        <f t="shared" si="25"/>
        <v>0</v>
      </c>
      <c r="EG22" s="162">
        <f t="shared" si="26"/>
        <v>0</v>
      </c>
      <c r="EH22" s="162">
        <f t="shared" si="27"/>
        <v>0</v>
      </c>
      <c r="EI22" s="162">
        <f t="shared" si="28"/>
        <v>0</v>
      </c>
      <c r="EJ22" s="162">
        <f t="shared" si="29"/>
        <v>0</v>
      </c>
      <c r="EK22" s="162">
        <f t="shared" si="30"/>
        <v>0</v>
      </c>
      <c r="EL22" s="162">
        <f t="shared" si="31"/>
        <v>0</v>
      </c>
      <c r="EM22" s="162">
        <f t="shared" si="32"/>
        <v>0</v>
      </c>
      <c r="EN22" s="162">
        <f t="shared" si="33"/>
        <v>0</v>
      </c>
      <c r="EO22" s="162">
        <f t="shared" si="34"/>
        <v>0</v>
      </c>
      <c r="EP22" s="162">
        <f t="shared" si="35"/>
        <v>0</v>
      </c>
      <c r="EQ22" s="162">
        <f t="shared" si="36"/>
        <v>0</v>
      </c>
      <c r="ER22" s="162">
        <f t="shared" si="37"/>
        <v>0</v>
      </c>
      <c r="ES22" s="162">
        <f t="shared" si="38"/>
        <v>0</v>
      </c>
      <c r="ET22" s="162">
        <f t="shared" si="39"/>
        <v>0</v>
      </c>
      <c r="EU22" s="162">
        <f t="shared" si="40"/>
        <v>0</v>
      </c>
      <c r="EV22" s="162">
        <f t="shared" si="41"/>
        <v>0</v>
      </c>
      <c r="EW22" s="162">
        <f t="shared" si="42"/>
        <v>0</v>
      </c>
      <c r="EX22" s="162">
        <f t="shared" si="43"/>
        <v>0</v>
      </c>
    </row>
    <row r="23" spans="1:154" x14ac:dyDescent="0.2">
      <c r="A23" s="355" t="s">
        <v>189</v>
      </c>
      <c r="B23" s="337">
        <f>Da!C41</f>
        <v>0</v>
      </c>
      <c r="C23" s="80"/>
      <c r="D23" s="34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59"/>
      <c r="P23" s="62">
        <f t="shared" si="45"/>
        <v>0</v>
      </c>
      <c r="Q23" s="34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59"/>
      <c r="AC23" s="62">
        <f t="shared" si="46"/>
        <v>0</v>
      </c>
      <c r="AD23" s="342"/>
      <c r="AE23" s="312"/>
      <c r="AF23" s="312"/>
      <c r="AG23" s="312"/>
      <c r="AH23" s="312"/>
      <c r="AI23" s="312"/>
      <c r="AJ23" s="312"/>
      <c r="AK23" s="312"/>
      <c r="AL23" s="359"/>
      <c r="AM23" s="62">
        <f t="shared" si="0"/>
        <v>0</v>
      </c>
      <c r="AN23" s="342"/>
      <c r="AO23" s="312"/>
      <c r="AP23" s="312"/>
      <c r="AQ23" s="312"/>
      <c r="AR23" s="312"/>
      <c r="AS23" s="312"/>
      <c r="AT23" s="359"/>
      <c r="AU23" s="62">
        <f t="shared" si="1"/>
        <v>0</v>
      </c>
      <c r="AV23" s="342"/>
      <c r="AW23" s="312"/>
      <c r="AX23" s="312"/>
      <c r="AY23" s="312"/>
      <c r="AZ23" s="312"/>
      <c r="BA23" s="312"/>
      <c r="BB23" s="312"/>
      <c r="BC23" s="359"/>
      <c r="BD23" s="62">
        <f t="shared" si="2"/>
        <v>0</v>
      </c>
      <c r="BE23" s="342"/>
      <c r="BF23" s="312"/>
      <c r="BG23" s="312"/>
      <c r="BH23" s="312"/>
      <c r="BI23" s="312"/>
      <c r="BJ23" s="312"/>
      <c r="BK23" s="312"/>
      <c r="BL23" s="359"/>
      <c r="BM23" s="62">
        <f t="shared" si="3"/>
        <v>0</v>
      </c>
      <c r="BN23" s="342"/>
      <c r="BO23" s="312"/>
      <c r="BP23" s="312"/>
      <c r="BQ23" s="312"/>
      <c r="BR23" s="312"/>
      <c r="BS23" s="359"/>
      <c r="BT23" s="62">
        <f t="shared" si="4"/>
        <v>0</v>
      </c>
      <c r="BU23" s="342"/>
      <c r="BV23" s="312"/>
      <c r="BW23" s="312"/>
      <c r="BX23" s="312"/>
      <c r="BY23" s="312"/>
      <c r="BZ23" s="359"/>
      <c r="CA23" s="62">
        <f t="shared" si="5"/>
        <v>0</v>
      </c>
      <c r="CB23" s="342"/>
      <c r="CC23" s="312"/>
      <c r="CD23" s="312"/>
      <c r="CE23" s="312"/>
      <c r="CF23" s="312"/>
      <c r="CG23" s="312"/>
      <c r="CH23" s="312"/>
      <c r="CI23" s="312"/>
      <c r="CJ23" s="359"/>
      <c r="CK23" s="62">
        <f t="shared" si="44"/>
        <v>0</v>
      </c>
      <c r="CL23" s="342"/>
      <c r="CM23" s="312"/>
      <c r="CN23" s="312"/>
      <c r="CO23" s="312"/>
      <c r="CP23" s="359"/>
      <c r="CQ23" s="62">
        <f t="shared" si="7"/>
        <v>0</v>
      </c>
      <c r="CR23" s="342"/>
      <c r="CS23" s="312"/>
      <c r="CT23" s="312"/>
      <c r="CU23" s="312"/>
      <c r="CV23" s="312"/>
      <c r="CW23" s="312"/>
      <c r="CX23" s="312"/>
      <c r="CY23" s="312"/>
      <c r="CZ23" s="312"/>
      <c r="DA23" s="312"/>
      <c r="DB23" s="312"/>
      <c r="DC23" s="359"/>
      <c r="DD23" s="62">
        <f t="shared" si="8"/>
        <v>0</v>
      </c>
      <c r="DE23" s="312"/>
      <c r="DF23" s="312"/>
      <c r="DG23" s="312"/>
      <c r="DH23" s="312"/>
      <c r="DI23" s="312"/>
      <c r="DJ23" s="312"/>
      <c r="DK23" s="312"/>
      <c r="DL23" s="359"/>
      <c r="DM23" s="62">
        <f t="shared" si="6"/>
        <v>0</v>
      </c>
      <c r="DN23" s="101">
        <f t="shared" si="9"/>
        <v>0</v>
      </c>
      <c r="DQ23" s="162">
        <f t="shared" si="10"/>
        <v>0</v>
      </c>
      <c r="DR23" s="162">
        <f t="shared" si="11"/>
        <v>0</v>
      </c>
      <c r="DS23" s="162">
        <f t="shared" si="12"/>
        <v>0</v>
      </c>
      <c r="DT23" s="162">
        <f t="shared" si="13"/>
        <v>0</v>
      </c>
      <c r="DU23" s="162">
        <f t="shared" si="14"/>
        <v>0</v>
      </c>
      <c r="DV23" s="162">
        <f t="shared" si="15"/>
        <v>0</v>
      </c>
      <c r="DW23" s="162">
        <f t="shared" si="16"/>
        <v>0</v>
      </c>
      <c r="DX23" s="162">
        <f t="shared" si="17"/>
        <v>0</v>
      </c>
      <c r="DY23" s="162">
        <f t="shared" si="18"/>
        <v>0</v>
      </c>
      <c r="DZ23" s="162">
        <f t="shared" si="19"/>
        <v>0</v>
      </c>
      <c r="EA23" s="162">
        <f t="shared" si="20"/>
        <v>0</v>
      </c>
      <c r="EB23" s="162">
        <f t="shared" si="21"/>
        <v>0</v>
      </c>
      <c r="EC23" s="162">
        <f t="shared" si="22"/>
        <v>0</v>
      </c>
      <c r="ED23" s="162">
        <f t="shared" si="23"/>
        <v>0</v>
      </c>
      <c r="EE23" s="162">
        <f t="shared" si="24"/>
        <v>0</v>
      </c>
      <c r="EF23" s="162">
        <f t="shared" si="25"/>
        <v>0</v>
      </c>
      <c r="EG23" s="162">
        <f t="shared" si="26"/>
        <v>0</v>
      </c>
      <c r="EH23" s="162">
        <f t="shared" si="27"/>
        <v>0</v>
      </c>
      <c r="EI23" s="162">
        <f t="shared" si="28"/>
        <v>0</v>
      </c>
      <c r="EJ23" s="162">
        <f t="shared" si="29"/>
        <v>0</v>
      </c>
      <c r="EK23" s="162">
        <f t="shared" si="30"/>
        <v>0</v>
      </c>
      <c r="EL23" s="162">
        <f t="shared" si="31"/>
        <v>0</v>
      </c>
      <c r="EM23" s="162">
        <f t="shared" si="32"/>
        <v>0</v>
      </c>
      <c r="EN23" s="162">
        <f t="shared" si="33"/>
        <v>0</v>
      </c>
      <c r="EO23" s="162">
        <f t="shared" si="34"/>
        <v>0</v>
      </c>
      <c r="EP23" s="162">
        <f t="shared" si="35"/>
        <v>0</v>
      </c>
      <c r="EQ23" s="162">
        <f t="shared" si="36"/>
        <v>0</v>
      </c>
      <c r="ER23" s="162">
        <f t="shared" si="37"/>
        <v>0</v>
      </c>
      <c r="ES23" s="162">
        <f t="shared" si="38"/>
        <v>0</v>
      </c>
      <c r="ET23" s="162">
        <f t="shared" si="39"/>
        <v>0</v>
      </c>
      <c r="EU23" s="162">
        <f t="shared" si="40"/>
        <v>0</v>
      </c>
      <c r="EV23" s="162">
        <f t="shared" si="41"/>
        <v>0</v>
      </c>
      <c r="EW23" s="162">
        <f t="shared" si="42"/>
        <v>0</v>
      </c>
      <c r="EX23" s="162">
        <f t="shared" si="43"/>
        <v>0</v>
      </c>
    </row>
    <row r="24" spans="1:154" x14ac:dyDescent="0.2">
      <c r="A24" s="355" t="s">
        <v>190</v>
      </c>
      <c r="B24" s="337">
        <f>Da!C42</f>
        <v>0</v>
      </c>
      <c r="C24" s="80"/>
      <c r="D24" s="34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59"/>
      <c r="P24" s="62">
        <f t="shared" si="45"/>
        <v>0</v>
      </c>
      <c r="Q24" s="34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59"/>
      <c r="AC24" s="62">
        <f t="shared" si="46"/>
        <v>0</v>
      </c>
      <c r="AD24" s="342"/>
      <c r="AE24" s="312"/>
      <c r="AF24" s="312"/>
      <c r="AG24" s="312"/>
      <c r="AH24" s="312"/>
      <c r="AI24" s="312"/>
      <c r="AJ24" s="312"/>
      <c r="AK24" s="312"/>
      <c r="AL24" s="359"/>
      <c r="AM24" s="62">
        <f t="shared" si="0"/>
        <v>0</v>
      </c>
      <c r="AN24" s="342"/>
      <c r="AO24" s="312"/>
      <c r="AP24" s="312"/>
      <c r="AQ24" s="312"/>
      <c r="AR24" s="312"/>
      <c r="AS24" s="312"/>
      <c r="AT24" s="359"/>
      <c r="AU24" s="62">
        <f t="shared" si="1"/>
        <v>0</v>
      </c>
      <c r="AV24" s="342"/>
      <c r="AW24" s="312"/>
      <c r="AX24" s="312"/>
      <c r="AY24" s="312"/>
      <c r="AZ24" s="312"/>
      <c r="BA24" s="312"/>
      <c r="BB24" s="312"/>
      <c r="BC24" s="359"/>
      <c r="BD24" s="62">
        <f t="shared" si="2"/>
        <v>0</v>
      </c>
      <c r="BE24" s="342"/>
      <c r="BF24" s="312"/>
      <c r="BG24" s="312"/>
      <c r="BH24" s="312"/>
      <c r="BI24" s="312"/>
      <c r="BJ24" s="312"/>
      <c r="BK24" s="312"/>
      <c r="BL24" s="359"/>
      <c r="BM24" s="62">
        <f t="shared" si="3"/>
        <v>0</v>
      </c>
      <c r="BN24" s="342"/>
      <c r="BO24" s="312"/>
      <c r="BP24" s="312"/>
      <c r="BQ24" s="312"/>
      <c r="BR24" s="312"/>
      <c r="BS24" s="359"/>
      <c r="BT24" s="62">
        <f t="shared" si="4"/>
        <v>0</v>
      </c>
      <c r="BU24" s="342"/>
      <c r="BV24" s="312"/>
      <c r="BW24" s="312"/>
      <c r="BX24" s="312"/>
      <c r="BY24" s="312"/>
      <c r="BZ24" s="359"/>
      <c r="CA24" s="62">
        <f t="shared" si="5"/>
        <v>0</v>
      </c>
      <c r="CB24" s="342"/>
      <c r="CC24" s="312"/>
      <c r="CD24" s="312"/>
      <c r="CE24" s="312"/>
      <c r="CF24" s="312"/>
      <c r="CG24" s="312"/>
      <c r="CH24" s="312"/>
      <c r="CI24" s="312"/>
      <c r="CJ24" s="359"/>
      <c r="CK24" s="62">
        <f t="shared" si="44"/>
        <v>0</v>
      </c>
      <c r="CL24" s="342"/>
      <c r="CM24" s="312"/>
      <c r="CN24" s="312"/>
      <c r="CO24" s="312"/>
      <c r="CP24" s="359"/>
      <c r="CQ24" s="62">
        <f t="shared" si="7"/>
        <v>0</v>
      </c>
      <c r="CR24" s="342"/>
      <c r="CS24" s="312"/>
      <c r="CT24" s="312"/>
      <c r="CU24" s="312"/>
      <c r="CV24" s="312"/>
      <c r="CW24" s="312"/>
      <c r="CX24" s="312"/>
      <c r="CY24" s="312"/>
      <c r="CZ24" s="312"/>
      <c r="DA24" s="312"/>
      <c r="DB24" s="312"/>
      <c r="DC24" s="359"/>
      <c r="DD24" s="62">
        <f t="shared" si="8"/>
        <v>0</v>
      </c>
      <c r="DE24" s="312"/>
      <c r="DF24" s="312"/>
      <c r="DG24" s="312"/>
      <c r="DH24" s="312"/>
      <c r="DI24" s="312"/>
      <c r="DJ24" s="312"/>
      <c r="DK24" s="312"/>
      <c r="DL24" s="359"/>
      <c r="DM24" s="62">
        <f t="shared" si="6"/>
        <v>0</v>
      </c>
      <c r="DN24" s="101">
        <f t="shared" si="9"/>
        <v>0</v>
      </c>
      <c r="DQ24" s="162">
        <f t="shared" si="10"/>
        <v>0</v>
      </c>
      <c r="DR24" s="162">
        <f t="shared" si="11"/>
        <v>0</v>
      </c>
      <c r="DS24" s="162">
        <f t="shared" si="12"/>
        <v>0</v>
      </c>
      <c r="DT24" s="162">
        <f t="shared" si="13"/>
        <v>0</v>
      </c>
      <c r="DU24" s="162">
        <f t="shared" si="14"/>
        <v>0</v>
      </c>
      <c r="DV24" s="162">
        <f t="shared" si="15"/>
        <v>0</v>
      </c>
      <c r="DW24" s="162">
        <f t="shared" si="16"/>
        <v>0</v>
      </c>
      <c r="DX24" s="162">
        <f t="shared" si="17"/>
        <v>0</v>
      </c>
      <c r="DY24" s="162">
        <f t="shared" si="18"/>
        <v>0</v>
      </c>
      <c r="DZ24" s="162">
        <f t="shared" si="19"/>
        <v>0</v>
      </c>
      <c r="EA24" s="162">
        <f t="shared" si="20"/>
        <v>0</v>
      </c>
      <c r="EB24" s="162">
        <f t="shared" si="21"/>
        <v>0</v>
      </c>
      <c r="EC24" s="162">
        <f t="shared" si="22"/>
        <v>0</v>
      </c>
      <c r="ED24" s="162">
        <f t="shared" si="23"/>
        <v>0</v>
      </c>
      <c r="EE24" s="162">
        <f t="shared" si="24"/>
        <v>0</v>
      </c>
      <c r="EF24" s="162">
        <f t="shared" si="25"/>
        <v>0</v>
      </c>
      <c r="EG24" s="162">
        <f t="shared" si="26"/>
        <v>0</v>
      </c>
      <c r="EH24" s="162">
        <f t="shared" si="27"/>
        <v>0</v>
      </c>
      <c r="EI24" s="162">
        <f t="shared" si="28"/>
        <v>0</v>
      </c>
      <c r="EJ24" s="162">
        <f t="shared" si="29"/>
        <v>0</v>
      </c>
      <c r="EK24" s="162">
        <f t="shared" si="30"/>
        <v>0</v>
      </c>
      <c r="EL24" s="162">
        <f t="shared" si="31"/>
        <v>0</v>
      </c>
      <c r="EM24" s="162">
        <f t="shared" si="32"/>
        <v>0</v>
      </c>
      <c r="EN24" s="162">
        <f t="shared" si="33"/>
        <v>0</v>
      </c>
      <c r="EO24" s="162">
        <f t="shared" si="34"/>
        <v>0</v>
      </c>
      <c r="EP24" s="162">
        <f t="shared" si="35"/>
        <v>0</v>
      </c>
      <c r="EQ24" s="162">
        <f t="shared" si="36"/>
        <v>0</v>
      </c>
      <c r="ER24" s="162">
        <f t="shared" si="37"/>
        <v>0</v>
      </c>
      <c r="ES24" s="162">
        <f t="shared" si="38"/>
        <v>0</v>
      </c>
      <c r="ET24" s="162">
        <f t="shared" si="39"/>
        <v>0</v>
      </c>
      <c r="EU24" s="162">
        <f t="shared" si="40"/>
        <v>0</v>
      </c>
      <c r="EV24" s="162">
        <f t="shared" si="41"/>
        <v>0</v>
      </c>
      <c r="EW24" s="162">
        <f t="shared" si="42"/>
        <v>0</v>
      </c>
      <c r="EX24" s="162">
        <f t="shared" si="43"/>
        <v>0</v>
      </c>
    </row>
    <row r="25" spans="1:154" x14ac:dyDescent="0.2">
      <c r="A25" s="355" t="s">
        <v>191</v>
      </c>
      <c r="B25" s="337">
        <f>Da!C43</f>
        <v>0</v>
      </c>
      <c r="C25" s="80"/>
      <c r="D25" s="34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59"/>
      <c r="P25" s="62">
        <f t="shared" si="45"/>
        <v>0</v>
      </c>
      <c r="Q25" s="34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59"/>
      <c r="AC25" s="62">
        <f t="shared" si="46"/>
        <v>0</v>
      </c>
      <c r="AD25" s="342"/>
      <c r="AE25" s="312"/>
      <c r="AF25" s="312"/>
      <c r="AG25" s="312"/>
      <c r="AH25" s="312"/>
      <c r="AI25" s="312"/>
      <c r="AJ25" s="312"/>
      <c r="AK25" s="312"/>
      <c r="AL25" s="359"/>
      <c r="AM25" s="62">
        <f t="shared" si="0"/>
        <v>0</v>
      </c>
      <c r="AN25" s="342"/>
      <c r="AO25" s="312"/>
      <c r="AP25" s="312"/>
      <c r="AQ25" s="312"/>
      <c r="AR25" s="312"/>
      <c r="AS25" s="312"/>
      <c r="AT25" s="359"/>
      <c r="AU25" s="62">
        <f t="shared" si="1"/>
        <v>0</v>
      </c>
      <c r="AV25" s="342"/>
      <c r="AW25" s="312"/>
      <c r="AX25" s="312"/>
      <c r="AY25" s="312"/>
      <c r="AZ25" s="312"/>
      <c r="BA25" s="312"/>
      <c r="BB25" s="312"/>
      <c r="BC25" s="359"/>
      <c r="BD25" s="62">
        <f t="shared" si="2"/>
        <v>0</v>
      </c>
      <c r="BE25" s="342"/>
      <c r="BF25" s="312"/>
      <c r="BG25" s="312"/>
      <c r="BH25" s="312"/>
      <c r="BI25" s="312"/>
      <c r="BJ25" s="312"/>
      <c r="BK25" s="312"/>
      <c r="BL25" s="359"/>
      <c r="BM25" s="62">
        <f t="shared" si="3"/>
        <v>0</v>
      </c>
      <c r="BN25" s="342"/>
      <c r="BO25" s="312"/>
      <c r="BP25" s="312"/>
      <c r="BQ25" s="312"/>
      <c r="BR25" s="312"/>
      <c r="BS25" s="359"/>
      <c r="BT25" s="62">
        <f t="shared" si="4"/>
        <v>0</v>
      </c>
      <c r="BU25" s="342"/>
      <c r="BV25" s="312"/>
      <c r="BW25" s="312"/>
      <c r="BX25" s="312"/>
      <c r="BY25" s="312"/>
      <c r="BZ25" s="359"/>
      <c r="CA25" s="62">
        <f t="shared" si="5"/>
        <v>0</v>
      </c>
      <c r="CB25" s="342"/>
      <c r="CC25" s="312"/>
      <c r="CD25" s="312"/>
      <c r="CE25" s="312"/>
      <c r="CF25" s="312"/>
      <c r="CG25" s="312"/>
      <c r="CH25" s="312"/>
      <c r="CI25" s="312"/>
      <c r="CJ25" s="359"/>
      <c r="CK25" s="62">
        <f t="shared" si="44"/>
        <v>0</v>
      </c>
      <c r="CL25" s="342"/>
      <c r="CM25" s="312"/>
      <c r="CN25" s="312"/>
      <c r="CO25" s="312"/>
      <c r="CP25" s="359"/>
      <c r="CQ25" s="62">
        <f t="shared" si="7"/>
        <v>0</v>
      </c>
      <c r="CR25" s="342"/>
      <c r="CS25" s="312"/>
      <c r="CT25" s="312"/>
      <c r="CU25" s="312"/>
      <c r="CV25" s="312"/>
      <c r="CW25" s="312"/>
      <c r="CX25" s="312"/>
      <c r="CY25" s="312"/>
      <c r="CZ25" s="312"/>
      <c r="DA25" s="312"/>
      <c r="DB25" s="312"/>
      <c r="DC25" s="359"/>
      <c r="DD25" s="62">
        <f t="shared" si="8"/>
        <v>0</v>
      </c>
      <c r="DE25" s="312"/>
      <c r="DF25" s="312"/>
      <c r="DG25" s="312"/>
      <c r="DH25" s="312"/>
      <c r="DI25" s="312"/>
      <c r="DJ25" s="312"/>
      <c r="DK25" s="312"/>
      <c r="DL25" s="359"/>
      <c r="DM25" s="62">
        <f t="shared" si="6"/>
        <v>0</v>
      </c>
      <c r="DN25" s="101">
        <f t="shared" si="9"/>
        <v>0</v>
      </c>
      <c r="DQ25" s="162">
        <f t="shared" si="10"/>
        <v>0</v>
      </c>
      <c r="DR25" s="162">
        <f t="shared" si="11"/>
        <v>0</v>
      </c>
      <c r="DS25" s="162">
        <f t="shared" si="12"/>
        <v>0</v>
      </c>
      <c r="DT25" s="162">
        <f t="shared" si="13"/>
        <v>0</v>
      </c>
      <c r="DU25" s="162">
        <f t="shared" si="14"/>
        <v>0</v>
      </c>
      <c r="DV25" s="162">
        <f t="shared" si="15"/>
        <v>0</v>
      </c>
      <c r="DW25" s="162">
        <f t="shared" si="16"/>
        <v>0</v>
      </c>
      <c r="DX25" s="162">
        <f t="shared" si="17"/>
        <v>0</v>
      </c>
      <c r="DY25" s="162">
        <f t="shared" si="18"/>
        <v>0</v>
      </c>
      <c r="DZ25" s="162">
        <f t="shared" si="19"/>
        <v>0</v>
      </c>
      <c r="EA25" s="162">
        <f t="shared" si="20"/>
        <v>0</v>
      </c>
      <c r="EB25" s="162">
        <f t="shared" si="21"/>
        <v>0</v>
      </c>
      <c r="EC25" s="162">
        <f t="shared" si="22"/>
        <v>0</v>
      </c>
      <c r="ED25" s="162">
        <f t="shared" si="23"/>
        <v>0</v>
      </c>
      <c r="EE25" s="162">
        <f t="shared" si="24"/>
        <v>0</v>
      </c>
      <c r="EF25" s="162">
        <f t="shared" si="25"/>
        <v>0</v>
      </c>
      <c r="EG25" s="162">
        <f t="shared" si="26"/>
        <v>0</v>
      </c>
      <c r="EH25" s="162">
        <f t="shared" si="27"/>
        <v>0</v>
      </c>
      <c r="EI25" s="162">
        <f t="shared" si="28"/>
        <v>0</v>
      </c>
      <c r="EJ25" s="162">
        <f t="shared" si="29"/>
        <v>0</v>
      </c>
      <c r="EK25" s="162">
        <f t="shared" si="30"/>
        <v>0</v>
      </c>
      <c r="EL25" s="162">
        <f t="shared" si="31"/>
        <v>0</v>
      </c>
      <c r="EM25" s="162">
        <f t="shared" si="32"/>
        <v>0</v>
      </c>
      <c r="EN25" s="162">
        <f t="shared" si="33"/>
        <v>0</v>
      </c>
      <c r="EO25" s="162">
        <f t="shared" si="34"/>
        <v>0</v>
      </c>
      <c r="EP25" s="162">
        <f t="shared" si="35"/>
        <v>0</v>
      </c>
      <c r="EQ25" s="162">
        <f t="shared" si="36"/>
        <v>0</v>
      </c>
      <c r="ER25" s="162">
        <f t="shared" si="37"/>
        <v>0</v>
      </c>
      <c r="ES25" s="162">
        <f t="shared" si="38"/>
        <v>0</v>
      </c>
      <c r="ET25" s="162">
        <f t="shared" si="39"/>
        <v>0</v>
      </c>
      <c r="EU25" s="162">
        <f t="shared" si="40"/>
        <v>0</v>
      </c>
      <c r="EV25" s="162">
        <f t="shared" si="41"/>
        <v>0</v>
      </c>
      <c r="EW25" s="162">
        <f t="shared" si="42"/>
        <v>0</v>
      </c>
      <c r="EX25" s="162">
        <f t="shared" si="43"/>
        <v>0</v>
      </c>
    </row>
    <row r="26" spans="1:154" x14ac:dyDescent="0.2">
      <c r="A26" s="355" t="s">
        <v>192</v>
      </c>
      <c r="B26" s="337">
        <f>Da!C44</f>
        <v>0</v>
      </c>
      <c r="C26" s="80"/>
      <c r="D26" s="34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59"/>
      <c r="P26" s="62">
        <f t="shared" si="45"/>
        <v>0</v>
      </c>
      <c r="Q26" s="342"/>
      <c r="R26" s="312"/>
      <c r="S26" s="312"/>
      <c r="T26" s="312"/>
      <c r="U26" s="312"/>
      <c r="V26" s="312"/>
      <c r="W26" s="312"/>
      <c r="X26" s="312"/>
      <c r="Y26" s="312"/>
      <c r="Z26" s="312"/>
      <c r="AA26" s="312"/>
      <c r="AB26" s="359"/>
      <c r="AC26" s="62">
        <f t="shared" si="46"/>
        <v>0</v>
      </c>
      <c r="AD26" s="342"/>
      <c r="AE26" s="312"/>
      <c r="AF26" s="312"/>
      <c r="AG26" s="312"/>
      <c r="AH26" s="312"/>
      <c r="AI26" s="312"/>
      <c r="AJ26" s="312"/>
      <c r="AK26" s="312"/>
      <c r="AL26" s="359"/>
      <c r="AM26" s="62">
        <f t="shared" si="0"/>
        <v>0</v>
      </c>
      <c r="AN26" s="342"/>
      <c r="AO26" s="312"/>
      <c r="AP26" s="312"/>
      <c r="AQ26" s="312"/>
      <c r="AR26" s="312"/>
      <c r="AS26" s="312"/>
      <c r="AT26" s="359"/>
      <c r="AU26" s="62">
        <f t="shared" si="1"/>
        <v>0</v>
      </c>
      <c r="AV26" s="342"/>
      <c r="AW26" s="312"/>
      <c r="AX26" s="312"/>
      <c r="AY26" s="312"/>
      <c r="AZ26" s="312"/>
      <c r="BA26" s="312"/>
      <c r="BB26" s="312"/>
      <c r="BC26" s="359"/>
      <c r="BD26" s="62">
        <f t="shared" si="2"/>
        <v>0</v>
      </c>
      <c r="BE26" s="342"/>
      <c r="BF26" s="312"/>
      <c r="BG26" s="312"/>
      <c r="BH26" s="312"/>
      <c r="BI26" s="312"/>
      <c r="BJ26" s="312"/>
      <c r="BK26" s="312"/>
      <c r="BL26" s="359"/>
      <c r="BM26" s="62">
        <f t="shared" si="3"/>
        <v>0</v>
      </c>
      <c r="BN26" s="342"/>
      <c r="BO26" s="312"/>
      <c r="BP26" s="312"/>
      <c r="BQ26" s="312"/>
      <c r="BR26" s="312"/>
      <c r="BS26" s="359"/>
      <c r="BT26" s="62">
        <f t="shared" si="4"/>
        <v>0</v>
      </c>
      <c r="BU26" s="342"/>
      <c r="BV26" s="312"/>
      <c r="BW26" s="312"/>
      <c r="BX26" s="312"/>
      <c r="BY26" s="312"/>
      <c r="BZ26" s="359"/>
      <c r="CA26" s="62">
        <f t="shared" si="5"/>
        <v>0</v>
      </c>
      <c r="CB26" s="342"/>
      <c r="CC26" s="312"/>
      <c r="CD26" s="312"/>
      <c r="CE26" s="312"/>
      <c r="CF26" s="312"/>
      <c r="CG26" s="312"/>
      <c r="CH26" s="312"/>
      <c r="CI26" s="312"/>
      <c r="CJ26" s="359"/>
      <c r="CK26" s="62">
        <f t="shared" si="44"/>
        <v>0</v>
      </c>
      <c r="CL26" s="342"/>
      <c r="CM26" s="312"/>
      <c r="CN26" s="312"/>
      <c r="CO26" s="312"/>
      <c r="CP26" s="359"/>
      <c r="CQ26" s="62">
        <f t="shared" si="7"/>
        <v>0</v>
      </c>
      <c r="CR26" s="34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59"/>
      <c r="DD26" s="62">
        <f t="shared" si="8"/>
        <v>0</v>
      </c>
      <c r="DE26" s="312"/>
      <c r="DF26" s="312"/>
      <c r="DG26" s="312"/>
      <c r="DH26" s="312"/>
      <c r="DI26" s="312"/>
      <c r="DJ26" s="312"/>
      <c r="DK26" s="312"/>
      <c r="DL26" s="359"/>
      <c r="DM26" s="62">
        <f t="shared" si="6"/>
        <v>0</v>
      </c>
      <c r="DN26" s="101">
        <f t="shared" si="9"/>
        <v>0</v>
      </c>
      <c r="DQ26" s="162">
        <f t="shared" si="10"/>
        <v>0</v>
      </c>
      <c r="DR26" s="162">
        <f t="shared" si="11"/>
        <v>0</v>
      </c>
      <c r="DS26" s="162">
        <f t="shared" si="12"/>
        <v>0</v>
      </c>
      <c r="DT26" s="162">
        <f t="shared" si="13"/>
        <v>0</v>
      </c>
      <c r="DU26" s="162">
        <f t="shared" si="14"/>
        <v>0</v>
      </c>
      <c r="DV26" s="162">
        <f t="shared" si="15"/>
        <v>0</v>
      </c>
      <c r="DW26" s="162">
        <f t="shared" si="16"/>
        <v>0</v>
      </c>
      <c r="DX26" s="162">
        <f t="shared" si="17"/>
        <v>0</v>
      </c>
      <c r="DY26" s="162">
        <f t="shared" si="18"/>
        <v>0</v>
      </c>
      <c r="DZ26" s="162">
        <f t="shared" si="19"/>
        <v>0</v>
      </c>
      <c r="EA26" s="162">
        <f t="shared" si="20"/>
        <v>0</v>
      </c>
      <c r="EB26" s="162">
        <f t="shared" si="21"/>
        <v>0</v>
      </c>
      <c r="EC26" s="162">
        <f t="shared" si="22"/>
        <v>0</v>
      </c>
      <c r="ED26" s="162">
        <f t="shared" si="23"/>
        <v>0</v>
      </c>
      <c r="EE26" s="162">
        <f t="shared" si="24"/>
        <v>0</v>
      </c>
      <c r="EF26" s="162">
        <f t="shared" si="25"/>
        <v>0</v>
      </c>
      <c r="EG26" s="162">
        <f t="shared" si="26"/>
        <v>0</v>
      </c>
      <c r="EH26" s="162">
        <f t="shared" si="27"/>
        <v>0</v>
      </c>
      <c r="EI26" s="162">
        <f t="shared" si="28"/>
        <v>0</v>
      </c>
      <c r="EJ26" s="162">
        <f t="shared" si="29"/>
        <v>0</v>
      </c>
      <c r="EK26" s="162">
        <f t="shared" si="30"/>
        <v>0</v>
      </c>
      <c r="EL26" s="162">
        <f t="shared" si="31"/>
        <v>0</v>
      </c>
      <c r="EM26" s="162">
        <f t="shared" si="32"/>
        <v>0</v>
      </c>
      <c r="EN26" s="162">
        <f t="shared" si="33"/>
        <v>0</v>
      </c>
      <c r="EO26" s="162">
        <f t="shared" si="34"/>
        <v>0</v>
      </c>
      <c r="EP26" s="162">
        <f t="shared" si="35"/>
        <v>0</v>
      </c>
      <c r="EQ26" s="162">
        <f t="shared" si="36"/>
        <v>0</v>
      </c>
      <c r="ER26" s="162">
        <f t="shared" si="37"/>
        <v>0</v>
      </c>
      <c r="ES26" s="162">
        <f t="shared" si="38"/>
        <v>0</v>
      </c>
      <c r="ET26" s="162">
        <f t="shared" si="39"/>
        <v>0</v>
      </c>
      <c r="EU26" s="162">
        <f t="shared" si="40"/>
        <v>0</v>
      </c>
      <c r="EV26" s="162">
        <f t="shared" si="41"/>
        <v>0</v>
      </c>
      <c r="EW26" s="162">
        <f t="shared" si="42"/>
        <v>0</v>
      </c>
      <c r="EX26" s="162">
        <f t="shared" si="43"/>
        <v>0</v>
      </c>
    </row>
    <row r="27" spans="1:154" x14ac:dyDescent="0.2">
      <c r="A27" s="355" t="s">
        <v>193</v>
      </c>
      <c r="B27" s="337">
        <f>Da!C45</f>
        <v>0</v>
      </c>
      <c r="C27" s="80"/>
      <c r="D27" s="367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8"/>
      <c r="P27" s="62">
        <f t="shared" si="45"/>
        <v>0</v>
      </c>
      <c r="Q27" s="34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59"/>
      <c r="AC27" s="62">
        <f t="shared" si="46"/>
        <v>0</v>
      </c>
      <c r="AD27" s="342"/>
      <c r="AE27" s="312"/>
      <c r="AF27" s="312"/>
      <c r="AG27" s="312"/>
      <c r="AH27" s="312"/>
      <c r="AI27" s="312"/>
      <c r="AJ27" s="312"/>
      <c r="AK27" s="312"/>
      <c r="AL27" s="359"/>
      <c r="AM27" s="62">
        <f t="shared" si="0"/>
        <v>0</v>
      </c>
      <c r="AN27" s="342"/>
      <c r="AO27" s="312"/>
      <c r="AP27" s="312"/>
      <c r="AQ27" s="312"/>
      <c r="AR27" s="312"/>
      <c r="AS27" s="312"/>
      <c r="AT27" s="359"/>
      <c r="AU27" s="62">
        <f t="shared" si="1"/>
        <v>0</v>
      </c>
      <c r="AV27" s="342"/>
      <c r="AW27" s="312"/>
      <c r="AX27" s="312"/>
      <c r="AY27" s="312"/>
      <c r="AZ27" s="312"/>
      <c r="BA27" s="312"/>
      <c r="BB27" s="312"/>
      <c r="BC27" s="359"/>
      <c r="BD27" s="62">
        <f t="shared" si="2"/>
        <v>0</v>
      </c>
      <c r="BE27" s="342"/>
      <c r="BF27" s="312"/>
      <c r="BG27" s="312"/>
      <c r="BH27" s="312"/>
      <c r="BI27" s="312"/>
      <c r="BJ27" s="312"/>
      <c r="BK27" s="312"/>
      <c r="BL27" s="359"/>
      <c r="BM27" s="62">
        <f t="shared" si="3"/>
        <v>0</v>
      </c>
      <c r="BN27" s="342"/>
      <c r="BO27" s="312"/>
      <c r="BP27" s="312"/>
      <c r="BQ27" s="312"/>
      <c r="BR27" s="312"/>
      <c r="BS27" s="359"/>
      <c r="BT27" s="62">
        <f t="shared" si="4"/>
        <v>0</v>
      </c>
      <c r="BU27" s="342"/>
      <c r="BV27" s="312"/>
      <c r="BW27" s="312"/>
      <c r="BX27" s="312"/>
      <c r="BY27" s="312"/>
      <c r="BZ27" s="359"/>
      <c r="CA27" s="62">
        <f t="shared" si="5"/>
        <v>0</v>
      </c>
      <c r="CB27" s="342"/>
      <c r="CC27" s="312"/>
      <c r="CD27" s="312"/>
      <c r="CE27" s="312"/>
      <c r="CF27" s="312"/>
      <c r="CG27" s="312"/>
      <c r="CH27" s="312"/>
      <c r="CI27" s="312"/>
      <c r="CJ27" s="359"/>
      <c r="CK27" s="62">
        <f t="shared" si="44"/>
        <v>0</v>
      </c>
      <c r="CL27" s="342"/>
      <c r="CM27" s="312"/>
      <c r="CN27" s="312"/>
      <c r="CO27" s="312"/>
      <c r="CP27" s="359"/>
      <c r="CQ27" s="62">
        <f t="shared" si="7"/>
        <v>0</v>
      </c>
      <c r="CR27" s="34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59"/>
      <c r="DD27" s="62">
        <f t="shared" si="8"/>
        <v>0</v>
      </c>
      <c r="DE27" s="312"/>
      <c r="DF27" s="312"/>
      <c r="DG27" s="312"/>
      <c r="DH27" s="312"/>
      <c r="DI27" s="312"/>
      <c r="DJ27" s="312"/>
      <c r="DK27" s="312"/>
      <c r="DL27" s="359"/>
      <c r="DM27" s="62">
        <f t="shared" si="6"/>
        <v>0</v>
      </c>
      <c r="DN27" s="101">
        <f t="shared" si="9"/>
        <v>0</v>
      </c>
      <c r="DQ27" s="162">
        <f t="shared" si="10"/>
        <v>0</v>
      </c>
      <c r="DR27" s="162">
        <f t="shared" si="11"/>
        <v>0</v>
      </c>
      <c r="DS27" s="162">
        <f t="shared" si="12"/>
        <v>0</v>
      </c>
      <c r="DT27" s="162">
        <f t="shared" si="13"/>
        <v>0</v>
      </c>
      <c r="DU27" s="162">
        <f t="shared" si="14"/>
        <v>0</v>
      </c>
      <c r="DV27" s="162">
        <f t="shared" si="15"/>
        <v>0</v>
      </c>
      <c r="DW27" s="162">
        <f t="shared" si="16"/>
        <v>0</v>
      </c>
      <c r="DX27" s="162">
        <f t="shared" si="17"/>
        <v>0</v>
      </c>
      <c r="DY27" s="162">
        <f t="shared" si="18"/>
        <v>0</v>
      </c>
      <c r="DZ27" s="162">
        <f t="shared" si="19"/>
        <v>0</v>
      </c>
      <c r="EA27" s="162">
        <f t="shared" si="20"/>
        <v>0</v>
      </c>
      <c r="EB27" s="162">
        <f t="shared" si="21"/>
        <v>0</v>
      </c>
      <c r="EC27" s="162">
        <f t="shared" si="22"/>
        <v>0</v>
      </c>
      <c r="ED27" s="162">
        <f t="shared" si="23"/>
        <v>0</v>
      </c>
      <c r="EE27" s="162">
        <f t="shared" si="24"/>
        <v>0</v>
      </c>
      <c r="EF27" s="162">
        <f t="shared" si="25"/>
        <v>0</v>
      </c>
      <c r="EG27" s="162">
        <f t="shared" si="26"/>
        <v>0</v>
      </c>
      <c r="EH27" s="162">
        <f t="shared" si="27"/>
        <v>0</v>
      </c>
      <c r="EI27" s="162">
        <f t="shared" si="28"/>
        <v>0</v>
      </c>
      <c r="EJ27" s="162">
        <f t="shared" si="29"/>
        <v>0</v>
      </c>
      <c r="EK27" s="162">
        <f t="shared" si="30"/>
        <v>0</v>
      </c>
      <c r="EL27" s="162">
        <f t="shared" si="31"/>
        <v>0</v>
      </c>
      <c r="EM27" s="162">
        <f t="shared" si="32"/>
        <v>0</v>
      </c>
      <c r="EN27" s="162">
        <f t="shared" si="33"/>
        <v>0</v>
      </c>
      <c r="EO27" s="162">
        <f t="shared" si="34"/>
        <v>0</v>
      </c>
      <c r="EP27" s="162">
        <f t="shared" si="35"/>
        <v>0</v>
      </c>
      <c r="EQ27" s="162">
        <f t="shared" si="36"/>
        <v>0</v>
      </c>
      <c r="ER27" s="162">
        <f t="shared" si="37"/>
        <v>0</v>
      </c>
      <c r="ES27" s="162">
        <f t="shared" si="38"/>
        <v>0</v>
      </c>
      <c r="ET27" s="162">
        <f t="shared" si="39"/>
        <v>0</v>
      </c>
      <c r="EU27" s="162">
        <f t="shared" si="40"/>
        <v>0</v>
      </c>
      <c r="EV27" s="162">
        <f t="shared" si="41"/>
        <v>0</v>
      </c>
      <c r="EW27" s="162">
        <f t="shared" si="42"/>
        <v>0</v>
      </c>
      <c r="EX27" s="162">
        <f t="shared" si="43"/>
        <v>0</v>
      </c>
    </row>
    <row r="28" spans="1:154" x14ac:dyDescent="0.2">
      <c r="A28" s="355" t="s">
        <v>194</v>
      </c>
      <c r="B28" s="337">
        <f>Da!C46</f>
        <v>0</v>
      </c>
      <c r="C28" s="80"/>
      <c r="D28" s="34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59"/>
      <c r="P28" s="62">
        <f t="shared" si="45"/>
        <v>0</v>
      </c>
      <c r="Q28" s="34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59"/>
      <c r="AC28" s="62">
        <f t="shared" si="46"/>
        <v>0</v>
      </c>
      <c r="AD28" s="342"/>
      <c r="AE28" s="312"/>
      <c r="AF28" s="312"/>
      <c r="AG28" s="312"/>
      <c r="AH28" s="312"/>
      <c r="AI28" s="312"/>
      <c r="AJ28" s="312"/>
      <c r="AK28" s="312"/>
      <c r="AL28" s="359"/>
      <c r="AM28" s="62">
        <f t="shared" si="0"/>
        <v>0</v>
      </c>
      <c r="AN28" s="342"/>
      <c r="AO28" s="312"/>
      <c r="AP28" s="312"/>
      <c r="AQ28" s="312"/>
      <c r="AR28" s="312"/>
      <c r="AS28" s="312"/>
      <c r="AT28" s="359"/>
      <c r="AU28" s="62">
        <f t="shared" si="1"/>
        <v>0</v>
      </c>
      <c r="AV28" s="342"/>
      <c r="AW28" s="312"/>
      <c r="AX28" s="312"/>
      <c r="AY28" s="312"/>
      <c r="AZ28" s="312"/>
      <c r="BA28" s="312"/>
      <c r="BB28" s="312"/>
      <c r="BC28" s="359"/>
      <c r="BD28" s="62">
        <f t="shared" si="2"/>
        <v>0</v>
      </c>
      <c r="BE28" s="342"/>
      <c r="BF28" s="312"/>
      <c r="BG28" s="312"/>
      <c r="BH28" s="312"/>
      <c r="BI28" s="312"/>
      <c r="BJ28" s="312"/>
      <c r="BK28" s="312"/>
      <c r="BL28" s="359"/>
      <c r="BM28" s="62">
        <f t="shared" si="3"/>
        <v>0</v>
      </c>
      <c r="BN28" s="342"/>
      <c r="BO28" s="312"/>
      <c r="BP28" s="312"/>
      <c r="BQ28" s="312"/>
      <c r="BR28" s="312"/>
      <c r="BS28" s="359"/>
      <c r="BT28" s="62">
        <f t="shared" si="4"/>
        <v>0</v>
      </c>
      <c r="BU28" s="342"/>
      <c r="BV28" s="312"/>
      <c r="BW28" s="312"/>
      <c r="BX28" s="312"/>
      <c r="BY28" s="312"/>
      <c r="BZ28" s="359"/>
      <c r="CA28" s="62">
        <f t="shared" si="5"/>
        <v>0</v>
      </c>
      <c r="CB28" s="342"/>
      <c r="CC28" s="312"/>
      <c r="CD28" s="312"/>
      <c r="CE28" s="312"/>
      <c r="CF28" s="312"/>
      <c r="CG28" s="312"/>
      <c r="CH28" s="312"/>
      <c r="CI28" s="312"/>
      <c r="CJ28" s="359"/>
      <c r="CK28" s="62">
        <f t="shared" si="44"/>
        <v>0</v>
      </c>
      <c r="CL28" s="342"/>
      <c r="CM28" s="312"/>
      <c r="CN28" s="312"/>
      <c r="CO28" s="312"/>
      <c r="CP28" s="359"/>
      <c r="CQ28" s="62">
        <f t="shared" si="7"/>
        <v>0</v>
      </c>
      <c r="CR28" s="342"/>
      <c r="CS28" s="312"/>
      <c r="CT28" s="312"/>
      <c r="CU28" s="312"/>
      <c r="CV28" s="312"/>
      <c r="CW28" s="312"/>
      <c r="CX28" s="312"/>
      <c r="CY28" s="312"/>
      <c r="CZ28" s="312"/>
      <c r="DA28" s="312"/>
      <c r="DB28" s="312"/>
      <c r="DC28" s="359"/>
      <c r="DD28" s="62">
        <f t="shared" si="8"/>
        <v>0</v>
      </c>
      <c r="DE28" s="312"/>
      <c r="DF28" s="312"/>
      <c r="DG28" s="312"/>
      <c r="DH28" s="312"/>
      <c r="DI28" s="312"/>
      <c r="DJ28" s="312"/>
      <c r="DK28" s="312"/>
      <c r="DL28" s="359"/>
      <c r="DM28" s="62">
        <f t="shared" si="6"/>
        <v>0</v>
      </c>
      <c r="DN28" s="101">
        <f t="shared" si="9"/>
        <v>0</v>
      </c>
      <c r="DQ28" s="162">
        <f t="shared" si="10"/>
        <v>0</v>
      </c>
      <c r="DR28" s="162">
        <f t="shared" si="11"/>
        <v>0</v>
      </c>
      <c r="DS28" s="162">
        <f t="shared" si="12"/>
        <v>0</v>
      </c>
      <c r="DT28" s="162">
        <f t="shared" si="13"/>
        <v>0</v>
      </c>
      <c r="DU28" s="162">
        <f t="shared" si="14"/>
        <v>0</v>
      </c>
      <c r="DV28" s="162">
        <f t="shared" si="15"/>
        <v>0</v>
      </c>
      <c r="DW28" s="162">
        <f t="shared" si="16"/>
        <v>0</v>
      </c>
      <c r="DX28" s="162">
        <f t="shared" si="17"/>
        <v>0</v>
      </c>
      <c r="DY28" s="162">
        <f t="shared" si="18"/>
        <v>0</v>
      </c>
      <c r="DZ28" s="162">
        <f t="shared" si="19"/>
        <v>0</v>
      </c>
      <c r="EA28" s="162">
        <f t="shared" si="20"/>
        <v>0</v>
      </c>
      <c r="EB28" s="162">
        <f t="shared" si="21"/>
        <v>0</v>
      </c>
      <c r="EC28" s="162">
        <f t="shared" si="22"/>
        <v>0</v>
      </c>
      <c r="ED28" s="162">
        <f t="shared" si="23"/>
        <v>0</v>
      </c>
      <c r="EE28" s="162">
        <f t="shared" si="24"/>
        <v>0</v>
      </c>
      <c r="EF28" s="162">
        <f t="shared" si="25"/>
        <v>0</v>
      </c>
      <c r="EG28" s="162">
        <f t="shared" si="26"/>
        <v>0</v>
      </c>
      <c r="EH28" s="162">
        <f t="shared" si="27"/>
        <v>0</v>
      </c>
      <c r="EI28" s="162">
        <f t="shared" si="28"/>
        <v>0</v>
      </c>
      <c r="EJ28" s="162">
        <f t="shared" si="29"/>
        <v>0</v>
      </c>
      <c r="EK28" s="162">
        <f t="shared" si="30"/>
        <v>0</v>
      </c>
      <c r="EL28" s="162">
        <f t="shared" si="31"/>
        <v>0</v>
      </c>
      <c r="EM28" s="162">
        <f t="shared" si="32"/>
        <v>0</v>
      </c>
      <c r="EN28" s="162">
        <f t="shared" si="33"/>
        <v>0</v>
      </c>
      <c r="EO28" s="162">
        <f t="shared" si="34"/>
        <v>0</v>
      </c>
      <c r="EP28" s="162">
        <f t="shared" si="35"/>
        <v>0</v>
      </c>
      <c r="EQ28" s="162">
        <f t="shared" si="36"/>
        <v>0</v>
      </c>
      <c r="ER28" s="162">
        <f t="shared" si="37"/>
        <v>0</v>
      </c>
      <c r="ES28" s="162">
        <f t="shared" si="38"/>
        <v>0</v>
      </c>
      <c r="ET28" s="162">
        <f t="shared" si="39"/>
        <v>0</v>
      </c>
      <c r="EU28" s="162">
        <f t="shared" si="40"/>
        <v>0</v>
      </c>
      <c r="EV28" s="162">
        <f t="shared" si="41"/>
        <v>0</v>
      </c>
      <c r="EW28" s="162">
        <f t="shared" si="42"/>
        <v>0</v>
      </c>
      <c r="EX28" s="162">
        <f t="shared" si="43"/>
        <v>0</v>
      </c>
    </row>
    <row r="29" spans="1:154" x14ac:dyDescent="0.2">
      <c r="A29" s="355" t="s">
        <v>195</v>
      </c>
      <c r="B29" s="337">
        <f>Da!C47</f>
        <v>0</v>
      </c>
      <c r="C29" s="80"/>
      <c r="D29" s="342"/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59"/>
      <c r="P29" s="62">
        <f t="shared" si="45"/>
        <v>0</v>
      </c>
      <c r="Q29" s="34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59"/>
      <c r="AC29" s="62">
        <f t="shared" si="46"/>
        <v>0</v>
      </c>
      <c r="AD29" s="342"/>
      <c r="AE29" s="312"/>
      <c r="AF29" s="312"/>
      <c r="AG29" s="312"/>
      <c r="AH29" s="312"/>
      <c r="AI29" s="312"/>
      <c r="AJ29" s="312"/>
      <c r="AK29" s="312"/>
      <c r="AL29" s="359"/>
      <c r="AM29" s="62">
        <f t="shared" si="0"/>
        <v>0</v>
      </c>
      <c r="AN29" s="342"/>
      <c r="AO29" s="312"/>
      <c r="AP29" s="312"/>
      <c r="AQ29" s="312"/>
      <c r="AR29" s="312"/>
      <c r="AS29" s="312"/>
      <c r="AT29" s="359"/>
      <c r="AU29" s="62">
        <f t="shared" si="1"/>
        <v>0</v>
      </c>
      <c r="AV29" s="342"/>
      <c r="AW29" s="312"/>
      <c r="AX29" s="312"/>
      <c r="AY29" s="312"/>
      <c r="AZ29" s="312"/>
      <c r="BA29" s="312"/>
      <c r="BB29" s="312"/>
      <c r="BC29" s="359"/>
      <c r="BD29" s="62">
        <f t="shared" si="2"/>
        <v>0</v>
      </c>
      <c r="BE29" s="342"/>
      <c r="BF29" s="312"/>
      <c r="BG29" s="312"/>
      <c r="BH29" s="312"/>
      <c r="BI29" s="312"/>
      <c r="BJ29" s="312"/>
      <c r="BK29" s="312"/>
      <c r="BL29" s="359"/>
      <c r="BM29" s="62">
        <f t="shared" si="3"/>
        <v>0</v>
      </c>
      <c r="BN29" s="342"/>
      <c r="BO29" s="312"/>
      <c r="BP29" s="312"/>
      <c r="BQ29" s="312"/>
      <c r="BR29" s="312"/>
      <c r="BS29" s="359"/>
      <c r="BT29" s="62">
        <f t="shared" si="4"/>
        <v>0</v>
      </c>
      <c r="BU29" s="342"/>
      <c r="BV29" s="312"/>
      <c r="BW29" s="312"/>
      <c r="BX29" s="312"/>
      <c r="BY29" s="312"/>
      <c r="BZ29" s="359"/>
      <c r="CA29" s="62">
        <f t="shared" si="5"/>
        <v>0</v>
      </c>
      <c r="CB29" s="342"/>
      <c r="CC29" s="312"/>
      <c r="CD29" s="312"/>
      <c r="CE29" s="312"/>
      <c r="CF29" s="312"/>
      <c r="CG29" s="312"/>
      <c r="CH29" s="312"/>
      <c r="CI29" s="312"/>
      <c r="CJ29" s="359"/>
      <c r="CK29" s="62">
        <f t="shared" si="44"/>
        <v>0</v>
      </c>
      <c r="CL29" s="342"/>
      <c r="CM29" s="312"/>
      <c r="CN29" s="312"/>
      <c r="CO29" s="312"/>
      <c r="CP29" s="359"/>
      <c r="CQ29" s="62">
        <f t="shared" si="7"/>
        <v>0</v>
      </c>
      <c r="CR29" s="34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59"/>
      <c r="DD29" s="62">
        <f t="shared" si="8"/>
        <v>0</v>
      </c>
      <c r="DE29" s="312"/>
      <c r="DF29" s="312"/>
      <c r="DG29" s="312"/>
      <c r="DH29" s="312"/>
      <c r="DI29" s="312"/>
      <c r="DJ29" s="312"/>
      <c r="DK29" s="312"/>
      <c r="DL29" s="359"/>
      <c r="DM29" s="62">
        <f t="shared" si="6"/>
        <v>0</v>
      </c>
      <c r="DN29" s="101">
        <f t="shared" si="9"/>
        <v>0</v>
      </c>
      <c r="DQ29" s="162">
        <f t="shared" si="10"/>
        <v>0</v>
      </c>
      <c r="DR29" s="162">
        <f t="shared" si="11"/>
        <v>0</v>
      </c>
      <c r="DS29" s="162">
        <f t="shared" si="12"/>
        <v>0</v>
      </c>
      <c r="DT29" s="162">
        <f t="shared" si="13"/>
        <v>0</v>
      </c>
      <c r="DU29" s="162">
        <f t="shared" si="14"/>
        <v>0</v>
      </c>
      <c r="DV29" s="162">
        <f t="shared" si="15"/>
        <v>0</v>
      </c>
      <c r="DW29" s="162">
        <f t="shared" si="16"/>
        <v>0</v>
      </c>
      <c r="DX29" s="162">
        <f t="shared" si="17"/>
        <v>0</v>
      </c>
      <c r="DY29" s="162">
        <f t="shared" si="18"/>
        <v>0</v>
      </c>
      <c r="DZ29" s="162">
        <f t="shared" si="19"/>
        <v>0</v>
      </c>
      <c r="EA29" s="162">
        <f t="shared" si="20"/>
        <v>0</v>
      </c>
      <c r="EB29" s="162">
        <f t="shared" si="21"/>
        <v>0</v>
      </c>
      <c r="EC29" s="162">
        <f t="shared" si="22"/>
        <v>0</v>
      </c>
      <c r="ED29" s="162">
        <f t="shared" si="23"/>
        <v>0</v>
      </c>
      <c r="EE29" s="162">
        <f t="shared" si="24"/>
        <v>0</v>
      </c>
      <c r="EF29" s="162">
        <f t="shared" si="25"/>
        <v>0</v>
      </c>
      <c r="EG29" s="162">
        <f t="shared" si="26"/>
        <v>0</v>
      </c>
      <c r="EH29" s="162">
        <f t="shared" si="27"/>
        <v>0</v>
      </c>
      <c r="EI29" s="162">
        <f t="shared" si="28"/>
        <v>0</v>
      </c>
      <c r="EJ29" s="162">
        <f t="shared" si="29"/>
        <v>0</v>
      </c>
      <c r="EK29" s="162">
        <f t="shared" si="30"/>
        <v>0</v>
      </c>
      <c r="EL29" s="162">
        <f t="shared" si="31"/>
        <v>0</v>
      </c>
      <c r="EM29" s="162">
        <f t="shared" si="32"/>
        <v>0</v>
      </c>
      <c r="EN29" s="162">
        <f t="shared" si="33"/>
        <v>0</v>
      </c>
      <c r="EO29" s="162">
        <f t="shared" si="34"/>
        <v>0</v>
      </c>
      <c r="EP29" s="162">
        <f t="shared" si="35"/>
        <v>0</v>
      </c>
      <c r="EQ29" s="162">
        <f t="shared" si="36"/>
        <v>0</v>
      </c>
      <c r="ER29" s="162">
        <f t="shared" si="37"/>
        <v>0</v>
      </c>
      <c r="ES29" s="162">
        <f t="shared" si="38"/>
        <v>0</v>
      </c>
      <c r="ET29" s="162">
        <f t="shared" si="39"/>
        <v>0</v>
      </c>
      <c r="EU29" s="162">
        <f t="shared" si="40"/>
        <v>0</v>
      </c>
      <c r="EV29" s="162">
        <f t="shared" si="41"/>
        <v>0</v>
      </c>
      <c r="EW29" s="162">
        <f t="shared" si="42"/>
        <v>0</v>
      </c>
      <c r="EX29" s="162">
        <f t="shared" si="43"/>
        <v>0</v>
      </c>
    </row>
    <row r="30" spans="1:154" x14ac:dyDescent="0.2">
      <c r="A30" s="355" t="s">
        <v>196</v>
      </c>
      <c r="B30" s="337">
        <f>Da!C48</f>
        <v>0</v>
      </c>
      <c r="C30" s="80"/>
      <c r="D30" s="34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59"/>
      <c r="P30" s="62">
        <f t="shared" si="45"/>
        <v>0</v>
      </c>
      <c r="Q30" s="34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59"/>
      <c r="AC30" s="62">
        <f t="shared" si="46"/>
        <v>0</v>
      </c>
      <c r="AD30" s="342"/>
      <c r="AE30" s="312"/>
      <c r="AF30" s="312"/>
      <c r="AG30" s="312"/>
      <c r="AH30" s="312"/>
      <c r="AI30" s="312"/>
      <c r="AJ30" s="312"/>
      <c r="AK30" s="312"/>
      <c r="AL30" s="359"/>
      <c r="AM30" s="62">
        <f t="shared" si="0"/>
        <v>0</v>
      </c>
      <c r="AN30" s="342"/>
      <c r="AO30" s="312"/>
      <c r="AP30" s="312"/>
      <c r="AQ30" s="312"/>
      <c r="AR30" s="312"/>
      <c r="AS30" s="312"/>
      <c r="AT30" s="359"/>
      <c r="AU30" s="62">
        <f t="shared" si="1"/>
        <v>0</v>
      </c>
      <c r="AV30" s="342"/>
      <c r="AW30" s="312"/>
      <c r="AX30" s="312"/>
      <c r="AY30" s="312"/>
      <c r="AZ30" s="312"/>
      <c r="BA30" s="312"/>
      <c r="BB30" s="312"/>
      <c r="BC30" s="359"/>
      <c r="BD30" s="62">
        <f t="shared" si="2"/>
        <v>0</v>
      </c>
      <c r="BE30" s="342"/>
      <c r="BF30" s="312"/>
      <c r="BG30" s="312"/>
      <c r="BH30" s="312"/>
      <c r="BI30" s="312"/>
      <c r="BJ30" s="312"/>
      <c r="BK30" s="312"/>
      <c r="BL30" s="359"/>
      <c r="BM30" s="62">
        <f t="shared" si="3"/>
        <v>0</v>
      </c>
      <c r="BN30" s="342"/>
      <c r="BO30" s="312"/>
      <c r="BP30" s="312"/>
      <c r="BQ30" s="312"/>
      <c r="BR30" s="312"/>
      <c r="BS30" s="359"/>
      <c r="BT30" s="62">
        <f t="shared" si="4"/>
        <v>0</v>
      </c>
      <c r="BU30" s="342"/>
      <c r="BV30" s="312"/>
      <c r="BW30" s="312"/>
      <c r="BX30" s="312"/>
      <c r="BY30" s="312"/>
      <c r="BZ30" s="359"/>
      <c r="CA30" s="62">
        <f t="shared" si="5"/>
        <v>0</v>
      </c>
      <c r="CB30" s="342"/>
      <c r="CC30" s="312"/>
      <c r="CD30" s="312"/>
      <c r="CE30" s="312"/>
      <c r="CF30" s="312"/>
      <c r="CG30" s="312"/>
      <c r="CH30" s="312"/>
      <c r="CI30" s="312"/>
      <c r="CJ30" s="359"/>
      <c r="CK30" s="62">
        <f t="shared" si="44"/>
        <v>0</v>
      </c>
      <c r="CL30" s="342"/>
      <c r="CM30" s="312"/>
      <c r="CN30" s="312"/>
      <c r="CO30" s="312"/>
      <c r="CP30" s="359"/>
      <c r="CQ30" s="62">
        <f t="shared" si="7"/>
        <v>0</v>
      </c>
      <c r="CR30" s="34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59"/>
      <c r="DD30" s="62">
        <f t="shared" si="8"/>
        <v>0</v>
      </c>
      <c r="DE30" s="312"/>
      <c r="DF30" s="312"/>
      <c r="DG30" s="312"/>
      <c r="DH30" s="312"/>
      <c r="DI30" s="312"/>
      <c r="DJ30" s="312"/>
      <c r="DK30" s="312"/>
      <c r="DL30" s="359"/>
      <c r="DM30" s="62">
        <f t="shared" si="6"/>
        <v>0</v>
      </c>
      <c r="DN30" s="101">
        <f t="shared" si="9"/>
        <v>0</v>
      </c>
      <c r="DQ30" s="162">
        <f t="shared" si="10"/>
        <v>0</v>
      </c>
      <c r="DR30" s="162">
        <f t="shared" si="11"/>
        <v>0</v>
      </c>
      <c r="DS30" s="162">
        <f t="shared" si="12"/>
        <v>0</v>
      </c>
      <c r="DT30" s="162">
        <f t="shared" si="13"/>
        <v>0</v>
      </c>
      <c r="DU30" s="162">
        <f t="shared" si="14"/>
        <v>0</v>
      </c>
      <c r="DV30" s="162">
        <f t="shared" si="15"/>
        <v>0</v>
      </c>
      <c r="DW30" s="162">
        <f t="shared" si="16"/>
        <v>0</v>
      </c>
      <c r="DX30" s="162">
        <f t="shared" si="17"/>
        <v>0</v>
      </c>
      <c r="DY30" s="162">
        <f t="shared" si="18"/>
        <v>0</v>
      </c>
      <c r="DZ30" s="162">
        <f t="shared" si="19"/>
        <v>0</v>
      </c>
      <c r="EA30" s="162">
        <f t="shared" si="20"/>
        <v>0</v>
      </c>
      <c r="EB30" s="162">
        <f t="shared" si="21"/>
        <v>0</v>
      </c>
      <c r="EC30" s="162">
        <f t="shared" si="22"/>
        <v>0</v>
      </c>
      <c r="ED30" s="162">
        <f t="shared" si="23"/>
        <v>0</v>
      </c>
      <c r="EE30" s="162">
        <f t="shared" si="24"/>
        <v>0</v>
      </c>
      <c r="EF30" s="162">
        <f t="shared" si="25"/>
        <v>0</v>
      </c>
      <c r="EG30" s="162">
        <f t="shared" si="26"/>
        <v>0</v>
      </c>
      <c r="EH30" s="162">
        <f t="shared" si="27"/>
        <v>0</v>
      </c>
      <c r="EI30" s="162">
        <f t="shared" si="28"/>
        <v>0</v>
      </c>
      <c r="EJ30" s="162">
        <f t="shared" si="29"/>
        <v>0</v>
      </c>
      <c r="EK30" s="162">
        <f t="shared" si="30"/>
        <v>0</v>
      </c>
      <c r="EL30" s="162">
        <f t="shared" si="31"/>
        <v>0</v>
      </c>
      <c r="EM30" s="162">
        <f t="shared" si="32"/>
        <v>0</v>
      </c>
      <c r="EN30" s="162">
        <f t="shared" si="33"/>
        <v>0</v>
      </c>
      <c r="EO30" s="162">
        <f t="shared" si="34"/>
        <v>0</v>
      </c>
      <c r="EP30" s="162">
        <f t="shared" si="35"/>
        <v>0</v>
      </c>
      <c r="EQ30" s="162">
        <f t="shared" si="36"/>
        <v>0</v>
      </c>
      <c r="ER30" s="162">
        <f t="shared" si="37"/>
        <v>0</v>
      </c>
      <c r="ES30" s="162">
        <f t="shared" si="38"/>
        <v>0</v>
      </c>
      <c r="ET30" s="162">
        <f t="shared" si="39"/>
        <v>0</v>
      </c>
      <c r="EU30" s="162">
        <f t="shared" si="40"/>
        <v>0</v>
      </c>
      <c r="EV30" s="162">
        <f t="shared" si="41"/>
        <v>0</v>
      </c>
      <c r="EW30" s="162">
        <f t="shared" si="42"/>
        <v>0</v>
      </c>
      <c r="EX30" s="162">
        <f t="shared" si="43"/>
        <v>0</v>
      </c>
    </row>
    <row r="31" spans="1:154" x14ac:dyDescent="0.2">
      <c r="A31" s="355" t="s">
        <v>197</v>
      </c>
      <c r="B31" s="337">
        <f>Da!C49</f>
        <v>0</v>
      </c>
      <c r="C31" s="80"/>
      <c r="D31" s="34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59"/>
      <c r="P31" s="62">
        <f t="shared" si="45"/>
        <v>0</v>
      </c>
      <c r="Q31" s="34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59"/>
      <c r="AC31" s="62">
        <f t="shared" si="46"/>
        <v>0</v>
      </c>
      <c r="AD31" s="342"/>
      <c r="AE31" s="312"/>
      <c r="AF31" s="312"/>
      <c r="AG31" s="312"/>
      <c r="AH31" s="312"/>
      <c r="AI31" s="312"/>
      <c r="AJ31" s="312"/>
      <c r="AK31" s="312"/>
      <c r="AL31" s="359"/>
      <c r="AM31" s="62">
        <f t="shared" si="0"/>
        <v>0</v>
      </c>
      <c r="AN31" s="342"/>
      <c r="AO31" s="312"/>
      <c r="AP31" s="312"/>
      <c r="AQ31" s="312"/>
      <c r="AR31" s="312"/>
      <c r="AS31" s="312"/>
      <c r="AT31" s="359"/>
      <c r="AU31" s="62">
        <f t="shared" si="1"/>
        <v>0</v>
      </c>
      <c r="AV31" s="342"/>
      <c r="AW31" s="312"/>
      <c r="AX31" s="312"/>
      <c r="AY31" s="312"/>
      <c r="AZ31" s="312"/>
      <c r="BA31" s="312"/>
      <c r="BB31" s="312"/>
      <c r="BC31" s="359"/>
      <c r="BD31" s="62">
        <f t="shared" si="2"/>
        <v>0</v>
      </c>
      <c r="BE31" s="342"/>
      <c r="BF31" s="312"/>
      <c r="BG31" s="312"/>
      <c r="BH31" s="312"/>
      <c r="BI31" s="312"/>
      <c r="BJ31" s="312"/>
      <c r="BK31" s="312"/>
      <c r="BL31" s="359"/>
      <c r="BM31" s="62">
        <f t="shared" si="3"/>
        <v>0</v>
      </c>
      <c r="BN31" s="342"/>
      <c r="BO31" s="312"/>
      <c r="BP31" s="312"/>
      <c r="BQ31" s="312"/>
      <c r="BR31" s="312"/>
      <c r="BS31" s="359"/>
      <c r="BT31" s="62">
        <f t="shared" si="4"/>
        <v>0</v>
      </c>
      <c r="BU31" s="342"/>
      <c r="BV31" s="312"/>
      <c r="BW31" s="312"/>
      <c r="BX31" s="312"/>
      <c r="BY31" s="312"/>
      <c r="BZ31" s="359"/>
      <c r="CA31" s="62">
        <f t="shared" si="5"/>
        <v>0</v>
      </c>
      <c r="CB31" s="342"/>
      <c r="CC31" s="312"/>
      <c r="CD31" s="312"/>
      <c r="CE31" s="312"/>
      <c r="CF31" s="312"/>
      <c r="CG31" s="312"/>
      <c r="CH31" s="312"/>
      <c r="CI31" s="312"/>
      <c r="CJ31" s="359"/>
      <c r="CK31" s="62">
        <f t="shared" si="44"/>
        <v>0</v>
      </c>
      <c r="CL31" s="342"/>
      <c r="CM31" s="312"/>
      <c r="CN31" s="312"/>
      <c r="CO31" s="312"/>
      <c r="CP31" s="359"/>
      <c r="CQ31" s="62">
        <f t="shared" si="7"/>
        <v>0</v>
      </c>
      <c r="CR31" s="34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59"/>
      <c r="DD31" s="62">
        <f t="shared" si="8"/>
        <v>0</v>
      </c>
      <c r="DE31" s="312"/>
      <c r="DF31" s="312"/>
      <c r="DG31" s="312"/>
      <c r="DH31" s="312"/>
      <c r="DI31" s="312"/>
      <c r="DJ31" s="312"/>
      <c r="DK31" s="312"/>
      <c r="DL31" s="359"/>
      <c r="DM31" s="62">
        <f t="shared" si="6"/>
        <v>0</v>
      </c>
      <c r="DN31" s="101">
        <f t="shared" si="9"/>
        <v>0</v>
      </c>
      <c r="DQ31" s="162">
        <f t="shared" si="10"/>
        <v>0</v>
      </c>
      <c r="DR31" s="162">
        <f t="shared" si="11"/>
        <v>0</v>
      </c>
      <c r="DS31" s="162">
        <f t="shared" si="12"/>
        <v>0</v>
      </c>
      <c r="DT31" s="162">
        <f t="shared" si="13"/>
        <v>0</v>
      </c>
      <c r="DU31" s="162">
        <f t="shared" si="14"/>
        <v>0</v>
      </c>
      <c r="DV31" s="162">
        <f t="shared" si="15"/>
        <v>0</v>
      </c>
      <c r="DW31" s="162">
        <f t="shared" si="16"/>
        <v>0</v>
      </c>
      <c r="DX31" s="162">
        <f t="shared" si="17"/>
        <v>0</v>
      </c>
      <c r="DY31" s="162">
        <f t="shared" si="18"/>
        <v>0</v>
      </c>
      <c r="DZ31" s="162">
        <f t="shared" si="19"/>
        <v>0</v>
      </c>
      <c r="EA31" s="162">
        <f t="shared" si="20"/>
        <v>0</v>
      </c>
      <c r="EB31" s="162">
        <f t="shared" si="21"/>
        <v>0</v>
      </c>
      <c r="EC31" s="162">
        <f t="shared" si="22"/>
        <v>0</v>
      </c>
      <c r="ED31" s="162">
        <f t="shared" si="23"/>
        <v>0</v>
      </c>
      <c r="EE31" s="162">
        <f t="shared" si="24"/>
        <v>0</v>
      </c>
      <c r="EF31" s="162">
        <f t="shared" si="25"/>
        <v>0</v>
      </c>
      <c r="EG31" s="162">
        <f t="shared" si="26"/>
        <v>0</v>
      </c>
      <c r="EH31" s="162">
        <f t="shared" si="27"/>
        <v>0</v>
      </c>
      <c r="EI31" s="162">
        <f t="shared" si="28"/>
        <v>0</v>
      </c>
      <c r="EJ31" s="162">
        <f t="shared" si="29"/>
        <v>0</v>
      </c>
      <c r="EK31" s="162">
        <f t="shared" si="30"/>
        <v>0</v>
      </c>
      <c r="EL31" s="162">
        <f t="shared" si="31"/>
        <v>0</v>
      </c>
      <c r="EM31" s="162">
        <f t="shared" si="32"/>
        <v>0</v>
      </c>
      <c r="EN31" s="162">
        <f t="shared" si="33"/>
        <v>0</v>
      </c>
      <c r="EO31" s="162">
        <f t="shared" si="34"/>
        <v>0</v>
      </c>
      <c r="EP31" s="162">
        <f t="shared" si="35"/>
        <v>0</v>
      </c>
      <c r="EQ31" s="162">
        <f t="shared" si="36"/>
        <v>0</v>
      </c>
      <c r="ER31" s="162">
        <f t="shared" si="37"/>
        <v>0</v>
      </c>
      <c r="ES31" s="162">
        <f t="shared" si="38"/>
        <v>0</v>
      </c>
      <c r="ET31" s="162">
        <f t="shared" si="39"/>
        <v>0</v>
      </c>
      <c r="EU31" s="162">
        <f t="shared" si="40"/>
        <v>0</v>
      </c>
      <c r="EV31" s="162">
        <f t="shared" si="41"/>
        <v>0</v>
      </c>
      <c r="EW31" s="162">
        <f t="shared" si="42"/>
        <v>0</v>
      </c>
      <c r="EX31" s="162">
        <f t="shared" si="43"/>
        <v>0</v>
      </c>
    </row>
    <row r="32" spans="1:154" s="78" customFormat="1" x14ac:dyDescent="0.2">
      <c r="A32" s="355" t="s">
        <v>198</v>
      </c>
      <c r="B32" s="337">
        <f>Da!C50</f>
        <v>0</v>
      </c>
      <c r="C32" s="80"/>
      <c r="D32" s="34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59"/>
      <c r="P32" s="62">
        <f t="shared" si="45"/>
        <v>0</v>
      </c>
      <c r="Q32" s="34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59"/>
      <c r="AC32" s="62">
        <f t="shared" si="46"/>
        <v>0</v>
      </c>
      <c r="AD32" s="342"/>
      <c r="AE32" s="312"/>
      <c r="AF32" s="312"/>
      <c r="AG32" s="312"/>
      <c r="AH32" s="312"/>
      <c r="AI32" s="312"/>
      <c r="AJ32" s="312"/>
      <c r="AK32" s="312"/>
      <c r="AL32" s="359"/>
      <c r="AM32" s="62">
        <f t="shared" si="0"/>
        <v>0</v>
      </c>
      <c r="AN32" s="342"/>
      <c r="AO32" s="312"/>
      <c r="AP32" s="312"/>
      <c r="AQ32" s="312"/>
      <c r="AR32" s="312"/>
      <c r="AS32" s="312"/>
      <c r="AT32" s="359"/>
      <c r="AU32" s="62">
        <f t="shared" si="1"/>
        <v>0</v>
      </c>
      <c r="AV32" s="342"/>
      <c r="AW32" s="312"/>
      <c r="AX32" s="312"/>
      <c r="AY32" s="312"/>
      <c r="AZ32" s="312"/>
      <c r="BA32" s="312"/>
      <c r="BB32" s="312"/>
      <c r="BC32" s="359"/>
      <c r="BD32" s="62">
        <f t="shared" si="2"/>
        <v>0</v>
      </c>
      <c r="BE32" s="342"/>
      <c r="BF32" s="312"/>
      <c r="BG32" s="312"/>
      <c r="BH32" s="312"/>
      <c r="BI32" s="312"/>
      <c r="BJ32" s="312"/>
      <c r="BK32" s="312"/>
      <c r="BL32" s="359"/>
      <c r="BM32" s="62">
        <f t="shared" si="3"/>
        <v>0</v>
      </c>
      <c r="BN32" s="342"/>
      <c r="BO32" s="312"/>
      <c r="BP32" s="312"/>
      <c r="BQ32" s="312"/>
      <c r="BR32" s="312"/>
      <c r="BS32" s="359"/>
      <c r="BT32" s="62">
        <f t="shared" si="4"/>
        <v>0</v>
      </c>
      <c r="BU32" s="342"/>
      <c r="BV32" s="312"/>
      <c r="BW32" s="312"/>
      <c r="BX32" s="312"/>
      <c r="BY32" s="312"/>
      <c r="BZ32" s="359"/>
      <c r="CA32" s="62">
        <f t="shared" si="5"/>
        <v>0</v>
      </c>
      <c r="CB32" s="342"/>
      <c r="CC32" s="312"/>
      <c r="CD32" s="312"/>
      <c r="CE32" s="312"/>
      <c r="CF32" s="312"/>
      <c r="CG32" s="312"/>
      <c r="CH32" s="312"/>
      <c r="CI32" s="312"/>
      <c r="CJ32" s="359"/>
      <c r="CK32" s="62">
        <f t="shared" si="44"/>
        <v>0</v>
      </c>
      <c r="CL32" s="342"/>
      <c r="CM32" s="312"/>
      <c r="CN32" s="312"/>
      <c r="CO32" s="312"/>
      <c r="CP32" s="359"/>
      <c r="CQ32" s="62">
        <f t="shared" si="7"/>
        <v>0</v>
      </c>
      <c r="CR32" s="34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59"/>
      <c r="DD32" s="62">
        <f t="shared" si="8"/>
        <v>0</v>
      </c>
      <c r="DE32" s="312"/>
      <c r="DF32" s="312"/>
      <c r="DG32" s="312"/>
      <c r="DH32" s="312"/>
      <c r="DI32" s="312"/>
      <c r="DJ32" s="312"/>
      <c r="DK32" s="312"/>
      <c r="DL32" s="359"/>
      <c r="DM32" s="62">
        <f t="shared" si="6"/>
        <v>0</v>
      </c>
      <c r="DN32" s="101">
        <f t="shared" si="9"/>
        <v>0</v>
      </c>
      <c r="DO32" s="99"/>
      <c r="DP32" s="99"/>
      <c r="DQ32" s="162">
        <f t="shared" si="10"/>
        <v>0</v>
      </c>
      <c r="DR32" s="162">
        <f t="shared" si="11"/>
        <v>0</v>
      </c>
      <c r="DS32" s="162">
        <f t="shared" si="12"/>
        <v>0</v>
      </c>
      <c r="DT32" s="162">
        <f t="shared" si="13"/>
        <v>0</v>
      </c>
      <c r="DU32" s="162">
        <f t="shared" si="14"/>
        <v>0</v>
      </c>
      <c r="DV32" s="162">
        <f t="shared" si="15"/>
        <v>0</v>
      </c>
      <c r="DW32" s="162">
        <f t="shared" si="16"/>
        <v>0</v>
      </c>
      <c r="DX32" s="162">
        <f t="shared" si="17"/>
        <v>0</v>
      </c>
      <c r="DY32" s="162">
        <f t="shared" si="18"/>
        <v>0</v>
      </c>
      <c r="DZ32" s="162">
        <f t="shared" si="19"/>
        <v>0</v>
      </c>
      <c r="EA32" s="162">
        <f t="shared" si="20"/>
        <v>0</v>
      </c>
      <c r="EB32" s="162">
        <f t="shared" si="21"/>
        <v>0</v>
      </c>
      <c r="EC32" s="162">
        <f t="shared" si="22"/>
        <v>0</v>
      </c>
      <c r="ED32" s="162">
        <f t="shared" si="23"/>
        <v>0</v>
      </c>
      <c r="EE32" s="162">
        <f t="shared" si="24"/>
        <v>0</v>
      </c>
      <c r="EF32" s="162">
        <f t="shared" si="25"/>
        <v>0</v>
      </c>
      <c r="EG32" s="162">
        <f t="shared" si="26"/>
        <v>0</v>
      </c>
      <c r="EH32" s="162">
        <f t="shared" si="27"/>
        <v>0</v>
      </c>
      <c r="EI32" s="162">
        <f t="shared" si="28"/>
        <v>0</v>
      </c>
      <c r="EJ32" s="162">
        <f t="shared" si="29"/>
        <v>0</v>
      </c>
      <c r="EK32" s="162">
        <f t="shared" si="30"/>
        <v>0</v>
      </c>
      <c r="EL32" s="162">
        <f t="shared" si="31"/>
        <v>0</v>
      </c>
      <c r="EM32" s="162">
        <f t="shared" si="32"/>
        <v>0</v>
      </c>
      <c r="EN32" s="162">
        <f t="shared" si="33"/>
        <v>0</v>
      </c>
      <c r="EO32" s="162">
        <f t="shared" si="34"/>
        <v>0</v>
      </c>
      <c r="EP32" s="162">
        <f t="shared" si="35"/>
        <v>0</v>
      </c>
      <c r="EQ32" s="162">
        <f t="shared" si="36"/>
        <v>0</v>
      </c>
      <c r="ER32" s="162">
        <f t="shared" si="37"/>
        <v>0</v>
      </c>
      <c r="ES32" s="162">
        <f t="shared" si="38"/>
        <v>0</v>
      </c>
      <c r="ET32" s="162">
        <f t="shared" si="39"/>
        <v>0</v>
      </c>
      <c r="EU32" s="162">
        <f t="shared" si="40"/>
        <v>0</v>
      </c>
      <c r="EV32" s="162">
        <f t="shared" si="41"/>
        <v>0</v>
      </c>
      <c r="EW32" s="162">
        <f t="shared" si="42"/>
        <v>0</v>
      </c>
      <c r="EX32" s="162">
        <f t="shared" si="43"/>
        <v>0</v>
      </c>
    </row>
    <row r="33" spans="1:154" x14ac:dyDescent="0.2">
      <c r="A33" s="355" t="s">
        <v>199</v>
      </c>
      <c r="B33" s="337">
        <f>Da!C51</f>
        <v>0</v>
      </c>
      <c r="C33" s="80"/>
      <c r="D33" s="34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59"/>
      <c r="P33" s="62">
        <f t="shared" si="45"/>
        <v>0</v>
      </c>
      <c r="Q33" s="34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59"/>
      <c r="AC33" s="62">
        <f t="shared" si="46"/>
        <v>0</v>
      </c>
      <c r="AD33" s="342"/>
      <c r="AE33" s="312"/>
      <c r="AF33" s="312"/>
      <c r="AG33" s="312"/>
      <c r="AH33" s="312"/>
      <c r="AI33" s="312"/>
      <c r="AJ33" s="312"/>
      <c r="AK33" s="312"/>
      <c r="AL33" s="359"/>
      <c r="AM33" s="62">
        <f t="shared" si="0"/>
        <v>0</v>
      </c>
      <c r="AN33" s="342"/>
      <c r="AO33" s="312"/>
      <c r="AP33" s="312"/>
      <c r="AQ33" s="312"/>
      <c r="AR33" s="312"/>
      <c r="AS33" s="312"/>
      <c r="AT33" s="359"/>
      <c r="AU33" s="62">
        <f t="shared" si="1"/>
        <v>0</v>
      </c>
      <c r="AV33" s="342"/>
      <c r="AW33" s="312"/>
      <c r="AX33" s="312"/>
      <c r="AY33" s="312"/>
      <c r="AZ33" s="312"/>
      <c r="BA33" s="312"/>
      <c r="BB33" s="312"/>
      <c r="BC33" s="359"/>
      <c r="BD33" s="62">
        <f t="shared" si="2"/>
        <v>0</v>
      </c>
      <c r="BE33" s="342"/>
      <c r="BF33" s="312"/>
      <c r="BG33" s="312"/>
      <c r="BH33" s="312"/>
      <c r="BI33" s="312"/>
      <c r="BJ33" s="312"/>
      <c r="BK33" s="312"/>
      <c r="BL33" s="359"/>
      <c r="BM33" s="62">
        <f t="shared" si="3"/>
        <v>0</v>
      </c>
      <c r="BN33" s="342"/>
      <c r="BO33" s="312"/>
      <c r="BP33" s="312"/>
      <c r="BQ33" s="312"/>
      <c r="BR33" s="312"/>
      <c r="BS33" s="359"/>
      <c r="BT33" s="62">
        <f t="shared" si="4"/>
        <v>0</v>
      </c>
      <c r="BU33" s="342"/>
      <c r="BV33" s="312"/>
      <c r="BW33" s="312"/>
      <c r="BX33" s="312"/>
      <c r="BY33" s="312"/>
      <c r="BZ33" s="359"/>
      <c r="CA33" s="62">
        <f t="shared" si="5"/>
        <v>0</v>
      </c>
      <c r="CB33" s="342"/>
      <c r="CC33" s="312"/>
      <c r="CD33" s="312"/>
      <c r="CE33" s="312"/>
      <c r="CF33" s="312"/>
      <c r="CG33" s="312"/>
      <c r="CH33" s="312"/>
      <c r="CI33" s="312"/>
      <c r="CJ33" s="359"/>
      <c r="CK33" s="62">
        <f t="shared" si="44"/>
        <v>0</v>
      </c>
      <c r="CL33" s="342"/>
      <c r="CM33" s="312"/>
      <c r="CN33" s="312"/>
      <c r="CO33" s="312"/>
      <c r="CP33" s="359"/>
      <c r="CQ33" s="62">
        <f t="shared" si="7"/>
        <v>0</v>
      </c>
      <c r="CR33" s="34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59"/>
      <c r="DD33" s="62">
        <f t="shared" si="8"/>
        <v>0</v>
      </c>
      <c r="DE33" s="312"/>
      <c r="DF33" s="312"/>
      <c r="DG33" s="312"/>
      <c r="DH33" s="312"/>
      <c r="DI33" s="312"/>
      <c r="DJ33" s="312"/>
      <c r="DK33" s="312"/>
      <c r="DL33" s="359"/>
      <c r="DM33" s="62">
        <f t="shared" si="6"/>
        <v>0</v>
      </c>
      <c r="DN33" s="101">
        <f t="shared" si="9"/>
        <v>0</v>
      </c>
      <c r="DQ33" s="162">
        <f t="shared" si="10"/>
        <v>0</v>
      </c>
      <c r="DR33" s="162">
        <f t="shared" si="11"/>
        <v>0</v>
      </c>
      <c r="DS33" s="162">
        <f t="shared" si="12"/>
        <v>0</v>
      </c>
      <c r="DT33" s="162">
        <f t="shared" si="13"/>
        <v>0</v>
      </c>
      <c r="DU33" s="162">
        <f t="shared" si="14"/>
        <v>0</v>
      </c>
      <c r="DV33" s="162">
        <f t="shared" si="15"/>
        <v>0</v>
      </c>
      <c r="DW33" s="162">
        <f t="shared" si="16"/>
        <v>0</v>
      </c>
      <c r="DX33" s="162">
        <f t="shared" si="17"/>
        <v>0</v>
      </c>
      <c r="DY33" s="162">
        <f t="shared" si="18"/>
        <v>0</v>
      </c>
      <c r="DZ33" s="162">
        <f t="shared" si="19"/>
        <v>0</v>
      </c>
      <c r="EA33" s="162">
        <f t="shared" si="20"/>
        <v>0</v>
      </c>
      <c r="EB33" s="162">
        <f t="shared" si="21"/>
        <v>0</v>
      </c>
      <c r="EC33" s="162">
        <f t="shared" si="22"/>
        <v>0</v>
      </c>
      <c r="ED33" s="162">
        <f t="shared" si="23"/>
        <v>0</v>
      </c>
      <c r="EE33" s="162">
        <f t="shared" si="24"/>
        <v>0</v>
      </c>
      <c r="EF33" s="162">
        <f t="shared" si="25"/>
        <v>0</v>
      </c>
      <c r="EG33" s="162">
        <f t="shared" si="26"/>
        <v>0</v>
      </c>
      <c r="EH33" s="162">
        <f t="shared" si="27"/>
        <v>0</v>
      </c>
      <c r="EI33" s="162">
        <f t="shared" si="28"/>
        <v>0</v>
      </c>
      <c r="EJ33" s="162">
        <f t="shared" si="29"/>
        <v>0</v>
      </c>
      <c r="EK33" s="162">
        <f t="shared" si="30"/>
        <v>0</v>
      </c>
      <c r="EL33" s="162">
        <f t="shared" si="31"/>
        <v>0</v>
      </c>
      <c r="EM33" s="162">
        <f t="shared" si="32"/>
        <v>0</v>
      </c>
      <c r="EN33" s="162">
        <f t="shared" si="33"/>
        <v>0</v>
      </c>
      <c r="EO33" s="162">
        <f t="shared" si="34"/>
        <v>0</v>
      </c>
      <c r="EP33" s="162">
        <f t="shared" si="35"/>
        <v>0</v>
      </c>
      <c r="EQ33" s="162">
        <f t="shared" si="36"/>
        <v>0</v>
      </c>
      <c r="ER33" s="162">
        <f t="shared" si="37"/>
        <v>0</v>
      </c>
      <c r="ES33" s="162">
        <f t="shared" si="38"/>
        <v>0</v>
      </c>
      <c r="ET33" s="162">
        <f t="shared" si="39"/>
        <v>0</v>
      </c>
      <c r="EU33" s="162">
        <f t="shared" si="40"/>
        <v>0</v>
      </c>
      <c r="EV33" s="162">
        <f t="shared" si="41"/>
        <v>0</v>
      </c>
      <c r="EW33" s="162">
        <f t="shared" si="42"/>
        <v>0</v>
      </c>
      <c r="EX33" s="162">
        <f t="shared" si="43"/>
        <v>0</v>
      </c>
    </row>
    <row r="34" spans="1:154" x14ac:dyDescent="0.2">
      <c r="A34" s="355" t="s">
        <v>200</v>
      </c>
      <c r="B34" s="337">
        <f>Da!C52</f>
        <v>0</v>
      </c>
      <c r="C34" s="80"/>
      <c r="D34" s="34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59"/>
      <c r="P34" s="62">
        <f t="shared" si="45"/>
        <v>0</v>
      </c>
      <c r="Q34" s="34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59"/>
      <c r="AC34" s="62">
        <f t="shared" si="46"/>
        <v>0</v>
      </c>
      <c r="AD34" s="342"/>
      <c r="AE34" s="312"/>
      <c r="AF34" s="312"/>
      <c r="AG34" s="312"/>
      <c r="AH34" s="312"/>
      <c r="AI34" s="312"/>
      <c r="AJ34" s="312"/>
      <c r="AK34" s="312"/>
      <c r="AL34" s="359"/>
      <c r="AM34" s="62">
        <f t="shared" si="0"/>
        <v>0</v>
      </c>
      <c r="AN34" s="342"/>
      <c r="AO34" s="312"/>
      <c r="AP34" s="312"/>
      <c r="AQ34" s="312"/>
      <c r="AR34" s="312"/>
      <c r="AS34" s="312"/>
      <c r="AT34" s="359"/>
      <c r="AU34" s="62">
        <f t="shared" si="1"/>
        <v>0</v>
      </c>
      <c r="AV34" s="342"/>
      <c r="AW34" s="312"/>
      <c r="AX34" s="312"/>
      <c r="AY34" s="312"/>
      <c r="AZ34" s="312"/>
      <c r="BA34" s="312"/>
      <c r="BB34" s="312"/>
      <c r="BC34" s="359"/>
      <c r="BD34" s="62">
        <f t="shared" si="2"/>
        <v>0</v>
      </c>
      <c r="BE34" s="342"/>
      <c r="BF34" s="312"/>
      <c r="BG34" s="312"/>
      <c r="BH34" s="312"/>
      <c r="BI34" s="312"/>
      <c r="BJ34" s="312"/>
      <c r="BK34" s="312"/>
      <c r="BL34" s="359"/>
      <c r="BM34" s="62">
        <f t="shared" si="3"/>
        <v>0</v>
      </c>
      <c r="BN34" s="342"/>
      <c r="BO34" s="312"/>
      <c r="BP34" s="312"/>
      <c r="BQ34" s="312"/>
      <c r="BR34" s="312"/>
      <c r="BS34" s="359"/>
      <c r="BT34" s="62">
        <f t="shared" si="4"/>
        <v>0</v>
      </c>
      <c r="BU34" s="342"/>
      <c r="BV34" s="312"/>
      <c r="BW34" s="312"/>
      <c r="BX34" s="312"/>
      <c r="BY34" s="312"/>
      <c r="BZ34" s="359"/>
      <c r="CA34" s="62">
        <f t="shared" si="5"/>
        <v>0</v>
      </c>
      <c r="CB34" s="342"/>
      <c r="CC34" s="312"/>
      <c r="CD34" s="312"/>
      <c r="CE34" s="312"/>
      <c r="CF34" s="312"/>
      <c r="CG34" s="312"/>
      <c r="CH34" s="312"/>
      <c r="CI34" s="312"/>
      <c r="CJ34" s="359"/>
      <c r="CK34" s="62">
        <f t="shared" si="44"/>
        <v>0</v>
      </c>
      <c r="CL34" s="342"/>
      <c r="CM34" s="312"/>
      <c r="CN34" s="312"/>
      <c r="CO34" s="312"/>
      <c r="CP34" s="359"/>
      <c r="CQ34" s="62">
        <f t="shared" si="7"/>
        <v>0</v>
      </c>
      <c r="CR34" s="34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59"/>
      <c r="DD34" s="62">
        <f t="shared" si="8"/>
        <v>0</v>
      </c>
      <c r="DE34" s="312"/>
      <c r="DF34" s="312"/>
      <c r="DG34" s="312"/>
      <c r="DH34" s="312"/>
      <c r="DI34" s="312"/>
      <c r="DJ34" s="312"/>
      <c r="DK34" s="312"/>
      <c r="DL34" s="359"/>
      <c r="DM34" s="62">
        <f t="shared" si="6"/>
        <v>0</v>
      </c>
      <c r="DN34" s="101">
        <f t="shared" si="9"/>
        <v>0</v>
      </c>
      <c r="DQ34" s="162">
        <f t="shared" si="10"/>
        <v>0</v>
      </c>
      <c r="DR34" s="162">
        <f t="shared" si="11"/>
        <v>0</v>
      </c>
      <c r="DS34" s="162">
        <f t="shared" si="12"/>
        <v>0</v>
      </c>
      <c r="DT34" s="162">
        <f t="shared" si="13"/>
        <v>0</v>
      </c>
      <c r="DU34" s="162">
        <f t="shared" si="14"/>
        <v>0</v>
      </c>
      <c r="DV34" s="162">
        <f t="shared" si="15"/>
        <v>0</v>
      </c>
      <c r="DW34" s="162">
        <f t="shared" si="16"/>
        <v>0</v>
      </c>
      <c r="DX34" s="162">
        <f t="shared" si="17"/>
        <v>0</v>
      </c>
      <c r="DY34" s="162">
        <f t="shared" si="18"/>
        <v>0</v>
      </c>
      <c r="DZ34" s="162">
        <f t="shared" si="19"/>
        <v>0</v>
      </c>
      <c r="EA34" s="162">
        <f t="shared" si="20"/>
        <v>0</v>
      </c>
      <c r="EB34" s="162">
        <f t="shared" si="21"/>
        <v>0</v>
      </c>
      <c r="EC34" s="162">
        <f t="shared" si="22"/>
        <v>0</v>
      </c>
      <c r="ED34" s="162">
        <f t="shared" si="23"/>
        <v>0</v>
      </c>
      <c r="EE34" s="162">
        <f t="shared" si="24"/>
        <v>0</v>
      </c>
      <c r="EF34" s="162">
        <f t="shared" si="25"/>
        <v>0</v>
      </c>
      <c r="EG34" s="162">
        <f t="shared" si="26"/>
        <v>0</v>
      </c>
      <c r="EH34" s="162">
        <f t="shared" si="27"/>
        <v>0</v>
      </c>
      <c r="EI34" s="162">
        <f t="shared" si="28"/>
        <v>0</v>
      </c>
      <c r="EJ34" s="162">
        <f t="shared" si="29"/>
        <v>0</v>
      </c>
      <c r="EK34" s="162">
        <f t="shared" si="30"/>
        <v>0</v>
      </c>
      <c r="EL34" s="162">
        <f t="shared" si="31"/>
        <v>0</v>
      </c>
      <c r="EM34" s="162">
        <f t="shared" si="32"/>
        <v>0</v>
      </c>
      <c r="EN34" s="162">
        <f t="shared" si="33"/>
        <v>0</v>
      </c>
      <c r="EO34" s="162">
        <f t="shared" si="34"/>
        <v>0</v>
      </c>
      <c r="EP34" s="162">
        <f t="shared" si="35"/>
        <v>0</v>
      </c>
      <c r="EQ34" s="162">
        <f t="shared" si="36"/>
        <v>0</v>
      </c>
      <c r="ER34" s="162">
        <f t="shared" si="37"/>
        <v>0</v>
      </c>
      <c r="ES34" s="162">
        <f t="shared" si="38"/>
        <v>0</v>
      </c>
      <c r="ET34" s="162">
        <f t="shared" si="39"/>
        <v>0</v>
      </c>
      <c r="EU34" s="162">
        <f t="shared" si="40"/>
        <v>0</v>
      </c>
      <c r="EV34" s="162">
        <f t="shared" si="41"/>
        <v>0</v>
      </c>
      <c r="EW34" s="162">
        <f t="shared" si="42"/>
        <v>0</v>
      </c>
      <c r="EX34" s="162">
        <f t="shared" si="43"/>
        <v>0</v>
      </c>
    </row>
    <row r="35" spans="1:154" s="79" customFormat="1" ht="13.5" thickBot="1" x14ac:dyDescent="0.25">
      <c r="A35" s="357" t="s">
        <v>201</v>
      </c>
      <c r="B35" s="338">
        <f>Da!C53</f>
        <v>0</v>
      </c>
      <c r="C35" s="358"/>
      <c r="D35" s="350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60"/>
      <c r="P35" s="68">
        <f t="shared" si="45"/>
        <v>0</v>
      </c>
      <c r="Q35" s="350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60"/>
      <c r="AC35" s="68">
        <f t="shared" si="46"/>
        <v>0</v>
      </c>
      <c r="AD35" s="538"/>
      <c r="AE35" s="351"/>
      <c r="AF35" s="351"/>
      <c r="AG35" s="351"/>
      <c r="AH35" s="351"/>
      <c r="AI35" s="351"/>
      <c r="AJ35" s="351"/>
      <c r="AK35" s="351"/>
      <c r="AL35" s="360"/>
      <c r="AM35" s="68">
        <f t="shared" si="0"/>
        <v>0</v>
      </c>
      <c r="AN35" s="350"/>
      <c r="AO35" s="351"/>
      <c r="AP35" s="351"/>
      <c r="AQ35" s="351"/>
      <c r="AR35" s="351"/>
      <c r="AS35" s="351"/>
      <c r="AT35" s="360"/>
      <c r="AU35" s="68">
        <f t="shared" si="1"/>
        <v>0</v>
      </c>
      <c r="AV35" s="350"/>
      <c r="AW35" s="351"/>
      <c r="AX35" s="351"/>
      <c r="AY35" s="351"/>
      <c r="AZ35" s="351"/>
      <c r="BA35" s="351"/>
      <c r="BB35" s="351"/>
      <c r="BC35" s="360"/>
      <c r="BD35" s="68">
        <f t="shared" si="2"/>
        <v>0</v>
      </c>
      <c r="BE35" s="350"/>
      <c r="BF35" s="351"/>
      <c r="BG35" s="351"/>
      <c r="BH35" s="351"/>
      <c r="BI35" s="351"/>
      <c r="BJ35" s="351"/>
      <c r="BK35" s="351"/>
      <c r="BL35" s="360"/>
      <c r="BM35" s="68">
        <f t="shared" si="3"/>
        <v>0</v>
      </c>
      <c r="BN35" s="350"/>
      <c r="BO35" s="351"/>
      <c r="BP35" s="351"/>
      <c r="BQ35" s="351"/>
      <c r="BR35" s="351"/>
      <c r="BS35" s="360"/>
      <c r="BT35" s="68">
        <f t="shared" si="4"/>
        <v>0</v>
      </c>
      <c r="BU35" s="350"/>
      <c r="BV35" s="351"/>
      <c r="BW35" s="351"/>
      <c r="BX35" s="351"/>
      <c r="BY35" s="351"/>
      <c r="BZ35" s="360"/>
      <c r="CA35" s="68">
        <f t="shared" si="5"/>
        <v>0</v>
      </c>
      <c r="CB35" s="350"/>
      <c r="CC35" s="351"/>
      <c r="CD35" s="351"/>
      <c r="CE35" s="351"/>
      <c r="CF35" s="351"/>
      <c r="CG35" s="351"/>
      <c r="CH35" s="351"/>
      <c r="CI35" s="351"/>
      <c r="CJ35" s="360"/>
      <c r="CK35" s="68">
        <f t="shared" si="44"/>
        <v>0</v>
      </c>
      <c r="CL35" s="350"/>
      <c r="CM35" s="351"/>
      <c r="CN35" s="351"/>
      <c r="CO35" s="351"/>
      <c r="CP35" s="360"/>
      <c r="CQ35" s="68">
        <f t="shared" si="7"/>
        <v>0</v>
      </c>
      <c r="CR35" s="350"/>
      <c r="CS35" s="351"/>
      <c r="CT35" s="351"/>
      <c r="CU35" s="351"/>
      <c r="CV35" s="351"/>
      <c r="CW35" s="351"/>
      <c r="CX35" s="351"/>
      <c r="CY35" s="351"/>
      <c r="CZ35" s="351"/>
      <c r="DA35" s="351"/>
      <c r="DB35" s="351"/>
      <c r="DC35" s="360"/>
      <c r="DD35" s="68">
        <f t="shared" si="8"/>
        <v>0</v>
      </c>
      <c r="DE35" s="351"/>
      <c r="DF35" s="351"/>
      <c r="DG35" s="351"/>
      <c r="DH35" s="351"/>
      <c r="DI35" s="351"/>
      <c r="DJ35" s="351"/>
      <c r="DK35" s="351"/>
      <c r="DL35" s="360"/>
      <c r="DM35" s="68">
        <f t="shared" si="6"/>
        <v>0</v>
      </c>
      <c r="DN35" s="101">
        <f t="shared" si="9"/>
        <v>0</v>
      </c>
      <c r="DO35" s="308"/>
      <c r="DP35" s="308"/>
      <c r="DQ35" s="162">
        <f t="shared" si="10"/>
        <v>0</v>
      </c>
      <c r="DR35" s="162">
        <f t="shared" si="11"/>
        <v>0</v>
      </c>
      <c r="DS35" s="162">
        <f t="shared" si="12"/>
        <v>0</v>
      </c>
      <c r="DT35" s="162">
        <f t="shared" si="13"/>
        <v>0</v>
      </c>
      <c r="DU35" s="162">
        <f t="shared" si="14"/>
        <v>0</v>
      </c>
      <c r="DV35" s="162">
        <f t="shared" si="15"/>
        <v>0</v>
      </c>
      <c r="DW35" s="162">
        <f t="shared" si="16"/>
        <v>0</v>
      </c>
      <c r="DX35" s="162">
        <f t="shared" si="17"/>
        <v>0</v>
      </c>
      <c r="DY35" s="162">
        <f t="shared" si="18"/>
        <v>0</v>
      </c>
      <c r="DZ35" s="162">
        <f t="shared" si="19"/>
        <v>0</v>
      </c>
      <c r="EA35" s="162">
        <f t="shared" si="20"/>
        <v>0</v>
      </c>
      <c r="EB35" s="162">
        <f t="shared" si="21"/>
        <v>0</v>
      </c>
      <c r="EC35" s="162">
        <f t="shared" si="22"/>
        <v>0</v>
      </c>
      <c r="ED35" s="162">
        <f t="shared" si="23"/>
        <v>0</v>
      </c>
      <c r="EE35" s="162">
        <f t="shared" si="24"/>
        <v>0</v>
      </c>
      <c r="EF35" s="162">
        <f t="shared" si="25"/>
        <v>0</v>
      </c>
      <c r="EG35" s="162">
        <f t="shared" si="26"/>
        <v>0</v>
      </c>
      <c r="EH35" s="162">
        <f t="shared" si="27"/>
        <v>0</v>
      </c>
      <c r="EI35" s="162">
        <f t="shared" si="28"/>
        <v>0</v>
      </c>
      <c r="EJ35" s="162">
        <f t="shared" si="29"/>
        <v>0</v>
      </c>
      <c r="EK35" s="162">
        <f t="shared" si="30"/>
        <v>0</v>
      </c>
      <c r="EL35" s="162">
        <f t="shared" si="31"/>
        <v>0</v>
      </c>
      <c r="EM35" s="162">
        <f t="shared" si="32"/>
        <v>0</v>
      </c>
      <c r="EN35" s="162">
        <f t="shared" si="33"/>
        <v>0</v>
      </c>
      <c r="EO35" s="162">
        <f t="shared" si="34"/>
        <v>0</v>
      </c>
      <c r="EP35" s="162">
        <f t="shared" si="35"/>
        <v>0</v>
      </c>
      <c r="EQ35" s="162">
        <f t="shared" si="36"/>
        <v>0</v>
      </c>
      <c r="ER35" s="162">
        <f t="shared" si="37"/>
        <v>0</v>
      </c>
      <c r="ES35" s="162">
        <f t="shared" si="38"/>
        <v>0</v>
      </c>
      <c r="ET35" s="162">
        <f t="shared" si="39"/>
        <v>0</v>
      </c>
      <c r="EU35" s="162">
        <f t="shared" si="40"/>
        <v>0</v>
      </c>
      <c r="EV35" s="162">
        <f t="shared" si="41"/>
        <v>0</v>
      </c>
      <c r="EW35" s="162">
        <f t="shared" si="42"/>
        <v>0</v>
      </c>
      <c r="EX35" s="162">
        <f t="shared" si="43"/>
        <v>0</v>
      </c>
    </row>
    <row r="36" spans="1:154" s="75" customFormat="1" hidden="1" x14ac:dyDescent="0.2">
      <c r="A36" s="81"/>
      <c r="C36" s="76"/>
      <c r="D36" s="70">
        <f>SUM(D4:D35)</f>
        <v>0</v>
      </c>
      <c r="E36" s="70">
        <f t="shared" ref="E36:CP36" si="47">SUM(E4:E35)</f>
        <v>0</v>
      </c>
      <c r="F36" s="70">
        <f t="shared" si="47"/>
        <v>0</v>
      </c>
      <c r="G36" s="70">
        <f t="shared" si="47"/>
        <v>0</v>
      </c>
      <c r="H36" s="70">
        <f t="shared" si="47"/>
        <v>0</v>
      </c>
      <c r="I36" s="70">
        <f t="shared" ref="I36:O36" si="48">SUM(I4:I35)</f>
        <v>0</v>
      </c>
      <c r="J36" s="70">
        <f t="shared" si="48"/>
        <v>0</v>
      </c>
      <c r="K36" s="70">
        <f t="shared" si="48"/>
        <v>0</v>
      </c>
      <c r="L36" s="70">
        <f t="shared" si="48"/>
        <v>0</v>
      </c>
      <c r="M36" s="70">
        <f t="shared" si="48"/>
        <v>0</v>
      </c>
      <c r="N36" s="70">
        <f t="shared" si="48"/>
        <v>0</v>
      </c>
      <c r="O36" s="70">
        <f t="shared" si="48"/>
        <v>0</v>
      </c>
      <c r="P36" s="62">
        <f t="shared" si="47"/>
        <v>0</v>
      </c>
      <c r="Q36" s="71">
        <f t="shared" si="47"/>
        <v>0</v>
      </c>
      <c r="R36" s="71">
        <f t="shared" ref="R36:Z36" si="49">SUM(R4:R35)</f>
        <v>0</v>
      </c>
      <c r="S36" s="71">
        <f t="shared" si="49"/>
        <v>0</v>
      </c>
      <c r="T36" s="71">
        <f t="shared" si="49"/>
        <v>0</v>
      </c>
      <c r="U36" s="71">
        <f t="shared" si="49"/>
        <v>0</v>
      </c>
      <c r="V36" s="71">
        <f t="shared" si="49"/>
        <v>0</v>
      </c>
      <c r="W36" s="71">
        <f>SUM(W4:W35)</f>
        <v>0</v>
      </c>
      <c r="X36" s="71">
        <f>SUM(X4:X35)</f>
        <v>0</v>
      </c>
      <c r="Y36" s="71">
        <f>SUM(Y4:Y35)</f>
        <v>0</v>
      </c>
      <c r="Z36" s="71">
        <f t="shared" si="49"/>
        <v>0</v>
      </c>
      <c r="AA36" s="71">
        <f t="shared" si="47"/>
        <v>0</v>
      </c>
      <c r="AB36" s="71">
        <f t="shared" si="47"/>
        <v>0</v>
      </c>
      <c r="AC36" s="62">
        <f t="shared" si="47"/>
        <v>0</v>
      </c>
      <c r="AD36" s="71">
        <f t="shared" si="47"/>
        <v>0</v>
      </c>
      <c r="AE36" s="71">
        <f t="shared" si="47"/>
        <v>0</v>
      </c>
      <c r="AF36" s="71">
        <f t="shared" si="47"/>
        <v>0</v>
      </c>
      <c r="AG36" s="71">
        <f t="shared" ref="AG36:AL36" si="50">SUM(AG4:AG35)</f>
        <v>0</v>
      </c>
      <c r="AH36" s="71">
        <f t="shared" si="50"/>
        <v>0</v>
      </c>
      <c r="AI36" s="71">
        <f t="shared" si="50"/>
        <v>0</v>
      </c>
      <c r="AJ36" s="71">
        <f t="shared" si="50"/>
        <v>0</v>
      </c>
      <c r="AK36" s="71">
        <f t="shared" si="50"/>
        <v>0</v>
      </c>
      <c r="AL36" s="71">
        <f t="shared" si="50"/>
        <v>0</v>
      </c>
      <c r="AM36" s="62">
        <f t="shared" si="47"/>
        <v>0</v>
      </c>
      <c r="AN36" s="71">
        <f t="shared" ref="AN36:BA36" si="51">SUM(AN4:AN35)</f>
        <v>0</v>
      </c>
      <c r="AO36" s="71">
        <f t="shared" si="51"/>
        <v>0</v>
      </c>
      <c r="AP36" s="71">
        <f t="shared" si="51"/>
        <v>0</v>
      </c>
      <c r="AQ36" s="71">
        <f t="shared" si="51"/>
        <v>0</v>
      </c>
      <c r="AR36" s="71">
        <f t="shared" si="51"/>
        <v>0</v>
      </c>
      <c r="AS36" s="71">
        <f t="shared" si="51"/>
        <v>0</v>
      </c>
      <c r="AT36" s="71">
        <f t="shared" si="51"/>
        <v>0</v>
      </c>
      <c r="AU36" s="62">
        <f t="shared" si="51"/>
        <v>0</v>
      </c>
      <c r="AV36" s="71">
        <f t="shared" si="51"/>
        <v>0</v>
      </c>
      <c r="AW36" s="71">
        <f t="shared" si="51"/>
        <v>0</v>
      </c>
      <c r="AX36" s="71">
        <f t="shared" si="51"/>
        <v>0</v>
      </c>
      <c r="AY36" s="71">
        <f t="shared" si="51"/>
        <v>0</v>
      </c>
      <c r="AZ36" s="71">
        <f t="shared" si="51"/>
        <v>0</v>
      </c>
      <c r="BA36" s="71">
        <f t="shared" si="51"/>
        <v>0</v>
      </c>
      <c r="BB36" s="71">
        <f>SUM(BB4:BB35)</f>
        <v>0</v>
      </c>
      <c r="BC36" s="71">
        <f>SUM(BC4:BC35)</f>
        <v>0</v>
      </c>
      <c r="BD36" s="62">
        <f>SUM(BD4:BD35)</f>
        <v>0</v>
      </c>
      <c r="BE36" s="71">
        <f t="shared" si="47"/>
        <v>0</v>
      </c>
      <c r="BF36" s="71">
        <f t="shared" si="47"/>
        <v>0</v>
      </c>
      <c r="BG36" s="71">
        <f t="shared" si="47"/>
        <v>0</v>
      </c>
      <c r="BH36" s="71">
        <f t="shared" si="47"/>
        <v>0</v>
      </c>
      <c r="BI36" s="71">
        <f t="shared" si="47"/>
        <v>0</v>
      </c>
      <c r="BJ36" s="71">
        <f t="shared" si="47"/>
        <v>0</v>
      </c>
      <c r="BK36" s="71">
        <f t="shared" si="47"/>
        <v>0</v>
      </c>
      <c r="BL36" s="71">
        <f t="shared" si="47"/>
        <v>0</v>
      </c>
      <c r="BM36" s="62">
        <f t="shared" si="47"/>
        <v>0</v>
      </c>
      <c r="BN36" s="71">
        <f t="shared" si="47"/>
        <v>0</v>
      </c>
      <c r="BO36" s="71">
        <f t="shared" si="47"/>
        <v>0</v>
      </c>
      <c r="BP36" s="71">
        <f t="shared" si="47"/>
        <v>0</v>
      </c>
      <c r="BQ36" s="71">
        <f t="shared" si="47"/>
        <v>0</v>
      </c>
      <c r="BR36" s="71">
        <f t="shared" si="47"/>
        <v>0</v>
      </c>
      <c r="BS36" s="71">
        <f t="shared" si="47"/>
        <v>0</v>
      </c>
      <c r="BT36" s="62">
        <f t="shared" si="47"/>
        <v>0</v>
      </c>
      <c r="BU36" s="71">
        <f t="shared" si="47"/>
        <v>0</v>
      </c>
      <c r="BV36" s="71">
        <f t="shared" si="47"/>
        <v>0</v>
      </c>
      <c r="BW36" s="71">
        <f t="shared" si="47"/>
        <v>0</v>
      </c>
      <c r="BX36" s="71">
        <f t="shared" si="47"/>
        <v>0</v>
      </c>
      <c r="BY36" s="71">
        <f t="shared" si="47"/>
        <v>0</v>
      </c>
      <c r="BZ36" s="71">
        <f t="shared" si="47"/>
        <v>0</v>
      </c>
      <c r="CA36" s="62">
        <f t="shared" si="47"/>
        <v>0</v>
      </c>
      <c r="CB36" s="87">
        <f>SUM(CB4:CB35)</f>
        <v>0</v>
      </c>
      <c r="CC36" s="71">
        <f t="shared" si="47"/>
        <v>0</v>
      </c>
      <c r="CD36" s="71">
        <f t="shared" si="47"/>
        <v>0</v>
      </c>
      <c r="CE36" s="71">
        <f t="shared" si="47"/>
        <v>0</v>
      </c>
      <c r="CF36" s="71">
        <f t="shared" si="47"/>
        <v>0</v>
      </c>
      <c r="CG36" s="71">
        <f t="shared" si="47"/>
        <v>0</v>
      </c>
      <c r="CH36" s="71">
        <f t="shared" si="47"/>
        <v>0</v>
      </c>
      <c r="CI36" s="71">
        <f t="shared" si="47"/>
        <v>0</v>
      </c>
      <c r="CJ36" s="71">
        <f t="shared" si="47"/>
        <v>0</v>
      </c>
      <c r="CK36" s="72">
        <f t="shared" si="47"/>
        <v>0</v>
      </c>
      <c r="CL36" s="71">
        <f>SUM(CL4:CL35)</f>
        <v>0</v>
      </c>
      <c r="CM36" s="71">
        <f>SUM(CM4:CM35)</f>
        <v>0</v>
      </c>
      <c r="CN36" s="71">
        <f t="shared" si="47"/>
        <v>0</v>
      </c>
      <c r="CO36" s="71">
        <f t="shared" si="47"/>
        <v>0</v>
      </c>
      <c r="CP36" s="71">
        <f t="shared" si="47"/>
        <v>0</v>
      </c>
      <c r="CQ36" s="62">
        <f>SUM(CQ4:CQ35)</f>
        <v>0</v>
      </c>
      <c r="CR36" s="71">
        <f>SUM(CR4:CR35)</f>
        <v>0</v>
      </c>
      <c r="CS36" s="71">
        <f>SUM(CS4:CS35)</f>
        <v>0</v>
      </c>
      <c r="CT36" s="71">
        <f t="shared" ref="CT36:DC36" si="52">SUM(CT4:CT35)</f>
        <v>0</v>
      </c>
      <c r="CU36" s="71">
        <f t="shared" si="52"/>
        <v>0</v>
      </c>
      <c r="CV36" s="71">
        <f t="shared" si="52"/>
        <v>0</v>
      </c>
      <c r="CW36" s="71">
        <f t="shared" si="52"/>
        <v>0</v>
      </c>
      <c r="CX36" s="71">
        <f t="shared" si="52"/>
        <v>0</v>
      </c>
      <c r="CY36" s="71">
        <f t="shared" si="52"/>
        <v>0</v>
      </c>
      <c r="CZ36" s="71">
        <f t="shared" si="52"/>
        <v>0</v>
      </c>
      <c r="DA36" s="71">
        <f t="shared" si="52"/>
        <v>0</v>
      </c>
      <c r="DB36" s="71">
        <f t="shared" si="52"/>
        <v>0</v>
      </c>
      <c r="DC36" s="71">
        <f t="shared" si="52"/>
        <v>0</v>
      </c>
      <c r="DD36" s="62">
        <f t="shared" ref="DD36:DM36" si="53">SUM(DD4:DD35)</f>
        <v>0</v>
      </c>
      <c r="DE36" s="71">
        <f t="shared" si="53"/>
        <v>0</v>
      </c>
      <c r="DF36" s="71">
        <f t="shared" si="53"/>
        <v>0</v>
      </c>
      <c r="DG36" s="71">
        <f t="shared" si="53"/>
        <v>0</v>
      </c>
      <c r="DH36" s="71">
        <f t="shared" si="53"/>
        <v>0</v>
      </c>
      <c r="DI36" s="71">
        <f t="shared" si="53"/>
        <v>0</v>
      </c>
      <c r="DJ36" s="71">
        <f t="shared" si="53"/>
        <v>0</v>
      </c>
      <c r="DK36" s="71">
        <f t="shared" si="53"/>
        <v>0</v>
      </c>
      <c r="DL36" s="71">
        <f t="shared" si="53"/>
        <v>0</v>
      </c>
      <c r="DM36" s="62">
        <f t="shared" si="53"/>
        <v>0</v>
      </c>
      <c r="DN36" s="163"/>
      <c r="DO36" s="309"/>
      <c r="DP36" s="309"/>
      <c r="DQ36" s="164">
        <f>SUM(DQ4:DQ35)/DQ3</f>
        <v>0</v>
      </c>
      <c r="DR36" s="164">
        <f t="shared" ref="DR36:EX36" si="54">SUM(DR4:DR35)/DR3</f>
        <v>0</v>
      </c>
      <c r="DS36" s="164">
        <f t="shared" si="54"/>
        <v>0</v>
      </c>
      <c r="DT36" s="164">
        <f t="shared" si="54"/>
        <v>0</v>
      </c>
      <c r="DU36" s="164">
        <f t="shared" si="54"/>
        <v>0</v>
      </c>
      <c r="DV36" s="164">
        <f t="shared" si="54"/>
        <v>0</v>
      </c>
      <c r="DW36" s="164">
        <f t="shared" si="54"/>
        <v>0</v>
      </c>
      <c r="DX36" s="164">
        <f t="shared" si="54"/>
        <v>0</v>
      </c>
      <c r="DY36" s="164">
        <f t="shared" si="54"/>
        <v>0</v>
      </c>
      <c r="DZ36" s="164">
        <f t="shared" si="54"/>
        <v>0</v>
      </c>
      <c r="EA36" s="164">
        <f t="shared" si="54"/>
        <v>0</v>
      </c>
      <c r="EB36" s="164">
        <f t="shared" si="54"/>
        <v>0</v>
      </c>
      <c r="EC36" s="164">
        <f t="shared" si="54"/>
        <v>0</v>
      </c>
      <c r="ED36" s="164">
        <f t="shared" si="54"/>
        <v>0</v>
      </c>
      <c r="EE36" s="164">
        <f t="shared" si="54"/>
        <v>0</v>
      </c>
      <c r="EF36" s="164">
        <f t="shared" si="54"/>
        <v>0</v>
      </c>
      <c r="EG36" s="164">
        <f t="shared" si="54"/>
        <v>0</v>
      </c>
      <c r="EH36" s="164">
        <f t="shared" si="54"/>
        <v>0</v>
      </c>
      <c r="EI36" s="164">
        <f t="shared" si="54"/>
        <v>0</v>
      </c>
      <c r="EJ36" s="164">
        <f>SUM(EJ4:EJ35)/EJ3</f>
        <v>0</v>
      </c>
      <c r="EK36" s="164">
        <f>SUM(EK4:EK35)/EK3</f>
        <v>0</v>
      </c>
      <c r="EL36" s="164">
        <f t="shared" si="54"/>
        <v>0</v>
      </c>
      <c r="EM36" s="164">
        <f t="shared" si="54"/>
        <v>0</v>
      </c>
      <c r="EN36" s="164">
        <f t="shared" si="54"/>
        <v>0</v>
      </c>
      <c r="EO36" s="164">
        <f t="shared" si="54"/>
        <v>0</v>
      </c>
      <c r="EP36" s="164">
        <f t="shared" si="54"/>
        <v>0</v>
      </c>
      <c r="EQ36" s="164">
        <f t="shared" si="54"/>
        <v>0</v>
      </c>
      <c r="ER36" s="164">
        <f t="shared" si="54"/>
        <v>0</v>
      </c>
      <c r="ES36" s="164">
        <f t="shared" si="54"/>
        <v>0</v>
      </c>
      <c r="ET36" s="164">
        <f t="shared" si="54"/>
        <v>0</v>
      </c>
      <c r="EU36" s="164">
        <f t="shared" si="54"/>
        <v>0</v>
      </c>
      <c r="EV36" s="164">
        <f t="shared" si="54"/>
        <v>0</v>
      </c>
      <c r="EW36" s="164">
        <f t="shared" si="54"/>
        <v>0</v>
      </c>
      <c r="EX36" s="164">
        <f t="shared" si="54"/>
        <v>0</v>
      </c>
    </row>
    <row r="37" spans="1:154" s="82" customFormat="1" ht="11.25" x14ac:dyDescent="0.2">
      <c r="B37" s="347" t="s">
        <v>277</v>
      </c>
      <c r="C37" s="83"/>
      <c r="D37" s="73" t="e">
        <f t="shared" ref="D37:O37" si="55">D36/$B$40</f>
        <v>#DIV/0!</v>
      </c>
      <c r="E37" s="73" t="e">
        <f t="shared" si="55"/>
        <v>#DIV/0!</v>
      </c>
      <c r="F37" s="73" t="e">
        <f t="shared" si="55"/>
        <v>#DIV/0!</v>
      </c>
      <c r="G37" s="73" t="e">
        <f t="shared" si="55"/>
        <v>#DIV/0!</v>
      </c>
      <c r="H37" s="73" t="e">
        <f t="shared" si="55"/>
        <v>#DIV/0!</v>
      </c>
      <c r="I37" s="73" t="e">
        <f t="shared" si="55"/>
        <v>#DIV/0!</v>
      </c>
      <c r="J37" s="73" t="e">
        <f t="shared" si="55"/>
        <v>#DIV/0!</v>
      </c>
      <c r="K37" s="73" t="e">
        <f t="shared" si="55"/>
        <v>#DIV/0!</v>
      </c>
      <c r="L37" s="73" t="e">
        <f t="shared" si="55"/>
        <v>#DIV/0!</v>
      </c>
      <c r="M37" s="73" t="e">
        <f t="shared" si="55"/>
        <v>#DIV/0!</v>
      </c>
      <c r="N37" s="73" t="e">
        <f t="shared" si="55"/>
        <v>#DIV/0!</v>
      </c>
      <c r="O37" s="73" t="e">
        <f t="shared" si="55"/>
        <v>#DIV/0!</v>
      </c>
      <c r="P37" s="73" t="e">
        <f>P36/($B$40*'S1'!C76)</f>
        <v>#DIV/0!</v>
      </c>
      <c r="Q37" s="73" t="e">
        <f t="shared" ref="Q37:AB37" si="56">Q36/$B$40</f>
        <v>#DIV/0!</v>
      </c>
      <c r="R37" s="73" t="e">
        <f t="shared" si="56"/>
        <v>#DIV/0!</v>
      </c>
      <c r="S37" s="73" t="e">
        <f t="shared" si="56"/>
        <v>#DIV/0!</v>
      </c>
      <c r="T37" s="73" t="e">
        <f t="shared" si="56"/>
        <v>#DIV/0!</v>
      </c>
      <c r="U37" s="73" t="e">
        <f t="shared" si="56"/>
        <v>#DIV/0!</v>
      </c>
      <c r="V37" s="73" t="e">
        <f t="shared" si="56"/>
        <v>#DIV/0!</v>
      </c>
      <c r="W37" s="73" t="e">
        <f t="shared" si="56"/>
        <v>#DIV/0!</v>
      </c>
      <c r="X37" s="73" t="e">
        <f t="shared" si="56"/>
        <v>#DIV/0!</v>
      </c>
      <c r="Y37" s="73" t="e">
        <f t="shared" si="56"/>
        <v>#DIV/0!</v>
      </c>
      <c r="Z37" s="73" t="e">
        <f t="shared" si="56"/>
        <v>#DIV/0!</v>
      </c>
      <c r="AA37" s="73" t="e">
        <f t="shared" si="56"/>
        <v>#DIV/0!</v>
      </c>
      <c r="AB37" s="73" t="e">
        <f t="shared" si="56"/>
        <v>#DIV/0!</v>
      </c>
      <c r="AC37" s="73" t="e">
        <f>AC36/($B$40*'S1'!C77)</f>
        <v>#DIV/0!</v>
      </c>
      <c r="AD37" s="73" t="e">
        <f t="shared" ref="AD37:AL37" si="57">AD36/$B$40</f>
        <v>#DIV/0!</v>
      </c>
      <c r="AE37" s="73" t="e">
        <f t="shared" si="57"/>
        <v>#DIV/0!</v>
      </c>
      <c r="AF37" s="73" t="e">
        <f t="shared" si="57"/>
        <v>#DIV/0!</v>
      </c>
      <c r="AG37" s="73" t="e">
        <f t="shared" si="57"/>
        <v>#DIV/0!</v>
      </c>
      <c r="AH37" s="73" t="e">
        <f t="shared" si="57"/>
        <v>#DIV/0!</v>
      </c>
      <c r="AI37" s="73" t="e">
        <f t="shared" si="57"/>
        <v>#DIV/0!</v>
      </c>
      <c r="AJ37" s="73" t="e">
        <f t="shared" si="57"/>
        <v>#DIV/0!</v>
      </c>
      <c r="AK37" s="73" t="e">
        <f t="shared" si="57"/>
        <v>#DIV/0!</v>
      </c>
      <c r="AL37" s="73" t="e">
        <f t="shared" si="57"/>
        <v>#DIV/0!</v>
      </c>
      <c r="AM37" s="73" t="e">
        <f>AM36/($B$40*'S1'!C78)</f>
        <v>#DIV/0!</v>
      </c>
      <c r="AN37" s="73" t="e">
        <f t="shared" ref="AN37:AT37" si="58">AN36/$B$40</f>
        <v>#DIV/0!</v>
      </c>
      <c r="AO37" s="73" t="e">
        <f t="shared" si="58"/>
        <v>#DIV/0!</v>
      </c>
      <c r="AP37" s="73" t="e">
        <f t="shared" si="58"/>
        <v>#DIV/0!</v>
      </c>
      <c r="AQ37" s="73" t="e">
        <f t="shared" si="58"/>
        <v>#DIV/0!</v>
      </c>
      <c r="AR37" s="73" t="e">
        <f t="shared" si="58"/>
        <v>#DIV/0!</v>
      </c>
      <c r="AS37" s="73" t="e">
        <f t="shared" si="58"/>
        <v>#DIV/0!</v>
      </c>
      <c r="AT37" s="73" t="e">
        <f t="shared" si="58"/>
        <v>#DIV/0!</v>
      </c>
      <c r="AU37" s="73" t="e">
        <f>AU36/($B$40*'S1'!C79)</f>
        <v>#DIV/0!</v>
      </c>
      <c r="AV37" s="73" t="e">
        <f t="shared" ref="AV37:BC37" si="59">AV36/$B$40</f>
        <v>#DIV/0!</v>
      </c>
      <c r="AW37" s="73" t="e">
        <f t="shared" si="59"/>
        <v>#DIV/0!</v>
      </c>
      <c r="AX37" s="73" t="e">
        <f t="shared" si="59"/>
        <v>#DIV/0!</v>
      </c>
      <c r="AY37" s="73" t="e">
        <f t="shared" si="59"/>
        <v>#DIV/0!</v>
      </c>
      <c r="AZ37" s="73" t="e">
        <f t="shared" si="59"/>
        <v>#DIV/0!</v>
      </c>
      <c r="BA37" s="73" t="e">
        <f t="shared" si="59"/>
        <v>#DIV/0!</v>
      </c>
      <c r="BB37" s="73" t="e">
        <f t="shared" si="59"/>
        <v>#DIV/0!</v>
      </c>
      <c r="BC37" s="73" t="e">
        <f t="shared" si="59"/>
        <v>#DIV/0!</v>
      </c>
      <c r="BD37" s="73" t="e">
        <f>BD36/($B$40*'S1'!C80)</f>
        <v>#DIV/0!</v>
      </c>
      <c r="BE37" s="73" t="e">
        <f t="shared" ref="BE37:BL37" si="60">BE36/$B$40</f>
        <v>#DIV/0!</v>
      </c>
      <c r="BF37" s="73" t="e">
        <f t="shared" si="60"/>
        <v>#DIV/0!</v>
      </c>
      <c r="BG37" s="73" t="e">
        <f t="shared" si="60"/>
        <v>#DIV/0!</v>
      </c>
      <c r="BH37" s="73" t="e">
        <f t="shared" si="60"/>
        <v>#DIV/0!</v>
      </c>
      <c r="BI37" s="73" t="e">
        <f t="shared" si="60"/>
        <v>#DIV/0!</v>
      </c>
      <c r="BJ37" s="73" t="e">
        <f t="shared" si="60"/>
        <v>#DIV/0!</v>
      </c>
      <c r="BK37" s="73" t="e">
        <f t="shared" si="60"/>
        <v>#DIV/0!</v>
      </c>
      <c r="BL37" s="73" t="e">
        <f t="shared" si="60"/>
        <v>#DIV/0!</v>
      </c>
      <c r="BM37" s="73" t="e">
        <f>BM36/('S1'!C81*$B$40)</f>
        <v>#DIV/0!</v>
      </c>
      <c r="BN37" s="73" t="e">
        <f t="shared" ref="BN37:BS37" si="61">BN36/$B$40</f>
        <v>#DIV/0!</v>
      </c>
      <c r="BO37" s="73" t="e">
        <f t="shared" si="61"/>
        <v>#DIV/0!</v>
      </c>
      <c r="BP37" s="73" t="e">
        <f t="shared" si="61"/>
        <v>#DIV/0!</v>
      </c>
      <c r="BQ37" s="73" t="e">
        <f t="shared" si="61"/>
        <v>#DIV/0!</v>
      </c>
      <c r="BR37" s="73" t="e">
        <f t="shared" si="61"/>
        <v>#DIV/0!</v>
      </c>
      <c r="BS37" s="73" t="e">
        <f t="shared" si="61"/>
        <v>#DIV/0!</v>
      </c>
      <c r="BT37" s="73" t="e">
        <f>BT36/($B$40*'S1'!C82)</f>
        <v>#DIV/0!</v>
      </c>
      <c r="BU37" s="73" t="e">
        <f t="shared" ref="BU37:BZ37" si="62">BU36/$B$40</f>
        <v>#DIV/0!</v>
      </c>
      <c r="BV37" s="73" t="e">
        <f t="shared" si="62"/>
        <v>#DIV/0!</v>
      </c>
      <c r="BW37" s="73" t="e">
        <f t="shared" si="62"/>
        <v>#DIV/0!</v>
      </c>
      <c r="BX37" s="73" t="e">
        <f t="shared" si="62"/>
        <v>#DIV/0!</v>
      </c>
      <c r="BY37" s="73" t="e">
        <f t="shared" si="62"/>
        <v>#DIV/0!</v>
      </c>
      <c r="BZ37" s="73" t="e">
        <f t="shared" si="62"/>
        <v>#DIV/0!</v>
      </c>
      <c r="CA37" s="73" t="e">
        <f>CA36/($B$40*'S1'!C83)</f>
        <v>#DIV/0!</v>
      </c>
      <c r="CB37" s="73" t="e">
        <f t="shared" ref="CB37:CJ37" si="63">CB36/$B$40</f>
        <v>#DIV/0!</v>
      </c>
      <c r="CC37" s="73" t="e">
        <f t="shared" si="63"/>
        <v>#DIV/0!</v>
      </c>
      <c r="CD37" s="73" t="e">
        <f t="shared" si="63"/>
        <v>#DIV/0!</v>
      </c>
      <c r="CE37" s="73" t="e">
        <f t="shared" si="63"/>
        <v>#DIV/0!</v>
      </c>
      <c r="CF37" s="73" t="e">
        <f t="shared" si="63"/>
        <v>#DIV/0!</v>
      </c>
      <c r="CG37" s="73" t="e">
        <f t="shared" si="63"/>
        <v>#DIV/0!</v>
      </c>
      <c r="CH37" s="73" t="e">
        <f t="shared" si="63"/>
        <v>#DIV/0!</v>
      </c>
      <c r="CI37" s="73" t="e">
        <f t="shared" si="63"/>
        <v>#DIV/0!</v>
      </c>
      <c r="CJ37" s="73" t="e">
        <f t="shared" si="63"/>
        <v>#DIV/0!</v>
      </c>
      <c r="CK37" s="73" t="e">
        <f>CK36/($B$40*'S1'!C84)</f>
        <v>#DIV/0!</v>
      </c>
      <c r="CL37" s="73" t="e">
        <f>CL36/$B$40</f>
        <v>#DIV/0!</v>
      </c>
      <c r="CM37" s="73" t="e">
        <f>CM36/$B$40</f>
        <v>#DIV/0!</v>
      </c>
      <c r="CN37" s="73" t="e">
        <f>CN36/$B$40</f>
        <v>#DIV/0!</v>
      </c>
      <c r="CO37" s="73" t="e">
        <f>CO36/$B$40</f>
        <v>#DIV/0!</v>
      </c>
      <c r="CP37" s="73" t="e">
        <f>CP36/$B$40</f>
        <v>#DIV/0!</v>
      </c>
      <c r="CQ37" s="73" t="e">
        <f>CQ36/($B$40*'S1'!C85)</f>
        <v>#DIV/0!</v>
      </c>
      <c r="CR37" s="73" t="e">
        <f t="shared" ref="CR37:DC37" si="64">CR36/$B$40</f>
        <v>#DIV/0!</v>
      </c>
      <c r="CS37" s="73" t="e">
        <f t="shared" si="64"/>
        <v>#DIV/0!</v>
      </c>
      <c r="CT37" s="73" t="e">
        <f t="shared" si="64"/>
        <v>#DIV/0!</v>
      </c>
      <c r="CU37" s="73" t="e">
        <f t="shared" si="64"/>
        <v>#DIV/0!</v>
      </c>
      <c r="CV37" s="73" t="e">
        <f t="shared" si="64"/>
        <v>#DIV/0!</v>
      </c>
      <c r="CW37" s="73" t="e">
        <f t="shared" si="64"/>
        <v>#DIV/0!</v>
      </c>
      <c r="CX37" s="73" t="e">
        <f t="shared" si="64"/>
        <v>#DIV/0!</v>
      </c>
      <c r="CY37" s="73" t="e">
        <f t="shared" si="64"/>
        <v>#DIV/0!</v>
      </c>
      <c r="CZ37" s="73" t="e">
        <f t="shared" si="64"/>
        <v>#DIV/0!</v>
      </c>
      <c r="DA37" s="73" t="e">
        <f t="shared" si="64"/>
        <v>#DIV/0!</v>
      </c>
      <c r="DB37" s="73" t="e">
        <f t="shared" si="64"/>
        <v>#DIV/0!</v>
      </c>
      <c r="DC37" s="73" t="e">
        <f t="shared" si="64"/>
        <v>#DIV/0!</v>
      </c>
      <c r="DD37" s="73" t="e">
        <f>DD36/($B$40*'S1'!C86)</f>
        <v>#DIV/0!</v>
      </c>
      <c r="DE37" s="73" t="e">
        <f t="shared" ref="DE37:DL37" si="65">DE36/$B$40</f>
        <v>#DIV/0!</v>
      </c>
      <c r="DF37" s="73" t="e">
        <f t="shared" si="65"/>
        <v>#DIV/0!</v>
      </c>
      <c r="DG37" s="73" t="e">
        <f t="shared" si="65"/>
        <v>#DIV/0!</v>
      </c>
      <c r="DH37" s="73" t="e">
        <f t="shared" si="65"/>
        <v>#DIV/0!</v>
      </c>
      <c r="DI37" s="73" t="e">
        <f t="shared" si="65"/>
        <v>#DIV/0!</v>
      </c>
      <c r="DJ37" s="73" t="e">
        <f t="shared" si="65"/>
        <v>#DIV/0!</v>
      </c>
      <c r="DK37" s="73" t="e">
        <f t="shared" si="65"/>
        <v>#DIV/0!</v>
      </c>
      <c r="DL37" s="73" t="e">
        <f t="shared" si="65"/>
        <v>#DIV/0!</v>
      </c>
      <c r="DM37" s="73" t="e">
        <f>DM36/($B$40*'S1'!C87)</f>
        <v>#DIV/0!</v>
      </c>
      <c r="DN37" s="165"/>
      <c r="DO37" s="165"/>
      <c r="DP37" s="165"/>
      <c r="DQ37" s="165" t="e">
        <f t="shared" ref="DQ37:EX37" si="66">DQ36/$B$40</f>
        <v>#DIV/0!</v>
      </c>
      <c r="DR37" s="165" t="e">
        <f t="shared" si="66"/>
        <v>#DIV/0!</v>
      </c>
      <c r="DS37" s="165" t="e">
        <f t="shared" si="66"/>
        <v>#DIV/0!</v>
      </c>
      <c r="DT37" s="165" t="e">
        <f t="shared" si="66"/>
        <v>#DIV/0!</v>
      </c>
      <c r="DU37" s="165" t="e">
        <f t="shared" si="66"/>
        <v>#DIV/0!</v>
      </c>
      <c r="DV37" s="165" t="e">
        <f t="shared" si="66"/>
        <v>#DIV/0!</v>
      </c>
      <c r="DW37" s="165" t="e">
        <f t="shared" si="66"/>
        <v>#DIV/0!</v>
      </c>
      <c r="DX37" s="165" t="e">
        <f t="shared" si="66"/>
        <v>#DIV/0!</v>
      </c>
      <c r="DY37" s="165" t="e">
        <f t="shared" si="66"/>
        <v>#DIV/0!</v>
      </c>
      <c r="DZ37" s="165" t="e">
        <f t="shared" si="66"/>
        <v>#DIV/0!</v>
      </c>
      <c r="EA37" s="165" t="e">
        <f t="shared" si="66"/>
        <v>#DIV/0!</v>
      </c>
      <c r="EB37" s="165" t="e">
        <f t="shared" si="66"/>
        <v>#DIV/0!</v>
      </c>
      <c r="EC37" s="165" t="e">
        <f t="shared" si="66"/>
        <v>#DIV/0!</v>
      </c>
      <c r="ED37" s="165" t="e">
        <f t="shared" si="66"/>
        <v>#DIV/0!</v>
      </c>
      <c r="EE37" s="165" t="e">
        <f t="shared" si="66"/>
        <v>#DIV/0!</v>
      </c>
      <c r="EF37" s="165" t="e">
        <f t="shared" si="66"/>
        <v>#DIV/0!</v>
      </c>
      <c r="EG37" s="165" t="e">
        <f t="shared" si="66"/>
        <v>#DIV/0!</v>
      </c>
      <c r="EH37" s="165" t="e">
        <f t="shared" si="66"/>
        <v>#DIV/0!</v>
      </c>
      <c r="EI37" s="165" t="e">
        <f t="shared" si="66"/>
        <v>#DIV/0!</v>
      </c>
      <c r="EJ37" s="165" t="e">
        <f t="shared" si="66"/>
        <v>#DIV/0!</v>
      </c>
      <c r="EK37" s="165" t="e">
        <f t="shared" si="66"/>
        <v>#DIV/0!</v>
      </c>
      <c r="EL37" s="165" t="e">
        <f t="shared" si="66"/>
        <v>#DIV/0!</v>
      </c>
      <c r="EM37" s="165" t="e">
        <f t="shared" si="66"/>
        <v>#DIV/0!</v>
      </c>
      <c r="EN37" s="165" t="e">
        <f t="shared" si="66"/>
        <v>#DIV/0!</v>
      </c>
      <c r="EO37" s="165" t="e">
        <f t="shared" si="66"/>
        <v>#DIV/0!</v>
      </c>
      <c r="EP37" s="165" t="e">
        <f t="shared" si="66"/>
        <v>#DIV/0!</v>
      </c>
      <c r="EQ37" s="165" t="e">
        <f t="shared" si="66"/>
        <v>#DIV/0!</v>
      </c>
      <c r="ER37" s="165" t="e">
        <f t="shared" si="66"/>
        <v>#DIV/0!</v>
      </c>
      <c r="ES37" s="165" t="e">
        <f t="shared" si="66"/>
        <v>#DIV/0!</v>
      </c>
      <c r="ET37" s="165" t="e">
        <f t="shared" si="66"/>
        <v>#DIV/0!</v>
      </c>
      <c r="EU37" s="165" t="e">
        <f t="shared" si="66"/>
        <v>#DIV/0!</v>
      </c>
      <c r="EV37" s="165" t="e">
        <f t="shared" si="66"/>
        <v>#DIV/0!</v>
      </c>
      <c r="EW37" s="165" t="e">
        <f t="shared" si="66"/>
        <v>#DIV/0!</v>
      </c>
      <c r="EX37" s="165" t="e">
        <f t="shared" si="66"/>
        <v>#DIV/0!</v>
      </c>
    </row>
    <row r="38" spans="1:154" s="84" customFormat="1" ht="13.5" thickBot="1" x14ac:dyDescent="0.25">
      <c r="C38" s="85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U38" s="87"/>
      <c r="BD38" s="87"/>
      <c r="BM38" s="87"/>
      <c r="BT38" s="87"/>
      <c r="CA38" s="87"/>
      <c r="CB38" s="87"/>
      <c r="CK38" s="87"/>
      <c r="CQ38" s="87"/>
      <c r="DD38" s="87"/>
      <c r="DM38" s="87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</row>
    <row r="39" spans="1:154" s="88" customFormat="1" x14ac:dyDescent="0.2">
      <c r="B39" s="348" t="s">
        <v>289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87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87"/>
      <c r="AD39" s="90"/>
      <c r="AE39" s="90"/>
      <c r="AF39" s="90"/>
      <c r="AG39" s="90"/>
      <c r="AH39" s="90"/>
      <c r="AI39" s="90"/>
      <c r="AJ39" s="90"/>
      <c r="AK39" s="90"/>
      <c r="AL39" s="90"/>
      <c r="AM39" s="87"/>
      <c r="AU39" s="87"/>
      <c r="BD39" s="87"/>
      <c r="BM39" s="87"/>
      <c r="BT39" s="87"/>
      <c r="CA39" s="87"/>
      <c r="CB39" s="87"/>
      <c r="CK39" s="87"/>
      <c r="CQ39" s="87"/>
      <c r="DD39" s="87"/>
      <c r="DM39" s="87"/>
      <c r="DN39" s="167"/>
      <c r="DO39" s="167"/>
      <c r="DP39" s="167"/>
      <c r="DQ39" s="168">
        <v>0.75</v>
      </c>
      <c r="DR39" s="169">
        <v>0.8</v>
      </c>
      <c r="DS39" s="169">
        <v>0.8</v>
      </c>
      <c r="DT39" s="169">
        <v>0.7</v>
      </c>
      <c r="DU39" s="169">
        <v>0.5</v>
      </c>
      <c r="DV39" s="169">
        <v>0.5</v>
      </c>
      <c r="DW39" s="169">
        <v>0.5</v>
      </c>
      <c r="DX39" s="169">
        <v>0.5</v>
      </c>
      <c r="DY39" s="169">
        <v>0.65</v>
      </c>
      <c r="DZ39" s="169">
        <v>0.7</v>
      </c>
      <c r="EA39" s="169">
        <v>0.7</v>
      </c>
      <c r="EB39" s="169">
        <v>0.7</v>
      </c>
      <c r="EC39" s="169">
        <v>0.5</v>
      </c>
      <c r="ED39" s="169">
        <v>0.8</v>
      </c>
      <c r="EE39" s="169">
        <v>0.8</v>
      </c>
      <c r="EF39" s="169">
        <v>0.75</v>
      </c>
      <c r="EG39" s="169">
        <v>0.65</v>
      </c>
      <c r="EH39" s="169">
        <v>0.65</v>
      </c>
      <c r="EI39" s="169">
        <v>0.5</v>
      </c>
      <c r="EJ39" s="169">
        <v>0.5</v>
      </c>
      <c r="EK39" s="169">
        <v>0.5</v>
      </c>
      <c r="EL39" s="169">
        <v>0.8</v>
      </c>
      <c r="EM39" s="169">
        <v>0.8</v>
      </c>
      <c r="EN39" s="169">
        <v>0.6</v>
      </c>
      <c r="EO39" s="169">
        <v>0.8</v>
      </c>
      <c r="EP39" s="169">
        <v>0.5</v>
      </c>
      <c r="EQ39" s="169">
        <v>0.4</v>
      </c>
      <c r="ER39" s="169">
        <v>0.35</v>
      </c>
      <c r="ES39" s="169">
        <v>0.4</v>
      </c>
      <c r="ET39" s="169">
        <v>0.4</v>
      </c>
      <c r="EU39" s="169">
        <v>0.6</v>
      </c>
      <c r="EV39" s="169">
        <v>0.5</v>
      </c>
      <c r="EW39" s="169">
        <v>0.5</v>
      </c>
      <c r="EX39" s="169">
        <v>0.5</v>
      </c>
    </row>
    <row r="40" spans="1:154" s="88" customFormat="1" ht="13.5" thickBot="1" x14ac:dyDescent="0.25">
      <c r="B40" s="428">
        <f>32-COUNTIF(B4:B35,0)</f>
        <v>0</v>
      </c>
      <c r="C40" s="91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87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87"/>
      <c r="AD40" s="90"/>
      <c r="AE40" s="90"/>
      <c r="AF40" s="90"/>
      <c r="AG40" s="90"/>
      <c r="AH40" s="90"/>
      <c r="AI40" s="90"/>
      <c r="AJ40" s="90"/>
      <c r="AK40" s="90"/>
      <c r="AL40" s="90"/>
      <c r="AM40" s="87"/>
      <c r="AU40" s="87"/>
      <c r="BD40" s="87"/>
      <c r="BM40" s="87"/>
      <c r="BT40" s="87"/>
      <c r="CA40" s="87"/>
      <c r="CB40" s="87"/>
      <c r="CK40" s="87"/>
      <c r="CQ40" s="87"/>
      <c r="DD40" s="87"/>
      <c r="DM40" s="8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</row>
    <row r="41" spans="1:154" s="88" customFormat="1" x14ac:dyDescent="0.2">
      <c r="A41" s="84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87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87"/>
      <c r="AD41" s="90"/>
      <c r="AE41" s="90"/>
      <c r="AF41" s="90"/>
      <c r="AG41" s="90"/>
      <c r="AH41" s="90"/>
      <c r="AI41" s="90"/>
      <c r="AJ41" s="90"/>
      <c r="AK41" s="90"/>
      <c r="AL41" s="90"/>
      <c r="AM41" s="87"/>
      <c r="AU41" s="87"/>
      <c r="BD41" s="87"/>
      <c r="BM41" s="87"/>
      <c r="BT41" s="87"/>
      <c r="CA41" s="87"/>
      <c r="CB41" s="87"/>
      <c r="CK41" s="87"/>
      <c r="CQ41" s="87"/>
      <c r="DD41" s="87"/>
      <c r="DM41" s="8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</row>
    <row r="42" spans="1:154" s="88" customFormat="1" x14ac:dyDescent="0.2"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87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87"/>
      <c r="AD42" s="90"/>
      <c r="AE42" s="90"/>
      <c r="AF42" s="90"/>
      <c r="AG42" s="90"/>
      <c r="AH42" s="90"/>
      <c r="AI42" s="90"/>
      <c r="AJ42" s="90"/>
      <c r="AK42" s="90"/>
      <c r="AL42" s="90"/>
      <c r="AM42" s="87"/>
      <c r="AU42" s="87"/>
      <c r="BD42" s="87"/>
      <c r="BM42" s="87"/>
      <c r="BT42" s="87"/>
      <c r="CA42" s="87"/>
      <c r="CB42" s="87"/>
      <c r="CK42" s="87"/>
      <c r="CQ42" s="87"/>
      <c r="DD42" s="87"/>
      <c r="DM42" s="8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</row>
    <row r="43" spans="1:154" s="88" customFormat="1" x14ac:dyDescent="0.2"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87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87"/>
      <c r="AD43" s="90"/>
      <c r="AE43" s="90"/>
      <c r="AF43" s="90"/>
      <c r="AG43" s="90"/>
      <c r="AH43" s="90"/>
      <c r="AI43" s="90"/>
      <c r="AJ43" s="90"/>
      <c r="AK43" s="90"/>
      <c r="AL43" s="90"/>
      <c r="AM43" s="87"/>
      <c r="AU43" s="87"/>
      <c r="BD43" s="87"/>
      <c r="BM43" s="87"/>
      <c r="BT43" s="87"/>
      <c r="CA43" s="87"/>
      <c r="CB43" s="87"/>
      <c r="CK43" s="87"/>
      <c r="CQ43" s="87"/>
      <c r="DD43" s="87"/>
      <c r="DM43" s="8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</row>
    <row r="44" spans="1:154" s="88" customFormat="1" x14ac:dyDescent="0.2"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87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87"/>
      <c r="AD44" s="90"/>
      <c r="AE44" s="90"/>
      <c r="AF44" s="90"/>
      <c r="AG44" s="90"/>
      <c r="AH44" s="90"/>
      <c r="AI44" s="90"/>
      <c r="AJ44" s="90"/>
      <c r="AK44" s="90"/>
      <c r="AL44" s="90"/>
      <c r="AM44" s="87"/>
      <c r="AU44" s="87"/>
      <c r="BD44" s="87"/>
      <c r="BM44" s="87"/>
      <c r="BT44" s="87"/>
      <c r="CA44" s="87"/>
      <c r="CB44" s="87"/>
      <c r="CK44" s="87"/>
      <c r="CQ44" s="87"/>
      <c r="DD44" s="87"/>
      <c r="DM44" s="8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</row>
    <row r="45" spans="1:154" s="88" customFormat="1" x14ac:dyDescent="0.2"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87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87"/>
      <c r="AD45" s="90"/>
      <c r="AE45" s="90"/>
      <c r="AF45" s="90"/>
      <c r="AG45" s="90"/>
      <c r="AH45" s="90"/>
      <c r="AI45" s="90"/>
      <c r="AJ45" s="90"/>
      <c r="AK45" s="90"/>
      <c r="AL45" s="90"/>
      <c r="AM45" s="87"/>
      <c r="AU45" s="87"/>
      <c r="BD45" s="87"/>
      <c r="BM45" s="87"/>
      <c r="BT45" s="87"/>
      <c r="CA45" s="87"/>
      <c r="CB45" s="87"/>
      <c r="CK45" s="87"/>
      <c r="CQ45" s="87"/>
      <c r="DD45" s="87"/>
      <c r="DM45" s="8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</row>
    <row r="46" spans="1:154" s="88" customFormat="1" x14ac:dyDescent="0.2"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87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87"/>
      <c r="AD46" s="90"/>
      <c r="AE46" s="90"/>
      <c r="AF46" s="90"/>
      <c r="AG46" s="90"/>
      <c r="AH46" s="90"/>
      <c r="AI46" s="90"/>
      <c r="AJ46" s="90"/>
      <c r="AK46" s="90"/>
      <c r="AL46" s="90"/>
      <c r="AM46" s="87"/>
      <c r="AU46" s="87"/>
      <c r="BD46" s="87"/>
      <c r="BM46" s="87"/>
      <c r="BT46" s="87"/>
      <c r="CA46" s="87"/>
      <c r="CB46" s="87"/>
      <c r="CK46" s="87"/>
      <c r="CQ46" s="87"/>
      <c r="DD46" s="87"/>
      <c r="DM46" s="8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</row>
    <row r="47" spans="1:154" s="88" customFormat="1" x14ac:dyDescent="0.2"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87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87"/>
      <c r="AD47" s="90"/>
      <c r="AE47" s="90"/>
      <c r="AF47" s="90"/>
      <c r="AG47" s="90"/>
      <c r="AH47" s="90"/>
      <c r="AI47" s="90"/>
      <c r="AJ47" s="90"/>
      <c r="AK47" s="90"/>
      <c r="AL47" s="90"/>
      <c r="AM47" s="87"/>
      <c r="AU47" s="87"/>
      <c r="BD47" s="87"/>
      <c r="BM47" s="87"/>
      <c r="BT47" s="87"/>
      <c r="CA47" s="87"/>
      <c r="CB47" s="87"/>
      <c r="CK47" s="87"/>
      <c r="CQ47" s="87"/>
      <c r="DD47" s="87"/>
      <c r="DM47" s="8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</row>
    <row r="48" spans="1:154" s="88" customFormat="1" x14ac:dyDescent="0.2"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87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87"/>
      <c r="AD48" s="90"/>
      <c r="AE48" s="90"/>
      <c r="AF48" s="90"/>
      <c r="AG48" s="90"/>
      <c r="AH48" s="90"/>
      <c r="AI48" s="90"/>
      <c r="AJ48" s="90"/>
      <c r="AK48" s="90"/>
      <c r="AL48" s="90"/>
      <c r="AM48" s="87"/>
      <c r="AU48" s="87"/>
      <c r="BD48" s="87"/>
      <c r="BM48" s="87"/>
      <c r="BT48" s="87"/>
      <c r="CA48" s="87"/>
      <c r="CB48" s="87"/>
      <c r="CK48" s="87"/>
      <c r="CQ48" s="87"/>
      <c r="DD48" s="87"/>
      <c r="DM48" s="8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</row>
    <row r="49" spans="3:154" s="88" customFormat="1" x14ac:dyDescent="0.2"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87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87"/>
      <c r="AD49" s="90"/>
      <c r="AE49" s="90"/>
      <c r="AF49" s="90"/>
      <c r="AG49" s="90"/>
      <c r="AH49" s="90"/>
      <c r="AI49" s="90"/>
      <c r="AJ49" s="90"/>
      <c r="AK49" s="90"/>
      <c r="AL49" s="90"/>
      <c r="AM49" s="87"/>
      <c r="AU49" s="87"/>
      <c r="BD49" s="87"/>
      <c r="BM49" s="87"/>
      <c r="BT49" s="87"/>
      <c r="CA49" s="87"/>
      <c r="CB49" s="87"/>
      <c r="CK49" s="87"/>
      <c r="CQ49" s="87"/>
      <c r="DD49" s="87"/>
      <c r="DM49" s="8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</row>
    <row r="50" spans="3:154" s="88" customFormat="1" x14ac:dyDescent="0.2"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87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87"/>
      <c r="AD50" s="90"/>
      <c r="AE50" s="90"/>
      <c r="AF50" s="90"/>
      <c r="AG50" s="90"/>
      <c r="AH50" s="90"/>
      <c r="AI50" s="90"/>
      <c r="AJ50" s="90"/>
      <c r="AK50" s="90"/>
      <c r="AL50" s="90"/>
      <c r="AM50" s="87"/>
      <c r="AU50" s="87"/>
      <c r="BD50" s="87"/>
      <c r="BM50" s="87"/>
      <c r="BT50" s="87"/>
      <c r="CA50" s="87"/>
      <c r="CB50" s="87"/>
      <c r="CK50" s="87"/>
      <c r="CQ50" s="87"/>
      <c r="DD50" s="87"/>
      <c r="DM50" s="8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</row>
    <row r="51" spans="3:154" s="88" customFormat="1" x14ac:dyDescent="0.2"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87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87"/>
      <c r="AD51" s="90"/>
      <c r="AE51" s="90"/>
      <c r="AF51" s="90"/>
      <c r="AG51" s="90"/>
      <c r="AH51" s="90"/>
      <c r="AI51" s="90"/>
      <c r="AJ51" s="90"/>
      <c r="AK51" s="90"/>
      <c r="AL51" s="90"/>
      <c r="AM51" s="87"/>
      <c r="AU51" s="87"/>
      <c r="BD51" s="87"/>
      <c r="BM51" s="87"/>
      <c r="BT51" s="87"/>
      <c r="CA51" s="87"/>
      <c r="CB51" s="87"/>
      <c r="CK51" s="87"/>
      <c r="CQ51" s="87"/>
      <c r="DD51" s="87"/>
      <c r="DM51" s="8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  <c r="EK51" s="167"/>
      <c r="EL51" s="167"/>
      <c r="EM51" s="167"/>
      <c r="EN51" s="167"/>
      <c r="EO51" s="167"/>
      <c r="EP51" s="167"/>
      <c r="EQ51" s="167"/>
      <c r="ER51" s="167"/>
      <c r="ES51" s="167"/>
      <c r="ET51" s="167"/>
      <c r="EU51" s="167"/>
      <c r="EV51" s="167"/>
      <c r="EW51" s="167"/>
      <c r="EX51" s="167"/>
    </row>
    <row r="52" spans="3:154" s="88" customFormat="1" x14ac:dyDescent="0.2"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87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87"/>
      <c r="AD52" s="90"/>
      <c r="AE52" s="90"/>
      <c r="AF52" s="90"/>
      <c r="AG52" s="90"/>
      <c r="AH52" s="90"/>
      <c r="AI52" s="90"/>
      <c r="AJ52" s="90"/>
      <c r="AK52" s="90"/>
      <c r="AL52" s="90"/>
      <c r="AM52" s="87"/>
      <c r="AU52" s="87"/>
      <c r="BD52" s="87"/>
      <c r="BM52" s="87"/>
      <c r="BT52" s="87"/>
      <c r="CA52" s="87"/>
      <c r="CB52" s="87"/>
      <c r="CK52" s="87"/>
      <c r="CQ52" s="87"/>
      <c r="DD52" s="87"/>
      <c r="DM52" s="8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  <c r="EK52" s="167"/>
      <c r="EL52" s="167"/>
      <c r="EM52" s="167"/>
      <c r="EN52" s="167"/>
      <c r="EO52" s="167"/>
      <c r="EP52" s="167"/>
      <c r="EQ52" s="167"/>
      <c r="ER52" s="167"/>
      <c r="ES52" s="167"/>
      <c r="ET52" s="167"/>
      <c r="EU52" s="167"/>
      <c r="EV52" s="167"/>
      <c r="EW52" s="167"/>
      <c r="EX52" s="167"/>
    </row>
    <row r="53" spans="3:154" s="88" customFormat="1" x14ac:dyDescent="0.2"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87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87"/>
      <c r="AD53" s="90"/>
      <c r="AE53" s="90"/>
      <c r="AF53" s="90"/>
      <c r="AG53" s="90"/>
      <c r="AH53" s="90"/>
      <c r="AI53" s="90"/>
      <c r="AJ53" s="90"/>
      <c r="AK53" s="90"/>
      <c r="AL53" s="90"/>
      <c r="AM53" s="87"/>
      <c r="AU53" s="87"/>
      <c r="BD53" s="87"/>
      <c r="BM53" s="87"/>
      <c r="BT53" s="87"/>
      <c r="CA53" s="87"/>
      <c r="CB53" s="87"/>
      <c r="CK53" s="87"/>
      <c r="CQ53" s="87"/>
      <c r="DD53" s="87"/>
      <c r="DM53" s="8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7"/>
      <c r="EO53" s="167"/>
      <c r="EP53" s="167"/>
      <c r="EQ53" s="167"/>
      <c r="ER53" s="167"/>
      <c r="ES53" s="167"/>
      <c r="ET53" s="167"/>
      <c r="EU53" s="167"/>
      <c r="EV53" s="167"/>
      <c r="EW53" s="167"/>
      <c r="EX53" s="167"/>
    </row>
    <row r="54" spans="3:154" s="88" customFormat="1" x14ac:dyDescent="0.2"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87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87"/>
      <c r="AD54" s="90"/>
      <c r="AE54" s="90"/>
      <c r="AF54" s="90"/>
      <c r="AG54" s="90"/>
      <c r="AH54" s="90"/>
      <c r="AI54" s="90"/>
      <c r="AJ54" s="90"/>
      <c r="AK54" s="90"/>
      <c r="AL54" s="90"/>
      <c r="AM54" s="87"/>
      <c r="AU54" s="87"/>
      <c r="BD54" s="87"/>
      <c r="BM54" s="87"/>
      <c r="BT54" s="87"/>
      <c r="CA54" s="87"/>
      <c r="CB54" s="87"/>
      <c r="CK54" s="87"/>
      <c r="CQ54" s="87"/>
      <c r="DD54" s="87"/>
      <c r="DM54" s="8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67"/>
      <c r="EO54" s="167"/>
      <c r="EP54" s="167"/>
      <c r="EQ54" s="167"/>
      <c r="ER54" s="167"/>
      <c r="ES54" s="167"/>
      <c r="ET54" s="167"/>
      <c r="EU54" s="167"/>
      <c r="EV54" s="167"/>
      <c r="EW54" s="167"/>
      <c r="EX54" s="167"/>
    </row>
    <row r="55" spans="3:154" s="88" customFormat="1" x14ac:dyDescent="0.2"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8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87"/>
      <c r="AD55" s="90"/>
      <c r="AE55" s="90"/>
      <c r="AF55" s="90"/>
      <c r="AG55" s="90"/>
      <c r="AH55" s="90"/>
      <c r="AI55" s="90"/>
      <c r="AJ55" s="90"/>
      <c r="AK55" s="90"/>
      <c r="AL55" s="90"/>
      <c r="AM55" s="87"/>
      <c r="AU55" s="87"/>
      <c r="BD55" s="87"/>
      <c r="BM55" s="87"/>
      <c r="BT55" s="87"/>
      <c r="CA55" s="87"/>
      <c r="CB55" s="87"/>
      <c r="CK55" s="87"/>
      <c r="CQ55" s="87"/>
      <c r="DD55" s="87"/>
      <c r="DM55" s="8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  <c r="EK55" s="167"/>
      <c r="EL55" s="167"/>
      <c r="EM55" s="167"/>
      <c r="EN55" s="167"/>
      <c r="EO55" s="167"/>
      <c r="EP55" s="167"/>
      <c r="EQ55" s="167"/>
      <c r="ER55" s="167"/>
      <c r="ES55" s="167"/>
      <c r="ET55" s="167"/>
      <c r="EU55" s="167"/>
      <c r="EV55" s="167"/>
      <c r="EW55" s="167"/>
      <c r="EX55" s="167"/>
    </row>
    <row r="56" spans="3:154" s="88" customFormat="1" x14ac:dyDescent="0.2"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87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87"/>
      <c r="AD56" s="90"/>
      <c r="AE56" s="90"/>
      <c r="AF56" s="90"/>
      <c r="AG56" s="90"/>
      <c r="AH56" s="90"/>
      <c r="AI56" s="90"/>
      <c r="AJ56" s="90"/>
      <c r="AK56" s="90"/>
      <c r="AL56" s="90"/>
      <c r="AM56" s="87"/>
      <c r="AU56" s="87"/>
      <c r="BD56" s="87"/>
      <c r="BM56" s="87"/>
      <c r="BT56" s="87"/>
      <c r="CA56" s="87"/>
      <c r="CB56" s="87"/>
      <c r="CK56" s="87"/>
      <c r="CQ56" s="87"/>
      <c r="DD56" s="87"/>
      <c r="DM56" s="8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</row>
    <row r="57" spans="3:154" s="88" customFormat="1" x14ac:dyDescent="0.2"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87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87"/>
      <c r="AD57" s="90"/>
      <c r="AE57" s="90"/>
      <c r="AF57" s="90"/>
      <c r="AG57" s="90"/>
      <c r="AH57" s="90"/>
      <c r="AI57" s="90"/>
      <c r="AJ57" s="90"/>
      <c r="AK57" s="90"/>
      <c r="AL57" s="90"/>
      <c r="AM57" s="87"/>
      <c r="AU57" s="87"/>
      <c r="BD57" s="87"/>
      <c r="BM57" s="87"/>
      <c r="BT57" s="87"/>
      <c r="CA57" s="87"/>
      <c r="CB57" s="87"/>
      <c r="CK57" s="87"/>
      <c r="CQ57" s="87"/>
      <c r="DD57" s="87"/>
      <c r="DM57" s="8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  <c r="EK57" s="167"/>
      <c r="EL57" s="167"/>
      <c r="EM57" s="167"/>
      <c r="EN57" s="167"/>
      <c r="EO57" s="167"/>
      <c r="EP57" s="167"/>
      <c r="EQ57" s="167"/>
      <c r="ER57" s="167"/>
      <c r="ES57" s="167"/>
      <c r="ET57" s="167"/>
      <c r="EU57" s="167"/>
      <c r="EV57" s="167"/>
      <c r="EW57" s="167"/>
      <c r="EX57" s="167"/>
    </row>
    <row r="58" spans="3:154" s="88" customFormat="1" x14ac:dyDescent="0.2"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87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87"/>
      <c r="AD58" s="90"/>
      <c r="AE58" s="90"/>
      <c r="AF58" s="90"/>
      <c r="AG58" s="90"/>
      <c r="AH58" s="90"/>
      <c r="AI58" s="90"/>
      <c r="AJ58" s="90"/>
      <c r="AK58" s="90"/>
      <c r="AL58" s="90"/>
      <c r="AM58" s="87"/>
      <c r="AU58" s="87"/>
      <c r="BD58" s="87"/>
      <c r="BM58" s="87"/>
      <c r="BT58" s="87"/>
      <c r="CA58" s="87"/>
      <c r="CB58" s="87"/>
      <c r="CK58" s="87"/>
      <c r="CQ58" s="87"/>
      <c r="DD58" s="87"/>
      <c r="DM58" s="8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</row>
    <row r="59" spans="3:154" s="88" customFormat="1" x14ac:dyDescent="0.2"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87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87"/>
      <c r="AD59" s="90"/>
      <c r="AE59" s="90"/>
      <c r="AF59" s="90"/>
      <c r="AG59" s="90"/>
      <c r="AH59" s="90"/>
      <c r="AI59" s="90"/>
      <c r="AJ59" s="90"/>
      <c r="AK59" s="90"/>
      <c r="AL59" s="90"/>
      <c r="AM59" s="87"/>
      <c r="AU59" s="87"/>
      <c r="BD59" s="87"/>
      <c r="BM59" s="87"/>
      <c r="BT59" s="87"/>
      <c r="CA59" s="87"/>
      <c r="CB59" s="87"/>
      <c r="CK59" s="87"/>
      <c r="CQ59" s="87"/>
      <c r="DD59" s="87"/>
      <c r="DM59" s="8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  <c r="EK59" s="167"/>
      <c r="EL59" s="167"/>
      <c r="EM59" s="167"/>
      <c r="EN59" s="167"/>
      <c r="EO59" s="167"/>
      <c r="EP59" s="167"/>
      <c r="EQ59" s="167"/>
      <c r="ER59" s="167"/>
      <c r="ES59" s="167"/>
      <c r="ET59" s="167"/>
      <c r="EU59" s="167"/>
      <c r="EV59" s="167"/>
      <c r="EW59" s="167"/>
      <c r="EX59" s="167"/>
    </row>
    <row r="60" spans="3:154" s="88" customFormat="1" x14ac:dyDescent="0.2"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87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87"/>
      <c r="AD60" s="90"/>
      <c r="AE60" s="90"/>
      <c r="AF60" s="90"/>
      <c r="AG60" s="90"/>
      <c r="AH60" s="90"/>
      <c r="AI60" s="90"/>
      <c r="AJ60" s="90"/>
      <c r="AK60" s="90"/>
      <c r="AL60" s="90"/>
      <c r="AM60" s="87"/>
      <c r="AU60" s="87"/>
      <c r="BD60" s="87"/>
      <c r="BM60" s="87"/>
      <c r="BT60" s="87"/>
      <c r="CA60" s="87"/>
      <c r="CB60" s="87"/>
      <c r="CK60" s="87"/>
      <c r="CQ60" s="87"/>
      <c r="DD60" s="87"/>
      <c r="DM60" s="8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</row>
    <row r="61" spans="3:154" s="88" customFormat="1" x14ac:dyDescent="0.2"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87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87"/>
      <c r="AD61" s="90"/>
      <c r="AE61" s="90"/>
      <c r="AF61" s="90"/>
      <c r="AG61" s="90"/>
      <c r="AH61" s="90"/>
      <c r="AI61" s="90"/>
      <c r="AJ61" s="90"/>
      <c r="AK61" s="90"/>
      <c r="AL61" s="90"/>
      <c r="AM61" s="87"/>
      <c r="AU61" s="87"/>
      <c r="BD61" s="87"/>
      <c r="BM61" s="87"/>
      <c r="BT61" s="87"/>
      <c r="CA61" s="87"/>
      <c r="CB61" s="87"/>
      <c r="CK61" s="87"/>
      <c r="CQ61" s="87"/>
      <c r="DD61" s="87"/>
      <c r="DM61" s="8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67"/>
      <c r="EL61" s="167"/>
      <c r="EM61" s="167"/>
      <c r="EN61" s="167"/>
      <c r="EO61" s="167"/>
      <c r="EP61" s="167"/>
      <c r="EQ61" s="167"/>
      <c r="ER61" s="167"/>
      <c r="ES61" s="167"/>
      <c r="ET61" s="167"/>
      <c r="EU61" s="167"/>
      <c r="EV61" s="167"/>
      <c r="EW61" s="167"/>
      <c r="EX61" s="167"/>
    </row>
    <row r="62" spans="3:154" s="88" customFormat="1" x14ac:dyDescent="0.2"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87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87"/>
      <c r="AD62" s="90"/>
      <c r="AE62" s="90"/>
      <c r="AF62" s="90"/>
      <c r="AG62" s="90"/>
      <c r="AH62" s="90"/>
      <c r="AI62" s="90"/>
      <c r="AJ62" s="90"/>
      <c r="AK62" s="90"/>
      <c r="AL62" s="90"/>
      <c r="AM62" s="87"/>
      <c r="AU62" s="87"/>
      <c r="BD62" s="87"/>
      <c r="BM62" s="87"/>
      <c r="BT62" s="87"/>
      <c r="CA62" s="87"/>
      <c r="CB62" s="87"/>
      <c r="CK62" s="87"/>
      <c r="CQ62" s="87"/>
      <c r="DD62" s="87"/>
      <c r="DM62" s="8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</row>
    <row r="63" spans="3:154" s="88" customFormat="1" x14ac:dyDescent="0.2"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87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87"/>
      <c r="AD63" s="90"/>
      <c r="AE63" s="90"/>
      <c r="AF63" s="90"/>
      <c r="AG63" s="90"/>
      <c r="AH63" s="90"/>
      <c r="AI63" s="90"/>
      <c r="AJ63" s="90"/>
      <c r="AK63" s="90"/>
      <c r="AL63" s="90"/>
      <c r="AM63" s="87"/>
      <c r="AU63" s="87"/>
      <c r="BD63" s="87"/>
      <c r="BM63" s="87"/>
      <c r="BT63" s="87"/>
      <c r="CA63" s="87"/>
      <c r="CB63" s="87"/>
      <c r="CK63" s="87"/>
      <c r="CQ63" s="87"/>
      <c r="DD63" s="87"/>
      <c r="DM63" s="8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67"/>
      <c r="EL63" s="167"/>
      <c r="EM63" s="167"/>
      <c r="EN63" s="167"/>
      <c r="EO63" s="167"/>
      <c r="EP63" s="167"/>
      <c r="EQ63" s="167"/>
      <c r="ER63" s="167"/>
      <c r="ES63" s="167"/>
      <c r="ET63" s="167"/>
      <c r="EU63" s="167"/>
      <c r="EV63" s="167"/>
      <c r="EW63" s="167"/>
      <c r="EX63" s="167"/>
    </row>
    <row r="64" spans="3:154" s="88" customFormat="1" x14ac:dyDescent="0.2"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87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87"/>
      <c r="AD64" s="90"/>
      <c r="AE64" s="90"/>
      <c r="AF64" s="90"/>
      <c r="AG64" s="90"/>
      <c r="AH64" s="90"/>
      <c r="AI64" s="90"/>
      <c r="AJ64" s="90"/>
      <c r="AK64" s="90"/>
      <c r="AL64" s="90"/>
      <c r="AM64" s="87"/>
      <c r="AU64" s="87"/>
      <c r="BD64" s="87"/>
      <c r="BM64" s="87"/>
      <c r="BT64" s="87"/>
      <c r="CA64" s="87"/>
      <c r="CB64" s="87"/>
      <c r="CK64" s="87"/>
      <c r="CQ64" s="87"/>
      <c r="DD64" s="87"/>
      <c r="DM64" s="8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  <c r="EK64" s="167"/>
      <c r="EL64" s="167"/>
      <c r="EM64" s="167"/>
      <c r="EN64" s="167"/>
      <c r="EO64" s="167"/>
      <c r="EP64" s="167"/>
      <c r="EQ64" s="167"/>
      <c r="ER64" s="167"/>
      <c r="ES64" s="167"/>
      <c r="ET64" s="167"/>
      <c r="EU64" s="167"/>
      <c r="EV64" s="167"/>
      <c r="EW64" s="167"/>
      <c r="EX64" s="167"/>
    </row>
    <row r="65" spans="3:154" s="88" customFormat="1" x14ac:dyDescent="0.2"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87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87"/>
      <c r="AD65" s="90"/>
      <c r="AE65" s="90"/>
      <c r="AF65" s="90"/>
      <c r="AG65" s="90"/>
      <c r="AH65" s="90"/>
      <c r="AI65" s="90"/>
      <c r="AJ65" s="90"/>
      <c r="AK65" s="90"/>
      <c r="AL65" s="90"/>
      <c r="AM65" s="87"/>
      <c r="AU65" s="87"/>
      <c r="BD65" s="87"/>
      <c r="BM65" s="87"/>
      <c r="BT65" s="87"/>
      <c r="CA65" s="87"/>
      <c r="CB65" s="87"/>
      <c r="CK65" s="87"/>
      <c r="CQ65" s="87"/>
      <c r="DD65" s="87"/>
      <c r="DM65" s="8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  <c r="EK65" s="167"/>
      <c r="EL65" s="167"/>
      <c r="EM65" s="167"/>
      <c r="EN65" s="167"/>
      <c r="EO65" s="167"/>
      <c r="EP65" s="167"/>
      <c r="EQ65" s="167"/>
      <c r="ER65" s="167"/>
      <c r="ES65" s="167"/>
      <c r="ET65" s="167"/>
      <c r="EU65" s="167"/>
      <c r="EV65" s="167"/>
      <c r="EW65" s="167"/>
      <c r="EX65" s="167"/>
    </row>
    <row r="66" spans="3:154" s="88" customFormat="1" x14ac:dyDescent="0.2"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87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87"/>
      <c r="AD66" s="90"/>
      <c r="AE66" s="90"/>
      <c r="AF66" s="90"/>
      <c r="AG66" s="90"/>
      <c r="AH66" s="90"/>
      <c r="AI66" s="90"/>
      <c r="AJ66" s="90"/>
      <c r="AK66" s="90"/>
      <c r="AL66" s="90"/>
      <c r="AM66" s="87"/>
      <c r="AU66" s="87"/>
      <c r="BD66" s="87"/>
      <c r="BM66" s="87"/>
      <c r="BT66" s="87"/>
      <c r="CA66" s="87"/>
      <c r="CB66" s="87"/>
      <c r="CK66" s="87"/>
      <c r="CQ66" s="87"/>
      <c r="DD66" s="87"/>
      <c r="DM66" s="8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  <c r="EK66" s="167"/>
      <c r="EL66" s="167"/>
      <c r="EM66" s="167"/>
      <c r="EN66" s="167"/>
      <c r="EO66" s="167"/>
      <c r="EP66" s="167"/>
      <c r="EQ66" s="167"/>
      <c r="ER66" s="167"/>
      <c r="ES66" s="167"/>
      <c r="ET66" s="167"/>
      <c r="EU66" s="167"/>
      <c r="EV66" s="167"/>
      <c r="EW66" s="167"/>
      <c r="EX66" s="167"/>
    </row>
    <row r="67" spans="3:154" s="88" customFormat="1" x14ac:dyDescent="0.2"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87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87"/>
      <c r="AD67" s="90"/>
      <c r="AE67" s="90"/>
      <c r="AF67" s="90"/>
      <c r="AG67" s="90"/>
      <c r="AH67" s="90"/>
      <c r="AI67" s="90"/>
      <c r="AJ67" s="90"/>
      <c r="AK67" s="90"/>
      <c r="AL67" s="90"/>
      <c r="AM67" s="87"/>
      <c r="AU67" s="87"/>
      <c r="BD67" s="87"/>
      <c r="BM67" s="87"/>
      <c r="BT67" s="87"/>
      <c r="CA67" s="87"/>
      <c r="CB67" s="87"/>
      <c r="CK67" s="87"/>
      <c r="CQ67" s="87"/>
      <c r="DD67" s="87"/>
      <c r="DM67" s="8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  <c r="EK67" s="167"/>
      <c r="EL67" s="167"/>
      <c r="EM67" s="167"/>
      <c r="EN67" s="167"/>
      <c r="EO67" s="167"/>
      <c r="EP67" s="167"/>
      <c r="EQ67" s="167"/>
      <c r="ER67" s="167"/>
      <c r="ES67" s="167"/>
      <c r="ET67" s="167"/>
      <c r="EU67" s="167"/>
      <c r="EV67" s="167"/>
      <c r="EW67" s="167"/>
      <c r="EX67" s="167"/>
    </row>
    <row r="68" spans="3:154" s="88" customFormat="1" x14ac:dyDescent="0.2"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87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87"/>
      <c r="AD68" s="90"/>
      <c r="AE68" s="90"/>
      <c r="AF68" s="90"/>
      <c r="AG68" s="90"/>
      <c r="AH68" s="90"/>
      <c r="AI68" s="90"/>
      <c r="AJ68" s="90"/>
      <c r="AK68" s="90"/>
      <c r="AL68" s="90"/>
      <c r="AM68" s="87"/>
      <c r="AU68" s="87"/>
      <c r="BD68" s="87"/>
      <c r="BM68" s="87"/>
      <c r="BT68" s="87"/>
      <c r="CA68" s="87"/>
      <c r="CB68" s="87"/>
      <c r="CK68" s="87"/>
      <c r="CQ68" s="87"/>
      <c r="DD68" s="87"/>
      <c r="DM68" s="8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</row>
    <row r="69" spans="3:154" s="88" customFormat="1" x14ac:dyDescent="0.2"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87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87"/>
      <c r="AD69" s="90"/>
      <c r="AE69" s="90"/>
      <c r="AF69" s="90"/>
      <c r="AG69" s="90"/>
      <c r="AH69" s="90"/>
      <c r="AI69" s="90"/>
      <c r="AJ69" s="90"/>
      <c r="AK69" s="90"/>
      <c r="AL69" s="90"/>
      <c r="AM69" s="87"/>
      <c r="AU69" s="87"/>
      <c r="BD69" s="87"/>
      <c r="BM69" s="87"/>
      <c r="BT69" s="87"/>
      <c r="CA69" s="87"/>
      <c r="CB69" s="87"/>
      <c r="CK69" s="87"/>
      <c r="CQ69" s="87"/>
      <c r="DD69" s="87"/>
      <c r="DM69" s="8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  <c r="EK69" s="167"/>
      <c r="EL69" s="167"/>
      <c r="EM69" s="167"/>
      <c r="EN69" s="167"/>
      <c r="EO69" s="167"/>
      <c r="EP69" s="167"/>
      <c r="EQ69" s="167"/>
      <c r="ER69" s="167"/>
      <c r="ES69" s="167"/>
      <c r="ET69" s="167"/>
      <c r="EU69" s="167"/>
      <c r="EV69" s="167"/>
      <c r="EW69" s="167"/>
      <c r="EX69" s="167"/>
    </row>
    <row r="70" spans="3:154" s="88" customFormat="1" x14ac:dyDescent="0.2"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87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87"/>
      <c r="AD70" s="90"/>
      <c r="AE70" s="90"/>
      <c r="AF70" s="90"/>
      <c r="AG70" s="90"/>
      <c r="AH70" s="90"/>
      <c r="AI70" s="90"/>
      <c r="AJ70" s="90"/>
      <c r="AK70" s="90"/>
      <c r="AL70" s="90"/>
      <c r="AM70" s="87"/>
      <c r="AU70" s="87"/>
      <c r="BD70" s="87"/>
      <c r="BM70" s="87"/>
      <c r="BT70" s="87"/>
      <c r="CA70" s="87"/>
      <c r="CB70" s="87"/>
      <c r="CK70" s="87"/>
      <c r="CQ70" s="87"/>
      <c r="DD70" s="87"/>
      <c r="DM70" s="8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</row>
    <row r="71" spans="3:154" s="88" customFormat="1" x14ac:dyDescent="0.2"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87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87"/>
      <c r="AD71" s="90"/>
      <c r="AE71" s="90"/>
      <c r="AF71" s="90"/>
      <c r="AG71" s="90"/>
      <c r="AH71" s="90"/>
      <c r="AI71" s="90"/>
      <c r="AJ71" s="90"/>
      <c r="AK71" s="90"/>
      <c r="AL71" s="90"/>
      <c r="AM71" s="87"/>
      <c r="AU71" s="87"/>
      <c r="BD71" s="87"/>
      <c r="BM71" s="87"/>
      <c r="BT71" s="87"/>
      <c r="CA71" s="87"/>
      <c r="CB71" s="87"/>
      <c r="CK71" s="87"/>
      <c r="CQ71" s="87"/>
      <c r="DD71" s="87"/>
      <c r="DM71" s="8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  <c r="EK71" s="167"/>
      <c r="EL71" s="167"/>
      <c r="EM71" s="167"/>
      <c r="EN71" s="167"/>
      <c r="EO71" s="167"/>
      <c r="EP71" s="167"/>
      <c r="EQ71" s="167"/>
      <c r="ER71" s="167"/>
      <c r="ES71" s="167"/>
      <c r="ET71" s="167"/>
      <c r="EU71" s="167"/>
      <c r="EV71" s="167"/>
      <c r="EW71" s="167"/>
      <c r="EX71" s="167"/>
    </row>
    <row r="72" spans="3:154" s="88" customFormat="1" x14ac:dyDescent="0.2"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87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87"/>
      <c r="AD72" s="90"/>
      <c r="AE72" s="90"/>
      <c r="AF72" s="90"/>
      <c r="AG72" s="90"/>
      <c r="AH72" s="90"/>
      <c r="AI72" s="90"/>
      <c r="AJ72" s="90"/>
      <c r="AK72" s="90"/>
      <c r="AL72" s="90"/>
      <c r="AM72" s="87"/>
      <c r="AU72" s="87"/>
      <c r="BD72" s="87"/>
      <c r="BM72" s="87"/>
      <c r="BT72" s="87"/>
      <c r="CA72" s="87"/>
      <c r="CB72" s="87"/>
      <c r="CK72" s="87"/>
      <c r="CQ72" s="87"/>
      <c r="DD72" s="87"/>
      <c r="DM72" s="8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  <c r="EK72" s="167"/>
      <c r="EL72" s="167"/>
      <c r="EM72" s="167"/>
      <c r="EN72" s="167"/>
      <c r="EO72" s="167"/>
      <c r="EP72" s="167"/>
      <c r="EQ72" s="167"/>
      <c r="ER72" s="167"/>
      <c r="ES72" s="167"/>
      <c r="ET72" s="167"/>
      <c r="EU72" s="167"/>
      <c r="EV72" s="167"/>
      <c r="EW72" s="167"/>
      <c r="EX72" s="167"/>
    </row>
    <row r="73" spans="3:154" s="88" customFormat="1" x14ac:dyDescent="0.2"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87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87"/>
      <c r="AD73" s="90"/>
      <c r="AE73" s="90"/>
      <c r="AF73" s="90"/>
      <c r="AG73" s="90"/>
      <c r="AH73" s="90"/>
      <c r="AI73" s="90"/>
      <c r="AJ73" s="90"/>
      <c r="AK73" s="90"/>
      <c r="AL73" s="90"/>
      <c r="AM73" s="87"/>
      <c r="AU73" s="87"/>
      <c r="BD73" s="87"/>
      <c r="BM73" s="87"/>
      <c r="BT73" s="87"/>
      <c r="CA73" s="87"/>
      <c r="CB73" s="87"/>
      <c r="CK73" s="87"/>
      <c r="CQ73" s="87"/>
      <c r="DD73" s="87"/>
      <c r="DM73" s="8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  <c r="EK73" s="167"/>
      <c r="EL73" s="167"/>
      <c r="EM73" s="167"/>
      <c r="EN73" s="167"/>
      <c r="EO73" s="167"/>
      <c r="EP73" s="167"/>
      <c r="EQ73" s="167"/>
      <c r="ER73" s="167"/>
      <c r="ES73" s="167"/>
      <c r="ET73" s="167"/>
      <c r="EU73" s="167"/>
      <c r="EV73" s="167"/>
      <c r="EW73" s="167"/>
      <c r="EX73" s="167"/>
    </row>
    <row r="74" spans="3:154" s="88" customFormat="1" x14ac:dyDescent="0.2"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87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87"/>
      <c r="AD74" s="90"/>
      <c r="AE74" s="90"/>
      <c r="AF74" s="90"/>
      <c r="AG74" s="90"/>
      <c r="AH74" s="90"/>
      <c r="AI74" s="90"/>
      <c r="AJ74" s="90"/>
      <c r="AK74" s="90"/>
      <c r="AL74" s="90"/>
      <c r="AM74" s="87"/>
      <c r="AU74" s="87"/>
      <c r="BD74" s="87"/>
      <c r="BM74" s="87"/>
      <c r="BT74" s="87"/>
      <c r="CA74" s="87"/>
      <c r="CB74" s="87"/>
      <c r="CK74" s="87"/>
      <c r="CQ74" s="87"/>
      <c r="DD74" s="87"/>
      <c r="DM74" s="8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</row>
    <row r="75" spans="3:154" s="88" customFormat="1" x14ac:dyDescent="0.2"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87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87"/>
      <c r="AD75" s="90"/>
      <c r="AE75" s="90"/>
      <c r="AF75" s="90"/>
      <c r="AG75" s="90"/>
      <c r="AH75" s="90"/>
      <c r="AI75" s="90"/>
      <c r="AJ75" s="90"/>
      <c r="AK75" s="90"/>
      <c r="AL75" s="90"/>
      <c r="AM75" s="87"/>
      <c r="AU75" s="87"/>
      <c r="BD75" s="87"/>
      <c r="BM75" s="87"/>
      <c r="BT75" s="87"/>
      <c r="CA75" s="87"/>
      <c r="CB75" s="87"/>
      <c r="CK75" s="87"/>
      <c r="CQ75" s="87"/>
      <c r="DD75" s="87"/>
      <c r="DM75" s="8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  <c r="EK75" s="167"/>
      <c r="EL75" s="167"/>
      <c r="EM75" s="167"/>
      <c r="EN75" s="167"/>
      <c r="EO75" s="167"/>
      <c r="EP75" s="167"/>
      <c r="EQ75" s="167"/>
      <c r="ER75" s="167"/>
      <c r="ES75" s="167"/>
      <c r="ET75" s="167"/>
      <c r="EU75" s="167"/>
      <c r="EV75" s="167"/>
      <c r="EW75" s="167"/>
      <c r="EX75" s="167"/>
    </row>
    <row r="76" spans="3:154" s="88" customFormat="1" x14ac:dyDescent="0.2"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87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87"/>
      <c r="AD76" s="90"/>
      <c r="AE76" s="90"/>
      <c r="AF76" s="90"/>
      <c r="AG76" s="90"/>
      <c r="AH76" s="90"/>
      <c r="AI76" s="90"/>
      <c r="AJ76" s="90"/>
      <c r="AK76" s="90"/>
      <c r="AL76" s="90"/>
      <c r="AM76" s="87"/>
      <c r="AU76" s="87"/>
      <c r="BD76" s="87"/>
      <c r="BM76" s="87"/>
      <c r="BT76" s="87"/>
      <c r="CA76" s="87"/>
      <c r="CB76" s="87"/>
      <c r="CK76" s="87"/>
      <c r="CQ76" s="87"/>
      <c r="DD76" s="87"/>
      <c r="DM76" s="8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  <c r="EK76" s="167"/>
      <c r="EL76" s="167"/>
      <c r="EM76" s="167"/>
      <c r="EN76" s="167"/>
      <c r="EO76" s="167"/>
      <c r="EP76" s="167"/>
      <c r="EQ76" s="167"/>
      <c r="ER76" s="167"/>
      <c r="ES76" s="167"/>
      <c r="ET76" s="167"/>
      <c r="EU76" s="167"/>
      <c r="EV76" s="167"/>
      <c r="EW76" s="167"/>
      <c r="EX76" s="167"/>
    </row>
    <row r="77" spans="3:154" s="88" customFormat="1" x14ac:dyDescent="0.2"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87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87"/>
      <c r="AD77" s="90"/>
      <c r="AE77" s="90"/>
      <c r="AF77" s="90"/>
      <c r="AG77" s="90"/>
      <c r="AH77" s="90"/>
      <c r="AI77" s="90"/>
      <c r="AJ77" s="90"/>
      <c r="AK77" s="90"/>
      <c r="AL77" s="90"/>
      <c r="AM77" s="87"/>
      <c r="AU77" s="87"/>
      <c r="BD77" s="87"/>
      <c r="BM77" s="87"/>
      <c r="BT77" s="87"/>
      <c r="CA77" s="87"/>
      <c r="CB77" s="87"/>
      <c r="CK77" s="87"/>
      <c r="CQ77" s="87"/>
      <c r="DD77" s="87"/>
      <c r="DM77" s="8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</row>
    <row r="78" spans="3:154" s="88" customFormat="1" x14ac:dyDescent="0.2"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87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87"/>
      <c r="AD78" s="90"/>
      <c r="AE78" s="90"/>
      <c r="AF78" s="90"/>
      <c r="AG78" s="90"/>
      <c r="AH78" s="90"/>
      <c r="AI78" s="90"/>
      <c r="AJ78" s="90"/>
      <c r="AK78" s="90"/>
      <c r="AL78" s="90"/>
      <c r="AM78" s="87"/>
      <c r="AU78" s="87"/>
      <c r="BD78" s="87"/>
      <c r="BM78" s="87"/>
      <c r="BT78" s="87"/>
      <c r="CA78" s="87"/>
      <c r="CB78" s="87"/>
      <c r="CK78" s="87"/>
      <c r="CQ78" s="87"/>
      <c r="DD78" s="87"/>
      <c r="DM78" s="8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  <c r="EK78" s="167"/>
      <c r="EL78" s="167"/>
      <c r="EM78" s="167"/>
      <c r="EN78" s="167"/>
      <c r="EO78" s="167"/>
      <c r="EP78" s="167"/>
      <c r="EQ78" s="167"/>
      <c r="ER78" s="167"/>
      <c r="ES78" s="167"/>
      <c r="ET78" s="167"/>
      <c r="EU78" s="167"/>
      <c r="EV78" s="167"/>
      <c r="EW78" s="167"/>
      <c r="EX78" s="167"/>
    </row>
    <row r="79" spans="3:154" s="88" customFormat="1" x14ac:dyDescent="0.2"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87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87"/>
      <c r="AD79" s="90"/>
      <c r="AE79" s="90"/>
      <c r="AF79" s="90"/>
      <c r="AG79" s="90"/>
      <c r="AH79" s="90"/>
      <c r="AI79" s="90"/>
      <c r="AJ79" s="90"/>
      <c r="AK79" s="90"/>
      <c r="AL79" s="90"/>
      <c r="AM79" s="87"/>
      <c r="AU79" s="87"/>
      <c r="BD79" s="87"/>
      <c r="BM79" s="87"/>
      <c r="BT79" s="87"/>
      <c r="CA79" s="87"/>
      <c r="CB79" s="87"/>
      <c r="CK79" s="87"/>
      <c r="CQ79" s="87"/>
      <c r="DD79" s="87"/>
      <c r="DM79" s="8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  <c r="EK79" s="167"/>
      <c r="EL79" s="167"/>
      <c r="EM79" s="167"/>
      <c r="EN79" s="167"/>
      <c r="EO79" s="167"/>
      <c r="EP79" s="167"/>
      <c r="EQ79" s="167"/>
      <c r="ER79" s="167"/>
      <c r="ES79" s="167"/>
      <c r="ET79" s="167"/>
      <c r="EU79" s="167"/>
      <c r="EV79" s="167"/>
      <c r="EW79" s="167"/>
      <c r="EX79" s="167"/>
    </row>
    <row r="80" spans="3:154" s="88" customFormat="1" x14ac:dyDescent="0.2"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87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87"/>
      <c r="AD80" s="90"/>
      <c r="AE80" s="90"/>
      <c r="AF80" s="90"/>
      <c r="AG80" s="90"/>
      <c r="AH80" s="90"/>
      <c r="AI80" s="90"/>
      <c r="AJ80" s="90"/>
      <c r="AK80" s="90"/>
      <c r="AL80" s="90"/>
      <c r="AM80" s="87"/>
      <c r="AU80" s="87"/>
      <c r="BD80" s="87"/>
      <c r="BM80" s="87"/>
      <c r="BT80" s="87"/>
      <c r="CA80" s="87"/>
      <c r="CB80" s="87"/>
      <c r="CK80" s="87"/>
      <c r="CQ80" s="87"/>
      <c r="DD80" s="87"/>
      <c r="DM80" s="8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  <c r="EK80" s="167"/>
      <c r="EL80" s="167"/>
      <c r="EM80" s="167"/>
      <c r="EN80" s="167"/>
      <c r="EO80" s="167"/>
      <c r="EP80" s="167"/>
      <c r="EQ80" s="167"/>
      <c r="ER80" s="167"/>
      <c r="ES80" s="167"/>
      <c r="ET80" s="167"/>
      <c r="EU80" s="167"/>
      <c r="EV80" s="167"/>
      <c r="EW80" s="167"/>
      <c r="EX80" s="167"/>
    </row>
    <row r="81" spans="3:154" s="88" customFormat="1" x14ac:dyDescent="0.2"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87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87"/>
      <c r="AD81" s="90"/>
      <c r="AE81" s="90"/>
      <c r="AF81" s="90"/>
      <c r="AG81" s="90"/>
      <c r="AH81" s="90"/>
      <c r="AI81" s="90"/>
      <c r="AJ81" s="90"/>
      <c r="AK81" s="90"/>
      <c r="AL81" s="90"/>
      <c r="AM81" s="87"/>
      <c r="AU81" s="87"/>
      <c r="BD81" s="87"/>
      <c r="BM81" s="87"/>
      <c r="BT81" s="87"/>
      <c r="CA81" s="87"/>
      <c r="CB81" s="87"/>
      <c r="CK81" s="87"/>
      <c r="CQ81" s="87"/>
      <c r="DD81" s="87"/>
      <c r="DM81" s="8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  <c r="EK81" s="167"/>
      <c r="EL81" s="167"/>
      <c r="EM81" s="167"/>
      <c r="EN81" s="167"/>
      <c r="EO81" s="167"/>
      <c r="EP81" s="167"/>
      <c r="EQ81" s="167"/>
      <c r="ER81" s="167"/>
      <c r="ES81" s="167"/>
      <c r="ET81" s="167"/>
      <c r="EU81" s="167"/>
      <c r="EV81" s="167"/>
      <c r="EW81" s="167"/>
      <c r="EX81" s="167"/>
    </row>
    <row r="82" spans="3:154" s="88" customFormat="1" x14ac:dyDescent="0.2"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87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87"/>
      <c r="AD82" s="90"/>
      <c r="AE82" s="90"/>
      <c r="AF82" s="90"/>
      <c r="AG82" s="90"/>
      <c r="AH82" s="90"/>
      <c r="AI82" s="90"/>
      <c r="AJ82" s="90"/>
      <c r="AK82" s="90"/>
      <c r="AL82" s="90"/>
      <c r="AM82" s="87"/>
      <c r="AU82" s="87"/>
      <c r="BD82" s="87"/>
      <c r="BM82" s="87"/>
      <c r="BT82" s="87"/>
      <c r="CA82" s="87"/>
      <c r="CB82" s="87"/>
      <c r="CK82" s="87"/>
      <c r="CQ82" s="87"/>
      <c r="DD82" s="87"/>
      <c r="DM82" s="8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  <c r="EK82" s="167"/>
      <c r="EL82" s="167"/>
      <c r="EM82" s="167"/>
      <c r="EN82" s="167"/>
      <c r="EO82" s="167"/>
      <c r="EP82" s="167"/>
      <c r="EQ82" s="167"/>
      <c r="ER82" s="167"/>
      <c r="ES82" s="167"/>
      <c r="ET82" s="167"/>
      <c r="EU82" s="167"/>
      <c r="EV82" s="167"/>
      <c r="EW82" s="167"/>
      <c r="EX82" s="167"/>
    </row>
    <row r="83" spans="3:154" s="88" customFormat="1" x14ac:dyDescent="0.2"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87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87"/>
      <c r="AD83" s="90"/>
      <c r="AE83" s="90"/>
      <c r="AF83" s="90"/>
      <c r="AG83" s="90"/>
      <c r="AH83" s="90"/>
      <c r="AI83" s="90"/>
      <c r="AJ83" s="90"/>
      <c r="AK83" s="90"/>
      <c r="AL83" s="90"/>
      <c r="AM83" s="87"/>
      <c r="AU83" s="87"/>
      <c r="BD83" s="87"/>
      <c r="BM83" s="87"/>
      <c r="BT83" s="87"/>
      <c r="CA83" s="87"/>
      <c r="CB83" s="87"/>
      <c r="CK83" s="87"/>
      <c r="CQ83" s="87"/>
      <c r="DD83" s="87"/>
      <c r="DM83" s="8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  <c r="EK83" s="167"/>
      <c r="EL83" s="167"/>
      <c r="EM83" s="167"/>
      <c r="EN83" s="167"/>
      <c r="EO83" s="167"/>
      <c r="EP83" s="167"/>
      <c r="EQ83" s="167"/>
      <c r="ER83" s="167"/>
      <c r="ES83" s="167"/>
      <c r="ET83" s="167"/>
      <c r="EU83" s="167"/>
      <c r="EV83" s="167"/>
      <c r="EW83" s="167"/>
      <c r="EX83" s="167"/>
    </row>
    <row r="84" spans="3:154" s="88" customFormat="1" x14ac:dyDescent="0.2"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87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87"/>
      <c r="AD84" s="90"/>
      <c r="AE84" s="90"/>
      <c r="AF84" s="90"/>
      <c r="AG84" s="90"/>
      <c r="AH84" s="90"/>
      <c r="AI84" s="90"/>
      <c r="AJ84" s="90"/>
      <c r="AK84" s="90"/>
      <c r="AL84" s="90"/>
      <c r="AM84" s="87"/>
      <c r="AU84" s="87"/>
      <c r="BD84" s="87"/>
      <c r="BM84" s="87"/>
      <c r="BT84" s="87"/>
      <c r="CA84" s="87"/>
      <c r="CB84" s="87"/>
      <c r="CK84" s="87"/>
      <c r="CQ84" s="87"/>
      <c r="DD84" s="87"/>
      <c r="DM84" s="8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  <c r="EK84" s="167"/>
      <c r="EL84" s="167"/>
      <c r="EM84" s="167"/>
      <c r="EN84" s="167"/>
      <c r="EO84" s="167"/>
      <c r="EP84" s="167"/>
      <c r="EQ84" s="167"/>
      <c r="ER84" s="167"/>
      <c r="ES84" s="167"/>
      <c r="ET84" s="167"/>
      <c r="EU84" s="167"/>
      <c r="EV84" s="167"/>
      <c r="EW84" s="167"/>
      <c r="EX84" s="167"/>
    </row>
    <row r="85" spans="3:154" s="88" customFormat="1" x14ac:dyDescent="0.2"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87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87"/>
      <c r="AD85" s="90"/>
      <c r="AE85" s="90"/>
      <c r="AF85" s="90"/>
      <c r="AG85" s="90"/>
      <c r="AH85" s="90"/>
      <c r="AI85" s="90"/>
      <c r="AJ85" s="90"/>
      <c r="AK85" s="90"/>
      <c r="AL85" s="90"/>
      <c r="AM85" s="87"/>
      <c r="AU85" s="87"/>
      <c r="BD85" s="87"/>
      <c r="BM85" s="87"/>
      <c r="BT85" s="87"/>
      <c r="CA85" s="87"/>
      <c r="CB85" s="87"/>
      <c r="CK85" s="87"/>
      <c r="CQ85" s="87"/>
      <c r="DD85" s="87"/>
      <c r="DM85" s="8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  <c r="EK85" s="167"/>
      <c r="EL85" s="167"/>
      <c r="EM85" s="167"/>
      <c r="EN85" s="167"/>
      <c r="EO85" s="167"/>
      <c r="EP85" s="167"/>
      <c r="EQ85" s="167"/>
      <c r="ER85" s="167"/>
      <c r="ES85" s="167"/>
      <c r="ET85" s="167"/>
      <c r="EU85" s="167"/>
      <c r="EV85" s="167"/>
      <c r="EW85" s="167"/>
      <c r="EX85" s="167"/>
    </row>
    <row r="86" spans="3:154" s="88" customFormat="1" x14ac:dyDescent="0.2"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87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87"/>
      <c r="AD86" s="90"/>
      <c r="AE86" s="90"/>
      <c r="AF86" s="90"/>
      <c r="AG86" s="90"/>
      <c r="AH86" s="90"/>
      <c r="AI86" s="90"/>
      <c r="AJ86" s="90"/>
      <c r="AK86" s="90"/>
      <c r="AL86" s="90"/>
      <c r="AM86" s="87"/>
      <c r="AU86" s="87"/>
      <c r="BD86" s="87"/>
      <c r="BM86" s="87"/>
      <c r="BT86" s="87"/>
      <c r="CA86" s="87"/>
      <c r="CB86" s="87"/>
      <c r="CK86" s="87"/>
      <c r="CQ86" s="87"/>
      <c r="DD86" s="87"/>
      <c r="DM86" s="8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  <c r="EK86" s="167"/>
      <c r="EL86" s="167"/>
      <c r="EM86" s="167"/>
      <c r="EN86" s="167"/>
      <c r="EO86" s="167"/>
      <c r="EP86" s="167"/>
      <c r="EQ86" s="167"/>
      <c r="ER86" s="167"/>
      <c r="ES86" s="167"/>
      <c r="ET86" s="167"/>
      <c r="EU86" s="167"/>
      <c r="EV86" s="167"/>
      <c r="EW86" s="167"/>
      <c r="EX86" s="167"/>
    </row>
    <row r="87" spans="3:154" s="88" customFormat="1" x14ac:dyDescent="0.2"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87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87"/>
      <c r="AD87" s="90"/>
      <c r="AE87" s="90"/>
      <c r="AF87" s="90"/>
      <c r="AG87" s="90"/>
      <c r="AH87" s="90"/>
      <c r="AI87" s="90"/>
      <c r="AJ87" s="90"/>
      <c r="AK87" s="90"/>
      <c r="AL87" s="90"/>
      <c r="AM87" s="87"/>
      <c r="AU87" s="87"/>
      <c r="BD87" s="87"/>
      <c r="BM87" s="87"/>
      <c r="BT87" s="87"/>
      <c r="CA87" s="87"/>
      <c r="CB87" s="87"/>
      <c r="CK87" s="87"/>
      <c r="CQ87" s="87"/>
      <c r="DD87" s="87"/>
      <c r="DM87" s="8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  <c r="EK87" s="167"/>
      <c r="EL87" s="167"/>
      <c r="EM87" s="167"/>
      <c r="EN87" s="167"/>
      <c r="EO87" s="167"/>
      <c r="EP87" s="167"/>
      <c r="EQ87" s="167"/>
      <c r="ER87" s="167"/>
      <c r="ES87" s="167"/>
      <c r="ET87" s="167"/>
      <c r="EU87" s="167"/>
      <c r="EV87" s="167"/>
      <c r="EW87" s="167"/>
      <c r="EX87" s="167"/>
    </row>
    <row r="88" spans="3:154" s="88" customFormat="1" x14ac:dyDescent="0.2"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87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87"/>
      <c r="AD88" s="90"/>
      <c r="AE88" s="90"/>
      <c r="AF88" s="90"/>
      <c r="AG88" s="90"/>
      <c r="AH88" s="90"/>
      <c r="AI88" s="90"/>
      <c r="AJ88" s="90"/>
      <c r="AK88" s="90"/>
      <c r="AL88" s="90"/>
      <c r="AM88" s="87"/>
      <c r="AU88" s="87"/>
      <c r="BD88" s="87"/>
      <c r="BM88" s="87"/>
      <c r="BT88" s="87"/>
      <c r="CA88" s="87"/>
      <c r="CB88" s="87"/>
      <c r="CK88" s="87"/>
      <c r="CQ88" s="87"/>
      <c r="DD88" s="87"/>
      <c r="DM88" s="8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  <c r="EK88" s="167"/>
      <c r="EL88" s="167"/>
      <c r="EM88" s="167"/>
      <c r="EN88" s="167"/>
      <c r="EO88" s="167"/>
      <c r="EP88" s="167"/>
      <c r="EQ88" s="167"/>
      <c r="ER88" s="167"/>
      <c r="ES88" s="167"/>
      <c r="ET88" s="167"/>
      <c r="EU88" s="167"/>
      <c r="EV88" s="167"/>
      <c r="EW88" s="167"/>
      <c r="EX88" s="167"/>
    </row>
    <row r="89" spans="3:154" s="88" customFormat="1" x14ac:dyDescent="0.2"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87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87"/>
      <c r="AD89" s="90"/>
      <c r="AE89" s="90"/>
      <c r="AF89" s="90"/>
      <c r="AG89" s="90"/>
      <c r="AH89" s="90"/>
      <c r="AI89" s="90"/>
      <c r="AJ89" s="90"/>
      <c r="AK89" s="90"/>
      <c r="AL89" s="90"/>
      <c r="AM89" s="87"/>
      <c r="AU89" s="87"/>
      <c r="BD89" s="87"/>
      <c r="BM89" s="87"/>
      <c r="BT89" s="87"/>
      <c r="CA89" s="87"/>
      <c r="CB89" s="87"/>
      <c r="CK89" s="87"/>
      <c r="CQ89" s="87"/>
      <c r="DD89" s="87"/>
      <c r="DM89" s="8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  <c r="EK89" s="167"/>
      <c r="EL89" s="167"/>
      <c r="EM89" s="167"/>
      <c r="EN89" s="167"/>
      <c r="EO89" s="167"/>
      <c r="EP89" s="167"/>
      <c r="EQ89" s="167"/>
      <c r="ER89" s="167"/>
      <c r="ES89" s="167"/>
      <c r="ET89" s="167"/>
      <c r="EU89" s="167"/>
      <c r="EV89" s="167"/>
      <c r="EW89" s="167"/>
      <c r="EX89" s="167"/>
    </row>
    <row r="90" spans="3:154" s="88" customFormat="1" x14ac:dyDescent="0.2"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87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87"/>
      <c r="AD90" s="90"/>
      <c r="AE90" s="90"/>
      <c r="AF90" s="90"/>
      <c r="AG90" s="90"/>
      <c r="AH90" s="90"/>
      <c r="AI90" s="90"/>
      <c r="AJ90" s="90"/>
      <c r="AK90" s="90"/>
      <c r="AL90" s="90"/>
      <c r="AM90" s="87"/>
      <c r="AU90" s="87"/>
      <c r="BD90" s="87"/>
      <c r="BM90" s="87"/>
      <c r="BT90" s="87"/>
      <c r="CA90" s="87"/>
      <c r="CB90" s="87"/>
      <c r="CK90" s="87"/>
      <c r="CQ90" s="87"/>
      <c r="DD90" s="87"/>
      <c r="DM90" s="8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  <c r="EK90" s="167"/>
      <c r="EL90" s="167"/>
      <c r="EM90" s="167"/>
      <c r="EN90" s="167"/>
      <c r="EO90" s="167"/>
      <c r="EP90" s="167"/>
      <c r="EQ90" s="167"/>
      <c r="ER90" s="167"/>
      <c r="ES90" s="167"/>
      <c r="ET90" s="167"/>
      <c r="EU90" s="167"/>
      <c r="EV90" s="167"/>
      <c r="EW90" s="167"/>
      <c r="EX90" s="167"/>
    </row>
    <row r="91" spans="3:154" s="88" customFormat="1" x14ac:dyDescent="0.2"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87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87"/>
      <c r="AD91" s="90"/>
      <c r="AE91" s="90"/>
      <c r="AF91" s="90"/>
      <c r="AG91" s="90"/>
      <c r="AH91" s="90"/>
      <c r="AI91" s="90"/>
      <c r="AJ91" s="90"/>
      <c r="AK91" s="90"/>
      <c r="AL91" s="90"/>
      <c r="AM91" s="87"/>
      <c r="AU91" s="87"/>
      <c r="BD91" s="87"/>
      <c r="BM91" s="87"/>
      <c r="BT91" s="87"/>
      <c r="CA91" s="87"/>
      <c r="CB91" s="87"/>
      <c r="CK91" s="87"/>
      <c r="CQ91" s="87"/>
      <c r="DD91" s="87"/>
      <c r="DM91" s="8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  <c r="EK91" s="167"/>
      <c r="EL91" s="167"/>
      <c r="EM91" s="167"/>
      <c r="EN91" s="167"/>
      <c r="EO91" s="167"/>
      <c r="EP91" s="167"/>
      <c r="EQ91" s="167"/>
      <c r="ER91" s="167"/>
      <c r="ES91" s="167"/>
      <c r="ET91" s="167"/>
      <c r="EU91" s="167"/>
      <c r="EV91" s="167"/>
      <c r="EW91" s="167"/>
      <c r="EX91" s="167"/>
    </row>
    <row r="92" spans="3:154" s="88" customFormat="1" x14ac:dyDescent="0.2"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87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87"/>
      <c r="AD92" s="90"/>
      <c r="AE92" s="90"/>
      <c r="AF92" s="90"/>
      <c r="AG92" s="90"/>
      <c r="AH92" s="90"/>
      <c r="AI92" s="90"/>
      <c r="AJ92" s="90"/>
      <c r="AK92" s="90"/>
      <c r="AL92" s="90"/>
      <c r="AM92" s="87"/>
      <c r="AU92" s="87"/>
      <c r="BD92" s="87"/>
      <c r="BM92" s="87"/>
      <c r="BT92" s="87"/>
      <c r="CA92" s="87"/>
      <c r="CB92" s="87"/>
      <c r="CK92" s="87"/>
      <c r="CQ92" s="87"/>
      <c r="DD92" s="87"/>
      <c r="DM92" s="8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  <c r="EK92" s="167"/>
      <c r="EL92" s="167"/>
      <c r="EM92" s="167"/>
      <c r="EN92" s="167"/>
      <c r="EO92" s="167"/>
      <c r="EP92" s="167"/>
      <c r="EQ92" s="167"/>
      <c r="ER92" s="167"/>
      <c r="ES92" s="167"/>
      <c r="ET92" s="167"/>
      <c r="EU92" s="167"/>
      <c r="EV92" s="167"/>
      <c r="EW92" s="167"/>
      <c r="EX92" s="167"/>
    </row>
    <row r="93" spans="3:154" s="88" customFormat="1" x14ac:dyDescent="0.2"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87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87"/>
      <c r="AD93" s="90"/>
      <c r="AE93" s="90"/>
      <c r="AF93" s="90"/>
      <c r="AG93" s="90"/>
      <c r="AH93" s="90"/>
      <c r="AI93" s="90"/>
      <c r="AJ93" s="90"/>
      <c r="AK93" s="90"/>
      <c r="AL93" s="90"/>
      <c r="AM93" s="87"/>
      <c r="AU93" s="87"/>
      <c r="BD93" s="87"/>
      <c r="BM93" s="87"/>
      <c r="BT93" s="87"/>
      <c r="CA93" s="87"/>
      <c r="CB93" s="87"/>
      <c r="CK93" s="87"/>
      <c r="CQ93" s="87"/>
      <c r="DD93" s="87"/>
      <c r="DM93" s="8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  <c r="EK93" s="167"/>
      <c r="EL93" s="167"/>
      <c r="EM93" s="167"/>
      <c r="EN93" s="167"/>
      <c r="EO93" s="167"/>
      <c r="EP93" s="167"/>
      <c r="EQ93" s="167"/>
      <c r="ER93" s="167"/>
      <c r="ES93" s="167"/>
      <c r="ET93" s="167"/>
      <c r="EU93" s="167"/>
      <c r="EV93" s="167"/>
      <c r="EW93" s="167"/>
      <c r="EX93" s="167"/>
    </row>
    <row r="94" spans="3:154" s="88" customFormat="1" x14ac:dyDescent="0.2"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87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87"/>
      <c r="AD94" s="90"/>
      <c r="AE94" s="90"/>
      <c r="AF94" s="90"/>
      <c r="AG94" s="90"/>
      <c r="AH94" s="90"/>
      <c r="AI94" s="90"/>
      <c r="AJ94" s="90"/>
      <c r="AK94" s="90"/>
      <c r="AL94" s="90"/>
      <c r="AM94" s="87"/>
      <c r="AU94" s="87"/>
      <c r="BD94" s="87"/>
      <c r="BM94" s="87"/>
      <c r="BT94" s="87"/>
      <c r="CA94" s="87"/>
      <c r="CB94" s="87"/>
      <c r="CK94" s="87"/>
      <c r="CQ94" s="87"/>
      <c r="DD94" s="87"/>
      <c r="DM94" s="8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  <c r="EK94" s="167"/>
      <c r="EL94" s="167"/>
      <c r="EM94" s="167"/>
      <c r="EN94" s="167"/>
      <c r="EO94" s="167"/>
      <c r="EP94" s="167"/>
      <c r="EQ94" s="167"/>
      <c r="ER94" s="167"/>
      <c r="ES94" s="167"/>
      <c r="ET94" s="167"/>
      <c r="EU94" s="167"/>
      <c r="EV94" s="167"/>
      <c r="EW94" s="167"/>
      <c r="EX94" s="167"/>
    </row>
    <row r="95" spans="3:154" s="88" customFormat="1" x14ac:dyDescent="0.2"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87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87"/>
      <c r="AD95" s="90"/>
      <c r="AE95" s="90"/>
      <c r="AF95" s="90"/>
      <c r="AG95" s="90"/>
      <c r="AH95" s="90"/>
      <c r="AI95" s="90"/>
      <c r="AJ95" s="90"/>
      <c r="AK95" s="90"/>
      <c r="AL95" s="90"/>
      <c r="AM95" s="87"/>
      <c r="AU95" s="87"/>
      <c r="BD95" s="87"/>
      <c r="BM95" s="87"/>
      <c r="BT95" s="87"/>
      <c r="CA95" s="87"/>
      <c r="CB95" s="87"/>
      <c r="CK95" s="87"/>
      <c r="CQ95" s="87"/>
      <c r="DD95" s="87"/>
      <c r="DM95" s="8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  <c r="EK95" s="167"/>
      <c r="EL95" s="167"/>
      <c r="EM95" s="167"/>
      <c r="EN95" s="167"/>
      <c r="EO95" s="167"/>
      <c r="EP95" s="167"/>
      <c r="EQ95" s="167"/>
      <c r="ER95" s="167"/>
      <c r="ES95" s="167"/>
      <c r="ET95" s="167"/>
      <c r="EU95" s="167"/>
      <c r="EV95" s="167"/>
      <c r="EW95" s="167"/>
      <c r="EX95" s="167"/>
    </row>
    <row r="96" spans="3:154" s="88" customFormat="1" x14ac:dyDescent="0.2"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87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87"/>
      <c r="AD96" s="90"/>
      <c r="AE96" s="90"/>
      <c r="AF96" s="90"/>
      <c r="AG96" s="90"/>
      <c r="AH96" s="90"/>
      <c r="AI96" s="90"/>
      <c r="AJ96" s="90"/>
      <c r="AK96" s="90"/>
      <c r="AL96" s="90"/>
      <c r="AM96" s="87"/>
      <c r="AU96" s="87"/>
      <c r="BD96" s="87"/>
      <c r="BM96" s="87"/>
      <c r="BT96" s="87"/>
      <c r="CA96" s="87"/>
      <c r="CB96" s="87"/>
      <c r="CK96" s="87"/>
      <c r="CQ96" s="87"/>
      <c r="DD96" s="87"/>
      <c r="DM96" s="8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  <c r="EK96" s="167"/>
      <c r="EL96" s="167"/>
      <c r="EM96" s="167"/>
      <c r="EN96" s="167"/>
      <c r="EO96" s="167"/>
      <c r="EP96" s="167"/>
      <c r="EQ96" s="167"/>
      <c r="ER96" s="167"/>
      <c r="ES96" s="167"/>
      <c r="ET96" s="167"/>
      <c r="EU96" s="167"/>
      <c r="EV96" s="167"/>
      <c r="EW96" s="167"/>
      <c r="EX96" s="167"/>
    </row>
    <row r="97" spans="3:154" s="88" customFormat="1" x14ac:dyDescent="0.2"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87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87"/>
      <c r="AD97" s="90"/>
      <c r="AE97" s="90"/>
      <c r="AF97" s="90"/>
      <c r="AG97" s="90"/>
      <c r="AH97" s="90"/>
      <c r="AI97" s="90"/>
      <c r="AJ97" s="90"/>
      <c r="AK97" s="90"/>
      <c r="AL97" s="90"/>
      <c r="AM97" s="87"/>
      <c r="AU97" s="87"/>
      <c r="BD97" s="87"/>
      <c r="BM97" s="87"/>
      <c r="BT97" s="87"/>
      <c r="CA97" s="87"/>
      <c r="CB97" s="87"/>
      <c r="CK97" s="87"/>
      <c r="CQ97" s="87"/>
      <c r="DD97" s="87"/>
      <c r="DM97" s="8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  <c r="EK97" s="167"/>
      <c r="EL97" s="167"/>
      <c r="EM97" s="167"/>
      <c r="EN97" s="167"/>
      <c r="EO97" s="167"/>
      <c r="EP97" s="167"/>
      <c r="EQ97" s="167"/>
      <c r="ER97" s="167"/>
      <c r="ES97" s="167"/>
      <c r="ET97" s="167"/>
      <c r="EU97" s="167"/>
      <c r="EV97" s="167"/>
      <c r="EW97" s="167"/>
      <c r="EX97" s="167"/>
    </row>
    <row r="98" spans="3:154" s="88" customFormat="1" x14ac:dyDescent="0.2"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87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87"/>
      <c r="AD98" s="90"/>
      <c r="AE98" s="90"/>
      <c r="AF98" s="90"/>
      <c r="AG98" s="90"/>
      <c r="AH98" s="90"/>
      <c r="AI98" s="90"/>
      <c r="AJ98" s="90"/>
      <c r="AK98" s="90"/>
      <c r="AL98" s="90"/>
      <c r="AM98" s="87"/>
      <c r="AU98" s="87"/>
      <c r="BD98" s="87"/>
      <c r="BM98" s="87"/>
      <c r="BT98" s="87"/>
      <c r="CA98" s="87"/>
      <c r="CB98" s="87"/>
      <c r="CK98" s="87"/>
      <c r="CQ98" s="87"/>
      <c r="DD98" s="87"/>
      <c r="DM98" s="8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  <c r="EK98" s="167"/>
      <c r="EL98" s="167"/>
      <c r="EM98" s="167"/>
      <c r="EN98" s="167"/>
      <c r="EO98" s="167"/>
      <c r="EP98" s="167"/>
      <c r="EQ98" s="167"/>
      <c r="ER98" s="167"/>
      <c r="ES98" s="167"/>
      <c r="ET98" s="167"/>
      <c r="EU98" s="167"/>
      <c r="EV98" s="167"/>
      <c r="EW98" s="167"/>
      <c r="EX98" s="167"/>
    </row>
    <row r="99" spans="3:154" s="88" customFormat="1" x14ac:dyDescent="0.2"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87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87"/>
      <c r="AD99" s="90"/>
      <c r="AE99" s="90"/>
      <c r="AF99" s="90"/>
      <c r="AG99" s="90"/>
      <c r="AH99" s="90"/>
      <c r="AI99" s="90"/>
      <c r="AJ99" s="90"/>
      <c r="AK99" s="90"/>
      <c r="AL99" s="90"/>
      <c r="AM99" s="87"/>
      <c r="AU99" s="87"/>
      <c r="BD99" s="87"/>
      <c r="BM99" s="87"/>
      <c r="BT99" s="87"/>
      <c r="CA99" s="87"/>
      <c r="CB99" s="87"/>
      <c r="CK99" s="87"/>
      <c r="CQ99" s="87"/>
      <c r="DD99" s="87"/>
      <c r="DM99" s="8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  <c r="EK99" s="167"/>
      <c r="EL99" s="167"/>
      <c r="EM99" s="167"/>
      <c r="EN99" s="167"/>
      <c r="EO99" s="167"/>
      <c r="EP99" s="167"/>
      <c r="EQ99" s="167"/>
      <c r="ER99" s="167"/>
      <c r="ES99" s="167"/>
      <c r="ET99" s="167"/>
      <c r="EU99" s="167"/>
      <c r="EV99" s="167"/>
      <c r="EW99" s="167"/>
      <c r="EX99" s="167"/>
    </row>
    <row r="100" spans="3:154" s="88" customFormat="1" x14ac:dyDescent="0.2"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87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87"/>
      <c r="AD100" s="90"/>
      <c r="AE100" s="90"/>
      <c r="AF100" s="90"/>
      <c r="AG100" s="90"/>
      <c r="AH100" s="90"/>
      <c r="AI100" s="90"/>
      <c r="AJ100" s="90"/>
      <c r="AK100" s="90"/>
      <c r="AL100" s="90"/>
      <c r="AM100" s="87"/>
      <c r="AU100" s="87"/>
      <c r="BD100" s="87"/>
      <c r="BM100" s="87"/>
      <c r="BT100" s="87"/>
      <c r="CA100" s="87"/>
      <c r="CB100" s="87"/>
      <c r="CK100" s="87"/>
      <c r="CQ100" s="87"/>
      <c r="DD100" s="87"/>
      <c r="DM100" s="8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  <c r="EK100" s="167"/>
      <c r="EL100" s="167"/>
      <c r="EM100" s="167"/>
      <c r="EN100" s="167"/>
      <c r="EO100" s="167"/>
      <c r="EP100" s="167"/>
      <c r="EQ100" s="167"/>
      <c r="ER100" s="167"/>
      <c r="ES100" s="167"/>
      <c r="ET100" s="167"/>
      <c r="EU100" s="167"/>
      <c r="EV100" s="167"/>
      <c r="EW100" s="167"/>
      <c r="EX100" s="167"/>
    </row>
    <row r="101" spans="3:154" s="88" customFormat="1" x14ac:dyDescent="0.2"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87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87"/>
      <c r="AD101" s="90"/>
      <c r="AE101" s="90"/>
      <c r="AF101" s="90"/>
      <c r="AG101" s="90"/>
      <c r="AH101" s="90"/>
      <c r="AI101" s="90"/>
      <c r="AJ101" s="90"/>
      <c r="AK101" s="90"/>
      <c r="AL101" s="90"/>
      <c r="AM101" s="87"/>
      <c r="AU101" s="87"/>
      <c r="BD101" s="87"/>
      <c r="BM101" s="87"/>
      <c r="BT101" s="87"/>
      <c r="CA101" s="87"/>
      <c r="CB101" s="87"/>
      <c r="CK101" s="87"/>
      <c r="CQ101" s="87"/>
      <c r="DD101" s="87"/>
      <c r="DM101" s="8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  <c r="EK101" s="167"/>
      <c r="EL101" s="167"/>
      <c r="EM101" s="167"/>
      <c r="EN101" s="167"/>
      <c r="EO101" s="167"/>
      <c r="EP101" s="167"/>
      <c r="EQ101" s="167"/>
      <c r="ER101" s="167"/>
      <c r="ES101" s="167"/>
      <c r="ET101" s="167"/>
      <c r="EU101" s="167"/>
      <c r="EV101" s="167"/>
      <c r="EW101" s="167"/>
      <c r="EX101" s="167"/>
    </row>
    <row r="102" spans="3:154" s="88" customFormat="1" x14ac:dyDescent="0.2"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87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87"/>
      <c r="AD102" s="90"/>
      <c r="AE102" s="90"/>
      <c r="AF102" s="90"/>
      <c r="AG102" s="90"/>
      <c r="AH102" s="90"/>
      <c r="AI102" s="90"/>
      <c r="AJ102" s="90"/>
      <c r="AK102" s="90"/>
      <c r="AL102" s="90"/>
      <c r="AM102" s="87"/>
      <c r="AU102" s="87"/>
      <c r="BD102" s="87"/>
      <c r="BM102" s="87"/>
      <c r="BT102" s="87"/>
      <c r="CA102" s="87"/>
      <c r="CB102" s="87"/>
      <c r="CK102" s="87"/>
      <c r="CQ102" s="87"/>
      <c r="DD102" s="87"/>
      <c r="DM102" s="8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  <c r="EK102" s="167"/>
      <c r="EL102" s="167"/>
      <c r="EM102" s="167"/>
      <c r="EN102" s="167"/>
      <c r="EO102" s="167"/>
      <c r="EP102" s="167"/>
      <c r="EQ102" s="167"/>
      <c r="ER102" s="167"/>
      <c r="ES102" s="167"/>
      <c r="ET102" s="167"/>
      <c r="EU102" s="167"/>
      <c r="EV102" s="167"/>
      <c r="EW102" s="167"/>
      <c r="EX102" s="167"/>
    </row>
    <row r="103" spans="3:154" s="88" customFormat="1" x14ac:dyDescent="0.2"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87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87"/>
      <c r="AD103" s="90"/>
      <c r="AE103" s="90"/>
      <c r="AF103" s="90"/>
      <c r="AG103" s="90"/>
      <c r="AH103" s="90"/>
      <c r="AI103" s="90"/>
      <c r="AJ103" s="90"/>
      <c r="AK103" s="90"/>
      <c r="AL103" s="90"/>
      <c r="AM103" s="87"/>
      <c r="AU103" s="87"/>
      <c r="BD103" s="87"/>
      <c r="BM103" s="87"/>
      <c r="BT103" s="87"/>
      <c r="CA103" s="87"/>
      <c r="CB103" s="87"/>
      <c r="CK103" s="87"/>
      <c r="CQ103" s="87"/>
      <c r="DD103" s="87"/>
      <c r="DM103" s="8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  <c r="EK103" s="167"/>
      <c r="EL103" s="167"/>
      <c r="EM103" s="167"/>
      <c r="EN103" s="167"/>
      <c r="EO103" s="167"/>
      <c r="EP103" s="167"/>
      <c r="EQ103" s="167"/>
      <c r="ER103" s="167"/>
      <c r="ES103" s="167"/>
      <c r="ET103" s="167"/>
      <c r="EU103" s="167"/>
      <c r="EV103" s="167"/>
      <c r="EW103" s="167"/>
      <c r="EX103" s="167"/>
    </row>
    <row r="104" spans="3:154" s="88" customFormat="1" x14ac:dyDescent="0.2"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87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87"/>
      <c r="AD104" s="90"/>
      <c r="AE104" s="90"/>
      <c r="AF104" s="90"/>
      <c r="AG104" s="90"/>
      <c r="AH104" s="90"/>
      <c r="AI104" s="90"/>
      <c r="AJ104" s="90"/>
      <c r="AK104" s="90"/>
      <c r="AL104" s="90"/>
      <c r="AM104" s="87"/>
      <c r="AU104" s="87"/>
      <c r="BD104" s="87"/>
      <c r="BM104" s="87"/>
      <c r="BT104" s="87"/>
      <c r="CA104" s="87"/>
      <c r="CB104" s="87"/>
      <c r="CK104" s="87"/>
      <c r="CQ104" s="87"/>
      <c r="DD104" s="87"/>
      <c r="DM104" s="8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  <c r="EK104" s="167"/>
      <c r="EL104" s="167"/>
      <c r="EM104" s="167"/>
      <c r="EN104" s="167"/>
      <c r="EO104" s="167"/>
      <c r="EP104" s="167"/>
      <c r="EQ104" s="167"/>
      <c r="ER104" s="167"/>
      <c r="ES104" s="167"/>
      <c r="ET104" s="167"/>
      <c r="EU104" s="167"/>
      <c r="EV104" s="167"/>
      <c r="EW104" s="167"/>
      <c r="EX104" s="167"/>
    </row>
    <row r="105" spans="3:154" s="88" customFormat="1" x14ac:dyDescent="0.2"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87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87"/>
      <c r="AD105" s="90"/>
      <c r="AE105" s="90"/>
      <c r="AF105" s="90"/>
      <c r="AG105" s="90"/>
      <c r="AH105" s="90"/>
      <c r="AI105" s="90"/>
      <c r="AJ105" s="90"/>
      <c r="AK105" s="90"/>
      <c r="AL105" s="90"/>
      <c r="AM105" s="87"/>
      <c r="AU105" s="87"/>
      <c r="BD105" s="87"/>
      <c r="BM105" s="87"/>
      <c r="BT105" s="87"/>
      <c r="CA105" s="87"/>
      <c r="CB105" s="87"/>
      <c r="CK105" s="87"/>
      <c r="CQ105" s="87"/>
      <c r="DD105" s="87"/>
      <c r="DM105" s="8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  <c r="EK105" s="167"/>
      <c r="EL105" s="167"/>
      <c r="EM105" s="167"/>
      <c r="EN105" s="167"/>
      <c r="EO105" s="167"/>
      <c r="EP105" s="167"/>
      <c r="EQ105" s="167"/>
      <c r="ER105" s="167"/>
      <c r="ES105" s="167"/>
      <c r="ET105" s="167"/>
      <c r="EU105" s="167"/>
      <c r="EV105" s="167"/>
      <c r="EW105" s="167"/>
      <c r="EX105" s="167"/>
    </row>
    <row r="106" spans="3:154" s="88" customFormat="1" x14ac:dyDescent="0.2"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87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87"/>
      <c r="AD106" s="90"/>
      <c r="AE106" s="90"/>
      <c r="AF106" s="90"/>
      <c r="AG106" s="90"/>
      <c r="AH106" s="90"/>
      <c r="AI106" s="90"/>
      <c r="AJ106" s="90"/>
      <c r="AK106" s="90"/>
      <c r="AL106" s="90"/>
      <c r="AM106" s="87"/>
      <c r="AU106" s="87"/>
      <c r="BD106" s="87"/>
      <c r="BM106" s="87"/>
      <c r="BT106" s="87"/>
      <c r="CA106" s="87"/>
      <c r="CB106" s="87"/>
      <c r="CK106" s="87"/>
      <c r="CQ106" s="87"/>
      <c r="DD106" s="87"/>
      <c r="DM106" s="8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  <c r="EK106" s="167"/>
      <c r="EL106" s="167"/>
      <c r="EM106" s="167"/>
      <c r="EN106" s="167"/>
      <c r="EO106" s="167"/>
      <c r="EP106" s="167"/>
      <c r="EQ106" s="167"/>
      <c r="ER106" s="167"/>
      <c r="ES106" s="167"/>
      <c r="ET106" s="167"/>
      <c r="EU106" s="167"/>
      <c r="EV106" s="167"/>
      <c r="EW106" s="167"/>
      <c r="EX106" s="167"/>
    </row>
    <row r="107" spans="3:154" s="88" customFormat="1" x14ac:dyDescent="0.2"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87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87"/>
      <c r="AD107" s="90"/>
      <c r="AE107" s="90"/>
      <c r="AF107" s="90"/>
      <c r="AG107" s="90"/>
      <c r="AH107" s="90"/>
      <c r="AI107" s="90"/>
      <c r="AJ107" s="90"/>
      <c r="AK107" s="90"/>
      <c r="AL107" s="90"/>
      <c r="AM107" s="87"/>
      <c r="AU107" s="87"/>
      <c r="BD107" s="87"/>
      <c r="BM107" s="87"/>
      <c r="BT107" s="87"/>
      <c r="CA107" s="87"/>
      <c r="CB107" s="87"/>
      <c r="CK107" s="87"/>
      <c r="CQ107" s="87"/>
      <c r="DD107" s="87"/>
      <c r="DM107" s="8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  <c r="EK107" s="167"/>
      <c r="EL107" s="167"/>
      <c r="EM107" s="167"/>
      <c r="EN107" s="167"/>
      <c r="EO107" s="167"/>
      <c r="EP107" s="167"/>
      <c r="EQ107" s="167"/>
      <c r="ER107" s="167"/>
      <c r="ES107" s="167"/>
      <c r="ET107" s="167"/>
      <c r="EU107" s="167"/>
      <c r="EV107" s="167"/>
      <c r="EW107" s="167"/>
      <c r="EX107" s="167"/>
    </row>
    <row r="108" spans="3:154" s="88" customFormat="1" x14ac:dyDescent="0.2"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87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87"/>
      <c r="AD108" s="90"/>
      <c r="AE108" s="90"/>
      <c r="AF108" s="90"/>
      <c r="AG108" s="90"/>
      <c r="AH108" s="90"/>
      <c r="AI108" s="90"/>
      <c r="AJ108" s="90"/>
      <c r="AK108" s="90"/>
      <c r="AL108" s="90"/>
      <c r="AM108" s="87"/>
      <c r="AU108" s="87"/>
      <c r="BD108" s="87"/>
      <c r="BM108" s="87"/>
      <c r="BT108" s="87"/>
      <c r="CA108" s="87"/>
      <c r="CB108" s="87"/>
      <c r="CK108" s="87"/>
      <c r="CQ108" s="87"/>
      <c r="DD108" s="87"/>
      <c r="DM108" s="8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  <c r="EK108" s="167"/>
      <c r="EL108" s="167"/>
      <c r="EM108" s="167"/>
      <c r="EN108" s="167"/>
      <c r="EO108" s="167"/>
      <c r="EP108" s="167"/>
      <c r="EQ108" s="167"/>
      <c r="ER108" s="167"/>
      <c r="ES108" s="167"/>
      <c r="ET108" s="167"/>
      <c r="EU108" s="167"/>
      <c r="EV108" s="167"/>
      <c r="EW108" s="167"/>
      <c r="EX108" s="167"/>
    </row>
    <row r="109" spans="3:154" s="88" customFormat="1" x14ac:dyDescent="0.2"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87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87"/>
      <c r="AD109" s="90"/>
      <c r="AE109" s="90"/>
      <c r="AF109" s="90"/>
      <c r="AG109" s="90"/>
      <c r="AH109" s="90"/>
      <c r="AI109" s="90"/>
      <c r="AJ109" s="90"/>
      <c r="AK109" s="90"/>
      <c r="AL109" s="90"/>
      <c r="AM109" s="87"/>
      <c r="AU109" s="87"/>
      <c r="BD109" s="87"/>
      <c r="BM109" s="87"/>
      <c r="BT109" s="87"/>
      <c r="CA109" s="87"/>
      <c r="CB109" s="87"/>
      <c r="CK109" s="87"/>
      <c r="CQ109" s="87"/>
      <c r="DD109" s="87"/>
      <c r="DM109" s="8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  <c r="EK109" s="167"/>
      <c r="EL109" s="167"/>
      <c r="EM109" s="167"/>
      <c r="EN109" s="167"/>
      <c r="EO109" s="167"/>
      <c r="EP109" s="167"/>
      <c r="EQ109" s="167"/>
      <c r="ER109" s="167"/>
      <c r="ES109" s="167"/>
      <c r="ET109" s="167"/>
      <c r="EU109" s="167"/>
      <c r="EV109" s="167"/>
      <c r="EW109" s="167"/>
      <c r="EX109" s="167"/>
    </row>
    <row r="110" spans="3:154" s="88" customFormat="1" x14ac:dyDescent="0.2"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87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87"/>
      <c r="AD110" s="90"/>
      <c r="AE110" s="90"/>
      <c r="AF110" s="90"/>
      <c r="AG110" s="90"/>
      <c r="AH110" s="90"/>
      <c r="AI110" s="90"/>
      <c r="AJ110" s="90"/>
      <c r="AK110" s="90"/>
      <c r="AL110" s="90"/>
      <c r="AM110" s="87"/>
      <c r="AU110" s="87"/>
      <c r="BD110" s="87"/>
      <c r="BM110" s="87"/>
      <c r="BT110" s="87"/>
      <c r="CA110" s="87"/>
      <c r="CB110" s="87"/>
      <c r="CK110" s="87"/>
      <c r="CQ110" s="87"/>
      <c r="DD110" s="87"/>
      <c r="DM110" s="8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  <c r="EK110" s="167"/>
      <c r="EL110" s="167"/>
      <c r="EM110" s="167"/>
      <c r="EN110" s="167"/>
      <c r="EO110" s="167"/>
      <c r="EP110" s="167"/>
      <c r="EQ110" s="167"/>
      <c r="ER110" s="167"/>
      <c r="ES110" s="167"/>
      <c r="ET110" s="167"/>
      <c r="EU110" s="167"/>
      <c r="EV110" s="167"/>
      <c r="EW110" s="167"/>
      <c r="EX110" s="167"/>
    </row>
    <row r="111" spans="3:154" s="88" customFormat="1" x14ac:dyDescent="0.2"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87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87"/>
      <c r="AD111" s="90"/>
      <c r="AE111" s="90"/>
      <c r="AF111" s="90"/>
      <c r="AG111" s="90"/>
      <c r="AH111" s="90"/>
      <c r="AI111" s="90"/>
      <c r="AJ111" s="90"/>
      <c r="AK111" s="90"/>
      <c r="AL111" s="90"/>
      <c r="AM111" s="87"/>
      <c r="AU111" s="87"/>
      <c r="BD111" s="87"/>
      <c r="BM111" s="87"/>
      <c r="BT111" s="87"/>
      <c r="CA111" s="87"/>
      <c r="CB111" s="87"/>
      <c r="CK111" s="87"/>
      <c r="CQ111" s="87"/>
      <c r="DD111" s="87"/>
      <c r="DM111" s="8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  <c r="EK111" s="167"/>
      <c r="EL111" s="167"/>
      <c r="EM111" s="167"/>
      <c r="EN111" s="167"/>
      <c r="EO111" s="167"/>
      <c r="EP111" s="167"/>
      <c r="EQ111" s="167"/>
      <c r="ER111" s="167"/>
      <c r="ES111" s="167"/>
      <c r="ET111" s="167"/>
      <c r="EU111" s="167"/>
      <c r="EV111" s="167"/>
      <c r="EW111" s="167"/>
      <c r="EX111" s="167"/>
    </row>
    <row r="112" spans="3:154" s="88" customFormat="1" x14ac:dyDescent="0.2"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87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87"/>
      <c r="AD112" s="90"/>
      <c r="AE112" s="90"/>
      <c r="AF112" s="90"/>
      <c r="AG112" s="90"/>
      <c r="AH112" s="90"/>
      <c r="AI112" s="90"/>
      <c r="AJ112" s="90"/>
      <c r="AK112" s="90"/>
      <c r="AL112" s="90"/>
      <c r="AM112" s="87"/>
      <c r="AU112" s="87"/>
      <c r="BD112" s="87"/>
      <c r="BM112" s="87"/>
      <c r="BT112" s="87"/>
      <c r="CA112" s="87"/>
      <c r="CB112" s="87"/>
      <c r="CK112" s="87"/>
      <c r="CQ112" s="87"/>
      <c r="DD112" s="87"/>
      <c r="DM112" s="8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  <c r="EK112" s="167"/>
      <c r="EL112" s="167"/>
      <c r="EM112" s="167"/>
      <c r="EN112" s="167"/>
      <c r="EO112" s="167"/>
      <c r="EP112" s="167"/>
      <c r="EQ112" s="167"/>
      <c r="ER112" s="167"/>
      <c r="ES112" s="167"/>
      <c r="ET112" s="167"/>
      <c r="EU112" s="167"/>
      <c r="EV112" s="167"/>
      <c r="EW112" s="167"/>
      <c r="EX112" s="167"/>
    </row>
    <row r="113" spans="3:154" s="88" customFormat="1" x14ac:dyDescent="0.2"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87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87"/>
      <c r="AD113" s="90"/>
      <c r="AE113" s="90"/>
      <c r="AF113" s="90"/>
      <c r="AG113" s="90"/>
      <c r="AH113" s="90"/>
      <c r="AI113" s="90"/>
      <c r="AJ113" s="90"/>
      <c r="AK113" s="90"/>
      <c r="AL113" s="90"/>
      <c r="AM113" s="87"/>
      <c r="AU113" s="87"/>
      <c r="BD113" s="87"/>
      <c r="BM113" s="87"/>
      <c r="BT113" s="87"/>
      <c r="CA113" s="87"/>
      <c r="CB113" s="87"/>
      <c r="CK113" s="87"/>
      <c r="CQ113" s="87"/>
      <c r="DD113" s="87"/>
      <c r="DM113" s="8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  <c r="EK113" s="167"/>
      <c r="EL113" s="167"/>
      <c r="EM113" s="167"/>
      <c r="EN113" s="167"/>
      <c r="EO113" s="167"/>
      <c r="EP113" s="167"/>
      <c r="EQ113" s="167"/>
      <c r="ER113" s="167"/>
      <c r="ES113" s="167"/>
      <c r="ET113" s="167"/>
      <c r="EU113" s="167"/>
      <c r="EV113" s="167"/>
      <c r="EW113" s="167"/>
      <c r="EX113" s="167"/>
    </row>
    <row r="114" spans="3:154" s="88" customFormat="1" x14ac:dyDescent="0.2"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7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87"/>
      <c r="AD114" s="90"/>
      <c r="AE114" s="90"/>
      <c r="AF114" s="90"/>
      <c r="AG114" s="90"/>
      <c r="AH114" s="90"/>
      <c r="AI114" s="90"/>
      <c r="AJ114" s="90"/>
      <c r="AK114" s="90"/>
      <c r="AL114" s="90"/>
      <c r="AM114" s="87"/>
      <c r="AU114" s="87"/>
      <c r="BD114" s="87"/>
      <c r="BM114" s="87"/>
      <c r="BT114" s="87"/>
      <c r="CA114" s="87"/>
      <c r="CB114" s="87"/>
      <c r="CK114" s="87"/>
      <c r="CQ114" s="87"/>
      <c r="DD114" s="87"/>
      <c r="DM114" s="8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  <c r="EK114" s="167"/>
      <c r="EL114" s="167"/>
      <c r="EM114" s="167"/>
      <c r="EN114" s="167"/>
      <c r="EO114" s="167"/>
      <c r="EP114" s="167"/>
      <c r="EQ114" s="167"/>
      <c r="ER114" s="167"/>
      <c r="ES114" s="167"/>
      <c r="ET114" s="167"/>
      <c r="EU114" s="167"/>
      <c r="EV114" s="167"/>
      <c r="EW114" s="167"/>
      <c r="EX114" s="167"/>
    </row>
    <row r="115" spans="3:154" s="88" customFormat="1" x14ac:dyDescent="0.2"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7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87"/>
      <c r="AD115" s="90"/>
      <c r="AE115" s="90"/>
      <c r="AF115" s="90"/>
      <c r="AG115" s="90"/>
      <c r="AH115" s="90"/>
      <c r="AI115" s="90"/>
      <c r="AJ115" s="90"/>
      <c r="AK115" s="90"/>
      <c r="AL115" s="90"/>
      <c r="AM115" s="87"/>
      <c r="AU115" s="87"/>
      <c r="BD115" s="87"/>
      <c r="BM115" s="87"/>
      <c r="BT115" s="87"/>
      <c r="CA115" s="87"/>
      <c r="CB115" s="87"/>
      <c r="CK115" s="87"/>
      <c r="CQ115" s="87"/>
      <c r="DD115" s="87"/>
      <c r="DM115" s="8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  <c r="EK115" s="167"/>
      <c r="EL115" s="167"/>
      <c r="EM115" s="167"/>
      <c r="EN115" s="167"/>
      <c r="EO115" s="167"/>
      <c r="EP115" s="167"/>
      <c r="EQ115" s="167"/>
      <c r="ER115" s="167"/>
      <c r="ES115" s="167"/>
      <c r="ET115" s="167"/>
      <c r="EU115" s="167"/>
      <c r="EV115" s="167"/>
      <c r="EW115" s="167"/>
      <c r="EX115" s="167"/>
    </row>
    <row r="116" spans="3:154" s="88" customFormat="1" x14ac:dyDescent="0.2"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87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87"/>
      <c r="AD116" s="90"/>
      <c r="AE116" s="90"/>
      <c r="AF116" s="90"/>
      <c r="AG116" s="90"/>
      <c r="AH116" s="90"/>
      <c r="AI116" s="90"/>
      <c r="AJ116" s="90"/>
      <c r="AK116" s="90"/>
      <c r="AL116" s="90"/>
      <c r="AM116" s="87"/>
      <c r="AU116" s="87"/>
      <c r="BD116" s="87"/>
      <c r="BM116" s="87"/>
      <c r="BT116" s="87"/>
      <c r="CA116" s="87"/>
      <c r="CB116" s="87"/>
      <c r="CK116" s="87"/>
      <c r="CQ116" s="87"/>
      <c r="DD116" s="87"/>
      <c r="DM116" s="8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  <c r="EK116" s="167"/>
      <c r="EL116" s="167"/>
      <c r="EM116" s="167"/>
      <c r="EN116" s="167"/>
      <c r="EO116" s="167"/>
      <c r="EP116" s="167"/>
      <c r="EQ116" s="167"/>
      <c r="ER116" s="167"/>
      <c r="ES116" s="167"/>
      <c r="ET116" s="167"/>
      <c r="EU116" s="167"/>
      <c r="EV116" s="167"/>
      <c r="EW116" s="167"/>
      <c r="EX116" s="167"/>
    </row>
    <row r="117" spans="3:154" s="88" customFormat="1" x14ac:dyDescent="0.2"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87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87"/>
      <c r="AD117" s="90"/>
      <c r="AE117" s="90"/>
      <c r="AF117" s="90"/>
      <c r="AG117" s="90"/>
      <c r="AH117" s="90"/>
      <c r="AI117" s="90"/>
      <c r="AJ117" s="90"/>
      <c r="AK117" s="90"/>
      <c r="AL117" s="90"/>
      <c r="AM117" s="87"/>
      <c r="AU117" s="87"/>
      <c r="BD117" s="87"/>
      <c r="BM117" s="87"/>
      <c r="BT117" s="87"/>
      <c r="CA117" s="87"/>
      <c r="CB117" s="87"/>
      <c r="CK117" s="87"/>
      <c r="CQ117" s="87"/>
      <c r="DD117" s="87"/>
      <c r="DM117" s="8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  <c r="EK117" s="167"/>
      <c r="EL117" s="167"/>
      <c r="EM117" s="167"/>
      <c r="EN117" s="167"/>
      <c r="EO117" s="167"/>
      <c r="EP117" s="167"/>
      <c r="EQ117" s="167"/>
      <c r="ER117" s="167"/>
      <c r="ES117" s="167"/>
      <c r="ET117" s="167"/>
      <c r="EU117" s="167"/>
      <c r="EV117" s="167"/>
      <c r="EW117" s="167"/>
      <c r="EX117" s="167"/>
    </row>
    <row r="118" spans="3:154" s="88" customFormat="1" x14ac:dyDescent="0.2"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87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87"/>
      <c r="AD118" s="90"/>
      <c r="AE118" s="90"/>
      <c r="AF118" s="90"/>
      <c r="AG118" s="90"/>
      <c r="AH118" s="90"/>
      <c r="AI118" s="90"/>
      <c r="AJ118" s="90"/>
      <c r="AK118" s="90"/>
      <c r="AL118" s="90"/>
      <c r="AM118" s="87"/>
      <c r="AU118" s="87"/>
      <c r="BD118" s="87"/>
      <c r="BM118" s="87"/>
      <c r="BT118" s="87"/>
      <c r="CA118" s="87"/>
      <c r="CB118" s="87"/>
      <c r="CK118" s="87"/>
      <c r="CQ118" s="87"/>
      <c r="DD118" s="87"/>
      <c r="DM118" s="8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  <c r="EK118" s="167"/>
      <c r="EL118" s="167"/>
      <c r="EM118" s="167"/>
      <c r="EN118" s="167"/>
      <c r="EO118" s="167"/>
      <c r="EP118" s="167"/>
      <c r="EQ118" s="167"/>
      <c r="ER118" s="167"/>
      <c r="ES118" s="167"/>
      <c r="ET118" s="167"/>
      <c r="EU118" s="167"/>
      <c r="EV118" s="167"/>
      <c r="EW118" s="167"/>
      <c r="EX118" s="167"/>
    </row>
    <row r="119" spans="3:154" s="88" customFormat="1" x14ac:dyDescent="0.2"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87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87"/>
      <c r="AD119" s="90"/>
      <c r="AE119" s="90"/>
      <c r="AF119" s="90"/>
      <c r="AG119" s="90"/>
      <c r="AH119" s="90"/>
      <c r="AI119" s="90"/>
      <c r="AJ119" s="90"/>
      <c r="AK119" s="90"/>
      <c r="AL119" s="90"/>
      <c r="AM119" s="87"/>
      <c r="AU119" s="87"/>
      <c r="BD119" s="87"/>
      <c r="BM119" s="87"/>
      <c r="BT119" s="87"/>
      <c r="CA119" s="87"/>
      <c r="CB119" s="87"/>
      <c r="CK119" s="87"/>
      <c r="CQ119" s="87"/>
      <c r="DD119" s="87"/>
      <c r="DM119" s="8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  <c r="EK119" s="167"/>
      <c r="EL119" s="167"/>
      <c r="EM119" s="167"/>
      <c r="EN119" s="167"/>
      <c r="EO119" s="167"/>
      <c r="EP119" s="167"/>
      <c r="EQ119" s="167"/>
      <c r="ER119" s="167"/>
      <c r="ES119" s="167"/>
      <c r="ET119" s="167"/>
      <c r="EU119" s="167"/>
      <c r="EV119" s="167"/>
      <c r="EW119" s="167"/>
      <c r="EX119" s="167"/>
    </row>
    <row r="120" spans="3:154" s="88" customFormat="1" x14ac:dyDescent="0.2"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87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87"/>
      <c r="AD120" s="90"/>
      <c r="AE120" s="90"/>
      <c r="AF120" s="90"/>
      <c r="AG120" s="90"/>
      <c r="AH120" s="90"/>
      <c r="AI120" s="90"/>
      <c r="AJ120" s="90"/>
      <c r="AK120" s="90"/>
      <c r="AL120" s="90"/>
      <c r="AM120" s="87"/>
      <c r="AU120" s="87"/>
      <c r="BD120" s="87"/>
      <c r="BM120" s="87"/>
      <c r="BT120" s="87"/>
      <c r="CA120" s="87"/>
      <c r="CB120" s="87"/>
      <c r="CK120" s="87"/>
      <c r="CQ120" s="87"/>
      <c r="DD120" s="87"/>
      <c r="DM120" s="8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  <c r="EK120" s="167"/>
      <c r="EL120" s="167"/>
      <c r="EM120" s="167"/>
      <c r="EN120" s="167"/>
      <c r="EO120" s="167"/>
      <c r="EP120" s="167"/>
      <c r="EQ120" s="167"/>
      <c r="ER120" s="167"/>
      <c r="ES120" s="167"/>
      <c r="ET120" s="167"/>
      <c r="EU120" s="167"/>
      <c r="EV120" s="167"/>
      <c r="EW120" s="167"/>
      <c r="EX120" s="167"/>
    </row>
    <row r="121" spans="3:154" s="88" customFormat="1" x14ac:dyDescent="0.2"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87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87"/>
      <c r="AD121" s="90"/>
      <c r="AE121" s="90"/>
      <c r="AF121" s="90"/>
      <c r="AG121" s="90"/>
      <c r="AH121" s="90"/>
      <c r="AI121" s="90"/>
      <c r="AJ121" s="90"/>
      <c r="AK121" s="90"/>
      <c r="AL121" s="90"/>
      <c r="AM121" s="87"/>
      <c r="AU121" s="87"/>
      <c r="BD121" s="87"/>
      <c r="BM121" s="87"/>
      <c r="BT121" s="87"/>
      <c r="CA121" s="87"/>
      <c r="CB121" s="87"/>
      <c r="CK121" s="87"/>
      <c r="CQ121" s="87"/>
      <c r="DD121" s="87"/>
      <c r="DM121" s="8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  <c r="EK121" s="167"/>
      <c r="EL121" s="167"/>
      <c r="EM121" s="167"/>
      <c r="EN121" s="167"/>
      <c r="EO121" s="167"/>
      <c r="EP121" s="167"/>
      <c r="EQ121" s="167"/>
      <c r="ER121" s="167"/>
      <c r="ES121" s="167"/>
      <c r="ET121" s="167"/>
      <c r="EU121" s="167"/>
      <c r="EV121" s="167"/>
      <c r="EW121" s="167"/>
      <c r="EX121" s="167"/>
    </row>
    <row r="122" spans="3:154" s="88" customFormat="1" x14ac:dyDescent="0.2"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87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87"/>
      <c r="AD122" s="90"/>
      <c r="AE122" s="90"/>
      <c r="AF122" s="90"/>
      <c r="AG122" s="90"/>
      <c r="AH122" s="90"/>
      <c r="AI122" s="90"/>
      <c r="AJ122" s="90"/>
      <c r="AK122" s="90"/>
      <c r="AL122" s="90"/>
      <c r="AM122" s="87"/>
      <c r="AU122" s="87"/>
      <c r="BD122" s="87"/>
      <c r="BM122" s="87"/>
      <c r="BT122" s="87"/>
      <c r="CA122" s="87"/>
      <c r="CB122" s="87"/>
      <c r="CK122" s="87"/>
      <c r="CQ122" s="87"/>
      <c r="DD122" s="87"/>
      <c r="DM122" s="8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  <c r="EK122" s="167"/>
      <c r="EL122" s="167"/>
      <c r="EM122" s="167"/>
      <c r="EN122" s="167"/>
      <c r="EO122" s="167"/>
      <c r="EP122" s="167"/>
      <c r="EQ122" s="167"/>
      <c r="ER122" s="167"/>
      <c r="ES122" s="167"/>
      <c r="ET122" s="167"/>
      <c r="EU122" s="167"/>
      <c r="EV122" s="167"/>
      <c r="EW122" s="167"/>
      <c r="EX122" s="167"/>
    </row>
    <row r="123" spans="3:154" s="88" customFormat="1" x14ac:dyDescent="0.2"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87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87"/>
      <c r="AD123" s="90"/>
      <c r="AE123" s="90"/>
      <c r="AF123" s="90"/>
      <c r="AG123" s="90"/>
      <c r="AH123" s="90"/>
      <c r="AI123" s="90"/>
      <c r="AJ123" s="90"/>
      <c r="AK123" s="90"/>
      <c r="AL123" s="90"/>
      <c r="AM123" s="87"/>
      <c r="AU123" s="87"/>
      <c r="BD123" s="87"/>
      <c r="BM123" s="87"/>
      <c r="BT123" s="87"/>
      <c r="CA123" s="87"/>
      <c r="CB123" s="87"/>
      <c r="CK123" s="87"/>
      <c r="CQ123" s="87"/>
      <c r="DD123" s="87"/>
      <c r="DM123" s="8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  <c r="EK123" s="167"/>
      <c r="EL123" s="167"/>
      <c r="EM123" s="167"/>
      <c r="EN123" s="167"/>
      <c r="EO123" s="167"/>
      <c r="EP123" s="167"/>
      <c r="EQ123" s="167"/>
      <c r="ER123" s="167"/>
      <c r="ES123" s="167"/>
      <c r="ET123" s="167"/>
      <c r="EU123" s="167"/>
      <c r="EV123" s="167"/>
      <c r="EW123" s="167"/>
      <c r="EX123" s="167"/>
    </row>
    <row r="124" spans="3:154" s="88" customFormat="1" x14ac:dyDescent="0.2"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87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87"/>
      <c r="AD124" s="90"/>
      <c r="AE124" s="90"/>
      <c r="AF124" s="90"/>
      <c r="AG124" s="90"/>
      <c r="AH124" s="90"/>
      <c r="AI124" s="90"/>
      <c r="AJ124" s="90"/>
      <c r="AK124" s="90"/>
      <c r="AL124" s="90"/>
      <c r="AM124" s="87"/>
      <c r="AU124" s="87"/>
      <c r="BD124" s="87"/>
      <c r="BM124" s="87"/>
      <c r="BT124" s="87"/>
      <c r="CA124" s="87"/>
      <c r="CB124" s="87"/>
      <c r="CK124" s="87"/>
      <c r="CQ124" s="87"/>
      <c r="DD124" s="87"/>
      <c r="DM124" s="8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  <c r="EK124" s="167"/>
      <c r="EL124" s="167"/>
      <c r="EM124" s="167"/>
      <c r="EN124" s="167"/>
      <c r="EO124" s="167"/>
      <c r="EP124" s="167"/>
      <c r="EQ124" s="167"/>
      <c r="ER124" s="167"/>
      <c r="ES124" s="167"/>
      <c r="ET124" s="167"/>
      <c r="EU124" s="167"/>
      <c r="EV124" s="167"/>
      <c r="EW124" s="167"/>
      <c r="EX124" s="167"/>
    </row>
    <row r="125" spans="3:154" s="88" customFormat="1" x14ac:dyDescent="0.2"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87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87"/>
      <c r="AD125" s="90"/>
      <c r="AE125" s="90"/>
      <c r="AF125" s="90"/>
      <c r="AG125" s="90"/>
      <c r="AH125" s="90"/>
      <c r="AI125" s="90"/>
      <c r="AJ125" s="90"/>
      <c r="AK125" s="90"/>
      <c r="AL125" s="90"/>
      <c r="AM125" s="87"/>
      <c r="AU125" s="87"/>
      <c r="BD125" s="87"/>
      <c r="BM125" s="87"/>
      <c r="BT125" s="87"/>
      <c r="CA125" s="87"/>
      <c r="CB125" s="87"/>
      <c r="CK125" s="87"/>
      <c r="CQ125" s="87"/>
      <c r="DD125" s="87"/>
      <c r="DM125" s="87"/>
      <c r="DN125" s="167"/>
      <c r="DO125" s="167"/>
      <c r="DP125" s="167"/>
      <c r="DQ125" s="167"/>
      <c r="DR125" s="167"/>
      <c r="DS125" s="167"/>
      <c r="DT125" s="167"/>
      <c r="DU125" s="167"/>
      <c r="DV125" s="167"/>
      <c r="DW125" s="167"/>
      <c r="DX125" s="167"/>
      <c r="DY125" s="167"/>
      <c r="DZ125" s="167"/>
      <c r="EA125" s="167"/>
      <c r="EB125" s="167"/>
      <c r="EC125" s="167"/>
      <c r="ED125" s="167"/>
      <c r="EE125" s="167"/>
      <c r="EF125" s="167"/>
      <c r="EG125" s="167"/>
      <c r="EH125" s="167"/>
      <c r="EI125" s="167"/>
      <c r="EJ125" s="167"/>
      <c r="EK125" s="167"/>
      <c r="EL125" s="167"/>
      <c r="EM125" s="167"/>
      <c r="EN125" s="167"/>
      <c r="EO125" s="167"/>
      <c r="EP125" s="167"/>
      <c r="EQ125" s="167"/>
      <c r="ER125" s="167"/>
      <c r="ES125" s="167"/>
      <c r="ET125" s="167"/>
      <c r="EU125" s="167"/>
      <c r="EV125" s="167"/>
      <c r="EW125" s="167"/>
      <c r="EX125" s="167"/>
    </row>
    <row r="126" spans="3:154" s="88" customFormat="1" x14ac:dyDescent="0.2"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87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87"/>
      <c r="AD126" s="90"/>
      <c r="AE126" s="90"/>
      <c r="AF126" s="90"/>
      <c r="AG126" s="90"/>
      <c r="AH126" s="90"/>
      <c r="AI126" s="90"/>
      <c r="AJ126" s="90"/>
      <c r="AK126" s="90"/>
      <c r="AL126" s="90"/>
      <c r="AM126" s="87"/>
      <c r="AU126" s="87"/>
      <c r="BD126" s="87"/>
      <c r="BM126" s="87"/>
      <c r="BT126" s="87"/>
      <c r="CA126" s="87"/>
      <c r="CB126" s="87"/>
      <c r="CK126" s="87"/>
      <c r="CQ126" s="87"/>
      <c r="DD126" s="87"/>
      <c r="DM126" s="87"/>
      <c r="DN126" s="167"/>
      <c r="DO126" s="167"/>
      <c r="DP126" s="167"/>
      <c r="DQ126" s="167"/>
      <c r="DR126" s="167"/>
      <c r="DS126" s="167"/>
      <c r="DT126" s="167"/>
      <c r="DU126" s="167"/>
      <c r="DV126" s="167"/>
      <c r="DW126" s="167"/>
      <c r="DX126" s="167"/>
      <c r="DY126" s="167"/>
      <c r="DZ126" s="167"/>
      <c r="EA126" s="167"/>
      <c r="EB126" s="167"/>
      <c r="EC126" s="167"/>
      <c r="ED126" s="167"/>
      <c r="EE126" s="167"/>
      <c r="EF126" s="167"/>
      <c r="EG126" s="167"/>
      <c r="EH126" s="167"/>
      <c r="EI126" s="167"/>
      <c r="EJ126" s="167"/>
      <c r="EK126" s="167"/>
      <c r="EL126" s="167"/>
      <c r="EM126" s="167"/>
      <c r="EN126" s="167"/>
      <c r="EO126" s="167"/>
      <c r="EP126" s="167"/>
      <c r="EQ126" s="167"/>
      <c r="ER126" s="167"/>
      <c r="ES126" s="167"/>
      <c r="ET126" s="167"/>
      <c r="EU126" s="167"/>
      <c r="EV126" s="167"/>
      <c r="EW126" s="167"/>
      <c r="EX126" s="167"/>
    </row>
    <row r="127" spans="3:154" s="88" customFormat="1" x14ac:dyDescent="0.2"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87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87"/>
      <c r="AD127" s="90"/>
      <c r="AE127" s="90"/>
      <c r="AF127" s="90"/>
      <c r="AG127" s="90"/>
      <c r="AH127" s="90"/>
      <c r="AI127" s="90"/>
      <c r="AJ127" s="90"/>
      <c r="AK127" s="90"/>
      <c r="AL127" s="90"/>
      <c r="AM127" s="87"/>
      <c r="AU127" s="87"/>
      <c r="BD127" s="87"/>
      <c r="BM127" s="87"/>
      <c r="BT127" s="87"/>
      <c r="CA127" s="87"/>
      <c r="CB127" s="87"/>
      <c r="CK127" s="87"/>
      <c r="CQ127" s="87"/>
      <c r="DD127" s="87"/>
      <c r="DM127" s="8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7"/>
      <c r="EW127" s="167"/>
      <c r="EX127" s="167"/>
    </row>
    <row r="128" spans="3:154" s="88" customFormat="1" x14ac:dyDescent="0.2"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87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87"/>
      <c r="AD128" s="90"/>
      <c r="AE128" s="90"/>
      <c r="AF128" s="90"/>
      <c r="AG128" s="90"/>
      <c r="AH128" s="90"/>
      <c r="AI128" s="90"/>
      <c r="AJ128" s="90"/>
      <c r="AK128" s="90"/>
      <c r="AL128" s="90"/>
      <c r="AM128" s="87"/>
      <c r="AU128" s="87"/>
      <c r="BD128" s="87"/>
      <c r="BM128" s="87"/>
      <c r="BT128" s="87"/>
      <c r="CA128" s="87"/>
      <c r="CB128" s="87"/>
      <c r="CK128" s="87"/>
      <c r="CQ128" s="87"/>
      <c r="DD128" s="87"/>
      <c r="DM128" s="87"/>
      <c r="DN128" s="167"/>
      <c r="DO128" s="167"/>
      <c r="DP128" s="167"/>
      <c r="DQ128" s="167"/>
      <c r="DR128" s="167"/>
      <c r="DS128" s="167"/>
      <c r="DT128" s="167"/>
      <c r="DU128" s="167"/>
      <c r="DV128" s="167"/>
      <c r="DW128" s="167"/>
      <c r="DX128" s="167"/>
      <c r="DY128" s="167"/>
      <c r="DZ128" s="167"/>
      <c r="EA128" s="167"/>
      <c r="EB128" s="167"/>
      <c r="EC128" s="167"/>
      <c r="ED128" s="167"/>
      <c r="EE128" s="167"/>
      <c r="EF128" s="167"/>
      <c r="EG128" s="167"/>
      <c r="EH128" s="167"/>
      <c r="EI128" s="167"/>
      <c r="EJ128" s="167"/>
      <c r="EK128" s="167"/>
      <c r="EL128" s="167"/>
      <c r="EM128" s="167"/>
      <c r="EN128" s="167"/>
      <c r="EO128" s="167"/>
      <c r="EP128" s="167"/>
      <c r="EQ128" s="167"/>
      <c r="ER128" s="167"/>
      <c r="ES128" s="167"/>
      <c r="ET128" s="167"/>
      <c r="EU128" s="167"/>
      <c r="EV128" s="167"/>
      <c r="EW128" s="167"/>
      <c r="EX128" s="167"/>
    </row>
    <row r="129" spans="3:154" s="88" customFormat="1" x14ac:dyDescent="0.2"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87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87"/>
      <c r="AD129" s="90"/>
      <c r="AE129" s="90"/>
      <c r="AF129" s="90"/>
      <c r="AG129" s="90"/>
      <c r="AH129" s="90"/>
      <c r="AI129" s="90"/>
      <c r="AJ129" s="90"/>
      <c r="AK129" s="90"/>
      <c r="AL129" s="90"/>
      <c r="AM129" s="87"/>
      <c r="AU129" s="87"/>
      <c r="BD129" s="87"/>
      <c r="BM129" s="87"/>
      <c r="BT129" s="87"/>
      <c r="CA129" s="87"/>
      <c r="CB129" s="87"/>
      <c r="CK129" s="87"/>
      <c r="CQ129" s="87"/>
      <c r="DD129" s="87"/>
      <c r="DM129" s="87"/>
      <c r="DN129" s="167"/>
      <c r="DO129" s="167"/>
      <c r="DP129" s="167"/>
      <c r="DQ129" s="167"/>
      <c r="DR129" s="167"/>
      <c r="DS129" s="167"/>
      <c r="DT129" s="167"/>
      <c r="DU129" s="167"/>
      <c r="DV129" s="167"/>
      <c r="DW129" s="167"/>
      <c r="DX129" s="167"/>
      <c r="DY129" s="167"/>
      <c r="DZ129" s="167"/>
      <c r="EA129" s="167"/>
      <c r="EB129" s="167"/>
      <c r="EC129" s="167"/>
      <c r="ED129" s="167"/>
      <c r="EE129" s="167"/>
      <c r="EF129" s="167"/>
      <c r="EG129" s="167"/>
      <c r="EH129" s="167"/>
      <c r="EI129" s="167"/>
      <c r="EJ129" s="167"/>
      <c r="EK129" s="167"/>
      <c r="EL129" s="167"/>
      <c r="EM129" s="167"/>
      <c r="EN129" s="167"/>
      <c r="EO129" s="167"/>
      <c r="EP129" s="167"/>
      <c r="EQ129" s="167"/>
      <c r="ER129" s="167"/>
      <c r="ES129" s="167"/>
      <c r="ET129" s="167"/>
      <c r="EU129" s="167"/>
      <c r="EV129" s="167"/>
      <c r="EW129" s="167"/>
      <c r="EX129" s="167"/>
    </row>
    <row r="130" spans="3:154" s="88" customFormat="1" x14ac:dyDescent="0.2"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87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87"/>
      <c r="AD130" s="90"/>
      <c r="AE130" s="90"/>
      <c r="AF130" s="90"/>
      <c r="AG130" s="90"/>
      <c r="AH130" s="90"/>
      <c r="AI130" s="90"/>
      <c r="AJ130" s="90"/>
      <c r="AK130" s="90"/>
      <c r="AL130" s="90"/>
      <c r="AM130" s="87"/>
      <c r="AU130" s="87"/>
      <c r="BD130" s="87"/>
      <c r="BM130" s="87"/>
      <c r="BT130" s="87"/>
      <c r="CA130" s="87"/>
      <c r="CB130" s="87"/>
      <c r="CK130" s="87"/>
      <c r="CQ130" s="87"/>
      <c r="DD130" s="87"/>
      <c r="DM130" s="87"/>
      <c r="DN130" s="167"/>
      <c r="DO130" s="167"/>
      <c r="DP130" s="167"/>
      <c r="DQ130" s="167"/>
      <c r="DR130" s="167"/>
      <c r="DS130" s="167"/>
      <c r="DT130" s="167"/>
      <c r="DU130" s="167"/>
      <c r="DV130" s="167"/>
      <c r="DW130" s="167"/>
      <c r="DX130" s="167"/>
      <c r="DY130" s="167"/>
      <c r="DZ130" s="167"/>
      <c r="EA130" s="167"/>
      <c r="EB130" s="167"/>
      <c r="EC130" s="167"/>
      <c r="ED130" s="167"/>
      <c r="EE130" s="167"/>
      <c r="EF130" s="167"/>
      <c r="EG130" s="167"/>
      <c r="EH130" s="167"/>
      <c r="EI130" s="167"/>
      <c r="EJ130" s="167"/>
      <c r="EK130" s="167"/>
      <c r="EL130" s="167"/>
      <c r="EM130" s="167"/>
      <c r="EN130" s="167"/>
      <c r="EO130" s="167"/>
      <c r="EP130" s="167"/>
      <c r="EQ130" s="167"/>
      <c r="ER130" s="167"/>
      <c r="ES130" s="167"/>
      <c r="ET130" s="167"/>
      <c r="EU130" s="167"/>
      <c r="EV130" s="167"/>
      <c r="EW130" s="167"/>
      <c r="EX130" s="167"/>
    </row>
    <row r="131" spans="3:154" s="88" customFormat="1" x14ac:dyDescent="0.2"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87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87"/>
      <c r="AD131" s="90"/>
      <c r="AE131" s="90"/>
      <c r="AF131" s="90"/>
      <c r="AG131" s="90"/>
      <c r="AH131" s="90"/>
      <c r="AI131" s="90"/>
      <c r="AJ131" s="90"/>
      <c r="AK131" s="90"/>
      <c r="AL131" s="90"/>
      <c r="AM131" s="87"/>
      <c r="AU131" s="87"/>
      <c r="BD131" s="87"/>
      <c r="BM131" s="87"/>
      <c r="BT131" s="87"/>
      <c r="CA131" s="87"/>
      <c r="CB131" s="87"/>
      <c r="CK131" s="87"/>
      <c r="CQ131" s="87"/>
      <c r="DD131" s="87"/>
      <c r="DM131" s="8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  <c r="EC131" s="167"/>
      <c r="ED131" s="167"/>
      <c r="EE131" s="167"/>
      <c r="EF131" s="167"/>
      <c r="EG131" s="167"/>
      <c r="EH131" s="167"/>
      <c r="EI131" s="167"/>
      <c r="EJ131" s="167"/>
      <c r="EK131" s="167"/>
      <c r="EL131" s="167"/>
      <c r="EM131" s="167"/>
      <c r="EN131" s="167"/>
      <c r="EO131" s="167"/>
      <c r="EP131" s="167"/>
      <c r="EQ131" s="167"/>
      <c r="ER131" s="167"/>
      <c r="ES131" s="167"/>
      <c r="ET131" s="167"/>
      <c r="EU131" s="167"/>
      <c r="EV131" s="167"/>
      <c r="EW131" s="167"/>
      <c r="EX131" s="167"/>
    </row>
    <row r="132" spans="3:154" s="88" customFormat="1" x14ac:dyDescent="0.2"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87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87"/>
      <c r="AD132" s="90"/>
      <c r="AE132" s="90"/>
      <c r="AF132" s="90"/>
      <c r="AG132" s="90"/>
      <c r="AH132" s="90"/>
      <c r="AI132" s="90"/>
      <c r="AJ132" s="90"/>
      <c r="AK132" s="90"/>
      <c r="AL132" s="90"/>
      <c r="AM132" s="87"/>
      <c r="AU132" s="87"/>
      <c r="BD132" s="87"/>
      <c r="BM132" s="87"/>
      <c r="BT132" s="87"/>
      <c r="CA132" s="87"/>
      <c r="CB132" s="87"/>
      <c r="CK132" s="87"/>
      <c r="CQ132" s="87"/>
      <c r="DD132" s="87"/>
      <c r="DM132" s="87"/>
      <c r="DN132" s="167"/>
      <c r="DO132" s="167"/>
      <c r="DP132" s="167"/>
      <c r="DQ132" s="167"/>
      <c r="DR132" s="167"/>
      <c r="DS132" s="167"/>
      <c r="DT132" s="167"/>
      <c r="DU132" s="167"/>
      <c r="DV132" s="167"/>
      <c r="DW132" s="167"/>
      <c r="DX132" s="167"/>
      <c r="DY132" s="167"/>
      <c r="DZ132" s="167"/>
      <c r="EA132" s="167"/>
      <c r="EB132" s="167"/>
      <c r="EC132" s="167"/>
      <c r="ED132" s="167"/>
      <c r="EE132" s="167"/>
      <c r="EF132" s="167"/>
      <c r="EG132" s="167"/>
      <c r="EH132" s="167"/>
      <c r="EI132" s="167"/>
      <c r="EJ132" s="167"/>
      <c r="EK132" s="167"/>
      <c r="EL132" s="167"/>
      <c r="EM132" s="167"/>
      <c r="EN132" s="167"/>
      <c r="EO132" s="167"/>
      <c r="EP132" s="167"/>
      <c r="EQ132" s="167"/>
      <c r="ER132" s="167"/>
      <c r="ES132" s="167"/>
      <c r="ET132" s="167"/>
      <c r="EU132" s="167"/>
      <c r="EV132" s="167"/>
      <c r="EW132" s="167"/>
      <c r="EX132" s="167"/>
    </row>
    <row r="133" spans="3:154" s="88" customFormat="1" x14ac:dyDescent="0.2"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87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87"/>
      <c r="AD133" s="90"/>
      <c r="AE133" s="90"/>
      <c r="AF133" s="90"/>
      <c r="AG133" s="90"/>
      <c r="AH133" s="90"/>
      <c r="AI133" s="90"/>
      <c r="AJ133" s="90"/>
      <c r="AK133" s="90"/>
      <c r="AL133" s="90"/>
      <c r="AM133" s="87"/>
      <c r="AU133" s="87"/>
      <c r="BD133" s="87"/>
      <c r="BM133" s="87"/>
      <c r="BT133" s="87"/>
      <c r="CA133" s="87"/>
      <c r="CB133" s="87"/>
      <c r="CK133" s="87"/>
      <c r="CQ133" s="87"/>
      <c r="DD133" s="87"/>
      <c r="DM133" s="87"/>
      <c r="DN133" s="167"/>
      <c r="DO133" s="167"/>
      <c r="DP133" s="167"/>
      <c r="DQ133" s="167"/>
      <c r="DR133" s="167"/>
      <c r="DS133" s="167"/>
      <c r="DT133" s="167"/>
      <c r="DU133" s="167"/>
      <c r="DV133" s="167"/>
      <c r="DW133" s="167"/>
      <c r="DX133" s="167"/>
      <c r="DY133" s="167"/>
      <c r="DZ133" s="167"/>
      <c r="EA133" s="167"/>
      <c r="EB133" s="167"/>
      <c r="EC133" s="167"/>
      <c r="ED133" s="167"/>
      <c r="EE133" s="167"/>
      <c r="EF133" s="167"/>
      <c r="EG133" s="167"/>
      <c r="EH133" s="167"/>
      <c r="EI133" s="167"/>
      <c r="EJ133" s="167"/>
      <c r="EK133" s="167"/>
      <c r="EL133" s="167"/>
      <c r="EM133" s="167"/>
      <c r="EN133" s="167"/>
      <c r="EO133" s="167"/>
      <c r="EP133" s="167"/>
      <c r="EQ133" s="167"/>
      <c r="ER133" s="167"/>
      <c r="ES133" s="167"/>
      <c r="ET133" s="167"/>
      <c r="EU133" s="167"/>
      <c r="EV133" s="167"/>
      <c r="EW133" s="167"/>
      <c r="EX133" s="167"/>
    </row>
    <row r="134" spans="3:154" s="88" customFormat="1" x14ac:dyDescent="0.2"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87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87"/>
      <c r="AD134" s="90"/>
      <c r="AE134" s="90"/>
      <c r="AF134" s="90"/>
      <c r="AG134" s="90"/>
      <c r="AH134" s="90"/>
      <c r="AI134" s="90"/>
      <c r="AJ134" s="90"/>
      <c r="AK134" s="90"/>
      <c r="AL134" s="90"/>
      <c r="AM134" s="87"/>
      <c r="AU134" s="87"/>
      <c r="BD134" s="87"/>
      <c r="BM134" s="87"/>
      <c r="BT134" s="87"/>
      <c r="CA134" s="87"/>
      <c r="CB134" s="87"/>
      <c r="CK134" s="87"/>
      <c r="CQ134" s="87"/>
      <c r="DD134" s="87"/>
      <c r="DM134" s="87"/>
      <c r="DN134" s="167"/>
      <c r="DO134" s="167"/>
      <c r="DP134" s="167"/>
      <c r="DQ134" s="167"/>
      <c r="DR134" s="167"/>
      <c r="DS134" s="167"/>
      <c r="DT134" s="167"/>
      <c r="DU134" s="167"/>
      <c r="DV134" s="167"/>
      <c r="DW134" s="167"/>
      <c r="DX134" s="167"/>
      <c r="DY134" s="167"/>
      <c r="DZ134" s="167"/>
      <c r="EA134" s="167"/>
      <c r="EB134" s="167"/>
      <c r="EC134" s="167"/>
      <c r="ED134" s="167"/>
      <c r="EE134" s="167"/>
      <c r="EF134" s="167"/>
      <c r="EG134" s="167"/>
      <c r="EH134" s="167"/>
      <c r="EI134" s="167"/>
      <c r="EJ134" s="167"/>
      <c r="EK134" s="167"/>
      <c r="EL134" s="167"/>
      <c r="EM134" s="167"/>
      <c r="EN134" s="167"/>
      <c r="EO134" s="167"/>
      <c r="EP134" s="167"/>
      <c r="EQ134" s="167"/>
      <c r="ER134" s="167"/>
      <c r="ES134" s="167"/>
      <c r="ET134" s="167"/>
      <c r="EU134" s="167"/>
      <c r="EV134" s="167"/>
      <c r="EW134" s="167"/>
      <c r="EX134" s="167"/>
    </row>
    <row r="135" spans="3:154" s="88" customFormat="1" x14ac:dyDescent="0.2"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87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87"/>
      <c r="AD135" s="90"/>
      <c r="AE135" s="90"/>
      <c r="AF135" s="90"/>
      <c r="AG135" s="90"/>
      <c r="AH135" s="90"/>
      <c r="AI135" s="90"/>
      <c r="AJ135" s="90"/>
      <c r="AK135" s="90"/>
      <c r="AL135" s="90"/>
      <c r="AM135" s="87"/>
      <c r="AU135" s="87"/>
      <c r="BD135" s="87"/>
      <c r="BM135" s="87"/>
      <c r="BT135" s="87"/>
      <c r="CA135" s="87"/>
      <c r="CB135" s="87"/>
      <c r="CK135" s="87"/>
      <c r="CQ135" s="87"/>
      <c r="DD135" s="87"/>
      <c r="DM135" s="8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</row>
    <row r="136" spans="3:154" s="88" customFormat="1" x14ac:dyDescent="0.2"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87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87"/>
      <c r="AD136" s="90"/>
      <c r="AE136" s="90"/>
      <c r="AF136" s="90"/>
      <c r="AG136" s="90"/>
      <c r="AH136" s="90"/>
      <c r="AI136" s="90"/>
      <c r="AJ136" s="90"/>
      <c r="AK136" s="90"/>
      <c r="AL136" s="90"/>
      <c r="AM136" s="87"/>
      <c r="AU136" s="87"/>
      <c r="BD136" s="87"/>
      <c r="BM136" s="87"/>
      <c r="BT136" s="87"/>
      <c r="CA136" s="87"/>
      <c r="CB136" s="87"/>
      <c r="CK136" s="87"/>
      <c r="CQ136" s="87"/>
      <c r="DD136" s="87"/>
      <c r="DM136" s="8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</row>
    <row r="137" spans="3:154" s="88" customFormat="1" x14ac:dyDescent="0.2"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87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87"/>
      <c r="AD137" s="90"/>
      <c r="AE137" s="90"/>
      <c r="AF137" s="90"/>
      <c r="AG137" s="90"/>
      <c r="AH137" s="90"/>
      <c r="AI137" s="90"/>
      <c r="AJ137" s="90"/>
      <c r="AK137" s="90"/>
      <c r="AL137" s="90"/>
      <c r="AM137" s="87"/>
      <c r="AU137" s="87"/>
      <c r="BD137" s="87"/>
      <c r="BM137" s="87"/>
      <c r="BT137" s="87"/>
      <c r="CA137" s="87"/>
      <c r="CB137" s="87"/>
      <c r="CK137" s="87"/>
      <c r="CQ137" s="87"/>
      <c r="DD137" s="87"/>
      <c r="DM137" s="8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</row>
    <row r="138" spans="3:154" s="88" customFormat="1" x14ac:dyDescent="0.2"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87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87"/>
      <c r="AD138" s="90"/>
      <c r="AE138" s="90"/>
      <c r="AF138" s="90"/>
      <c r="AG138" s="90"/>
      <c r="AH138" s="90"/>
      <c r="AI138" s="90"/>
      <c r="AJ138" s="90"/>
      <c r="AK138" s="90"/>
      <c r="AL138" s="90"/>
      <c r="AM138" s="87"/>
      <c r="AU138" s="87"/>
      <c r="BD138" s="87"/>
      <c r="BM138" s="87"/>
      <c r="BT138" s="87"/>
      <c r="CA138" s="87"/>
      <c r="CB138" s="87"/>
      <c r="CK138" s="87"/>
      <c r="CQ138" s="87"/>
      <c r="DD138" s="87"/>
      <c r="DM138" s="8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</row>
    <row r="139" spans="3:154" s="88" customFormat="1" x14ac:dyDescent="0.2"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87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87"/>
      <c r="AD139" s="90"/>
      <c r="AE139" s="90"/>
      <c r="AF139" s="90"/>
      <c r="AG139" s="90"/>
      <c r="AH139" s="90"/>
      <c r="AI139" s="90"/>
      <c r="AJ139" s="90"/>
      <c r="AK139" s="90"/>
      <c r="AL139" s="90"/>
      <c r="AM139" s="87"/>
      <c r="AU139" s="87"/>
      <c r="BD139" s="87"/>
      <c r="BM139" s="87"/>
      <c r="BT139" s="87"/>
      <c r="CA139" s="87"/>
      <c r="CB139" s="87"/>
      <c r="CK139" s="87"/>
      <c r="CQ139" s="87"/>
      <c r="DD139" s="87"/>
      <c r="DM139" s="8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</row>
    <row r="140" spans="3:154" s="88" customFormat="1" x14ac:dyDescent="0.2"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87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87"/>
      <c r="AD140" s="90"/>
      <c r="AE140" s="90"/>
      <c r="AF140" s="90"/>
      <c r="AG140" s="90"/>
      <c r="AH140" s="90"/>
      <c r="AI140" s="90"/>
      <c r="AJ140" s="90"/>
      <c r="AK140" s="90"/>
      <c r="AL140" s="90"/>
      <c r="AM140" s="87"/>
      <c r="AU140" s="87"/>
      <c r="BD140" s="87"/>
      <c r="BM140" s="87"/>
      <c r="BT140" s="87"/>
      <c r="CA140" s="87"/>
      <c r="CB140" s="87"/>
      <c r="CK140" s="87"/>
      <c r="CQ140" s="87"/>
      <c r="DD140" s="87"/>
      <c r="DM140" s="8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</row>
    <row r="141" spans="3:154" s="88" customFormat="1" x14ac:dyDescent="0.2"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87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87"/>
      <c r="AD141" s="90"/>
      <c r="AE141" s="90"/>
      <c r="AF141" s="90"/>
      <c r="AG141" s="90"/>
      <c r="AH141" s="90"/>
      <c r="AI141" s="90"/>
      <c r="AJ141" s="90"/>
      <c r="AK141" s="90"/>
      <c r="AL141" s="90"/>
      <c r="AM141" s="87"/>
      <c r="AU141" s="87"/>
      <c r="BD141" s="87"/>
      <c r="BM141" s="87"/>
      <c r="BT141" s="87"/>
      <c r="CA141" s="87"/>
      <c r="CB141" s="87"/>
      <c r="CK141" s="87"/>
      <c r="CQ141" s="87"/>
      <c r="DD141" s="87"/>
      <c r="DM141" s="8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</row>
    <row r="142" spans="3:154" s="88" customFormat="1" x14ac:dyDescent="0.2"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87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87"/>
      <c r="AD142" s="90"/>
      <c r="AE142" s="90"/>
      <c r="AF142" s="90"/>
      <c r="AG142" s="90"/>
      <c r="AH142" s="90"/>
      <c r="AI142" s="90"/>
      <c r="AJ142" s="90"/>
      <c r="AK142" s="90"/>
      <c r="AL142" s="90"/>
      <c r="AM142" s="87"/>
      <c r="AU142" s="87"/>
      <c r="BD142" s="87"/>
      <c r="BM142" s="87"/>
      <c r="BT142" s="87"/>
      <c r="CA142" s="87"/>
      <c r="CB142" s="87"/>
      <c r="CK142" s="87"/>
      <c r="CQ142" s="87"/>
      <c r="DD142" s="87"/>
      <c r="DM142" s="8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</row>
    <row r="143" spans="3:154" s="88" customFormat="1" x14ac:dyDescent="0.2"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87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87"/>
      <c r="AD143" s="90"/>
      <c r="AE143" s="90"/>
      <c r="AF143" s="90"/>
      <c r="AG143" s="90"/>
      <c r="AH143" s="90"/>
      <c r="AI143" s="90"/>
      <c r="AJ143" s="90"/>
      <c r="AK143" s="90"/>
      <c r="AL143" s="90"/>
      <c r="AM143" s="87"/>
      <c r="AU143" s="87"/>
      <c r="BD143" s="87"/>
      <c r="BM143" s="87"/>
      <c r="BT143" s="87"/>
      <c r="CA143" s="87"/>
      <c r="CB143" s="87"/>
      <c r="CK143" s="87"/>
      <c r="CQ143" s="87"/>
      <c r="DD143" s="87"/>
      <c r="DM143" s="8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</row>
    <row r="144" spans="3:154" s="88" customFormat="1" x14ac:dyDescent="0.2"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87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87"/>
      <c r="AD144" s="90"/>
      <c r="AE144" s="90"/>
      <c r="AF144" s="90"/>
      <c r="AG144" s="90"/>
      <c r="AH144" s="90"/>
      <c r="AI144" s="90"/>
      <c r="AJ144" s="90"/>
      <c r="AK144" s="90"/>
      <c r="AL144" s="90"/>
      <c r="AM144" s="87"/>
      <c r="AU144" s="87"/>
      <c r="BD144" s="87"/>
      <c r="BM144" s="87"/>
      <c r="BT144" s="87"/>
      <c r="CA144" s="87"/>
      <c r="CB144" s="87"/>
      <c r="CK144" s="87"/>
      <c r="CQ144" s="87"/>
      <c r="DD144" s="87"/>
      <c r="DM144" s="87"/>
      <c r="DN144" s="167"/>
      <c r="DO144" s="167"/>
      <c r="DP144" s="167"/>
      <c r="DQ144" s="167"/>
      <c r="DR144" s="167"/>
      <c r="DS144" s="167"/>
      <c r="DT144" s="167"/>
      <c r="DU144" s="167"/>
      <c r="DV144" s="167"/>
      <c r="DW144" s="167"/>
      <c r="DX144" s="167"/>
      <c r="DY144" s="167"/>
      <c r="DZ144" s="167"/>
      <c r="EA144" s="167"/>
      <c r="EB144" s="167"/>
      <c r="EC144" s="167"/>
      <c r="ED144" s="167"/>
      <c r="EE144" s="167"/>
      <c r="EF144" s="167"/>
      <c r="EG144" s="167"/>
      <c r="EH144" s="167"/>
      <c r="EI144" s="167"/>
      <c r="EJ144" s="167"/>
      <c r="EK144" s="167"/>
      <c r="EL144" s="167"/>
      <c r="EM144" s="167"/>
      <c r="EN144" s="167"/>
      <c r="EO144" s="167"/>
      <c r="EP144" s="167"/>
      <c r="EQ144" s="167"/>
      <c r="ER144" s="167"/>
      <c r="ES144" s="167"/>
      <c r="ET144" s="167"/>
      <c r="EU144" s="167"/>
      <c r="EV144" s="167"/>
      <c r="EW144" s="167"/>
      <c r="EX144" s="167"/>
    </row>
    <row r="145" spans="3:154" s="88" customFormat="1" x14ac:dyDescent="0.2"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87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87"/>
      <c r="AD145" s="90"/>
      <c r="AE145" s="90"/>
      <c r="AF145" s="90"/>
      <c r="AG145" s="90"/>
      <c r="AH145" s="90"/>
      <c r="AI145" s="90"/>
      <c r="AJ145" s="90"/>
      <c r="AK145" s="90"/>
      <c r="AL145" s="90"/>
      <c r="AM145" s="87"/>
      <c r="AU145" s="87"/>
      <c r="BD145" s="87"/>
      <c r="BM145" s="87"/>
      <c r="BT145" s="87"/>
      <c r="CA145" s="87"/>
      <c r="CB145" s="87"/>
      <c r="CK145" s="87"/>
      <c r="CQ145" s="87"/>
      <c r="DD145" s="87"/>
      <c r="DM145" s="87"/>
      <c r="DN145" s="167"/>
      <c r="DO145" s="167"/>
      <c r="DP145" s="167"/>
      <c r="DQ145" s="167"/>
      <c r="DR145" s="167"/>
      <c r="DS145" s="167"/>
      <c r="DT145" s="167"/>
      <c r="DU145" s="167"/>
      <c r="DV145" s="167"/>
      <c r="DW145" s="167"/>
      <c r="DX145" s="167"/>
      <c r="DY145" s="167"/>
      <c r="DZ145" s="167"/>
      <c r="EA145" s="167"/>
      <c r="EB145" s="167"/>
      <c r="EC145" s="167"/>
      <c r="ED145" s="167"/>
      <c r="EE145" s="167"/>
      <c r="EF145" s="167"/>
      <c r="EG145" s="167"/>
      <c r="EH145" s="167"/>
      <c r="EI145" s="167"/>
      <c r="EJ145" s="167"/>
      <c r="EK145" s="167"/>
      <c r="EL145" s="167"/>
      <c r="EM145" s="167"/>
      <c r="EN145" s="167"/>
      <c r="EO145" s="167"/>
      <c r="EP145" s="167"/>
      <c r="EQ145" s="167"/>
      <c r="ER145" s="167"/>
      <c r="ES145" s="167"/>
      <c r="ET145" s="167"/>
      <c r="EU145" s="167"/>
      <c r="EV145" s="167"/>
      <c r="EW145" s="167"/>
      <c r="EX145" s="167"/>
    </row>
    <row r="146" spans="3:154" s="88" customFormat="1" x14ac:dyDescent="0.2"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87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87"/>
      <c r="AD146" s="90"/>
      <c r="AE146" s="90"/>
      <c r="AF146" s="90"/>
      <c r="AG146" s="90"/>
      <c r="AH146" s="90"/>
      <c r="AI146" s="90"/>
      <c r="AJ146" s="90"/>
      <c r="AK146" s="90"/>
      <c r="AL146" s="90"/>
      <c r="AM146" s="87"/>
      <c r="AU146" s="87"/>
      <c r="BD146" s="87"/>
      <c r="BM146" s="87"/>
      <c r="BT146" s="87"/>
      <c r="CA146" s="87"/>
      <c r="CB146" s="87"/>
      <c r="CK146" s="87"/>
      <c r="CQ146" s="87"/>
      <c r="DD146" s="87"/>
      <c r="DM146" s="87"/>
      <c r="DN146" s="167"/>
      <c r="DO146" s="167"/>
      <c r="DP146" s="167"/>
      <c r="DQ146" s="167"/>
      <c r="DR146" s="167"/>
      <c r="DS146" s="167"/>
      <c r="DT146" s="167"/>
      <c r="DU146" s="167"/>
      <c r="DV146" s="167"/>
      <c r="DW146" s="167"/>
      <c r="DX146" s="167"/>
      <c r="DY146" s="167"/>
      <c r="DZ146" s="167"/>
      <c r="EA146" s="167"/>
      <c r="EB146" s="167"/>
      <c r="EC146" s="167"/>
      <c r="ED146" s="167"/>
      <c r="EE146" s="167"/>
      <c r="EF146" s="167"/>
      <c r="EG146" s="167"/>
      <c r="EH146" s="167"/>
      <c r="EI146" s="167"/>
      <c r="EJ146" s="167"/>
      <c r="EK146" s="167"/>
      <c r="EL146" s="167"/>
      <c r="EM146" s="167"/>
      <c r="EN146" s="167"/>
      <c r="EO146" s="167"/>
      <c r="EP146" s="167"/>
      <c r="EQ146" s="167"/>
      <c r="ER146" s="167"/>
      <c r="ES146" s="167"/>
      <c r="ET146" s="167"/>
      <c r="EU146" s="167"/>
      <c r="EV146" s="167"/>
      <c r="EW146" s="167"/>
      <c r="EX146" s="167"/>
    </row>
    <row r="147" spans="3:154" s="88" customFormat="1" x14ac:dyDescent="0.2"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87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87"/>
      <c r="AD147" s="90"/>
      <c r="AE147" s="90"/>
      <c r="AF147" s="90"/>
      <c r="AG147" s="90"/>
      <c r="AH147" s="90"/>
      <c r="AI147" s="90"/>
      <c r="AJ147" s="90"/>
      <c r="AK147" s="90"/>
      <c r="AL147" s="90"/>
      <c r="AM147" s="87"/>
      <c r="AU147" s="87"/>
      <c r="BD147" s="87"/>
      <c r="BM147" s="87"/>
      <c r="BT147" s="87"/>
      <c r="CA147" s="87"/>
      <c r="CB147" s="87"/>
      <c r="CK147" s="87"/>
      <c r="CQ147" s="87"/>
      <c r="DD147" s="87"/>
      <c r="DM147" s="87"/>
      <c r="DN147" s="167"/>
      <c r="DO147" s="167"/>
      <c r="DP147" s="167"/>
      <c r="DQ147" s="167"/>
      <c r="DR147" s="167"/>
      <c r="DS147" s="167"/>
      <c r="DT147" s="167"/>
      <c r="DU147" s="167"/>
      <c r="DV147" s="167"/>
      <c r="DW147" s="167"/>
      <c r="DX147" s="167"/>
      <c r="DY147" s="167"/>
      <c r="DZ147" s="167"/>
      <c r="EA147" s="167"/>
      <c r="EB147" s="167"/>
      <c r="EC147" s="167"/>
      <c r="ED147" s="167"/>
      <c r="EE147" s="167"/>
      <c r="EF147" s="167"/>
      <c r="EG147" s="167"/>
      <c r="EH147" s="167"/>
      <c r="EI147" s="167"/>
      <c r="EJ147" s="167"/>
      <c r="EK147" s="167"/>
      <c r="EL147" s="167"/>
      <c r="EM147" s="167"/>
      <c r="EN147" s="167"/>
      <c r="EO147" s="167"/>
      <c r="EP147" s="167"/>
      <c r="EQ147" s="167"/>
      <c r="ER147" s="167"/>
      <c r="ES147" s="167"/>
      <c r="ET147" s="167"/>
      <c r="EU147" s="167"/>
      <c r="EV147" s="167"/>
      <c r="EW147" s="167"/>
      <c r="EX147" s="167"/>
    </row>
    <row r="148" spans="3:154" s="88" customFormat="1" x14ac:dyDescent="0.2"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87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87"/>
      <c r="AD148" s="90"/>
      <c r="AE148" s="90"/>
      <c r="AF148" s="90"/>
      <c r="AG148" s="90"/>
      <c r="AH148" s="90"/>
      <c r="AI148" s="90"/>
      <c r="AJ148" s="90"/>
      <c r="AK148" s="90"/>
      <c r="AL148" s="90"/>
      <c r="AM148" s="87"/>
      <c r="AU148" s="87"/>
      <c r="BD148" s="87"/>
      <c r="BM148" s="87"/>
      <c r="BT148" s="87"/>
      <c r="CA148" s="87"/>
      <c r="CB148" s="87"/>
      <c r="CK148" s="87"/>
      <c r="CQ148" s="87"/>
      <c r="DD148" s="87"/>
      <c r="DM148" s="87"/>
      <c r="DN148" s="167"/>
      <c r="DO148" s="167"/>
      <c r="DP148" s="167"/>
      <c r="DQ148" s="167"/>
      <c r="DR148" s="167"/>
      <c r="DS148" s="167"/>
      <c r="DT148" s="167"/>
      <c r="DU148" s="167"/>
      <c r="DV148" s="167"/>
      <c r="DW148" s="167"/>
      <c r="DX148" s="167"/>
      <c r="DY148" s="167"/>
      <c r="DZ148" s="167"/>
      <c r="EA148" s="167"/>
      <c r="EB148" s="167"/>
      <c r="EC148" s="167"/>
      <c r="ED148" s="167"/>
      <c r="EE148" s="167"/>
      <c r="EF148" s="167"/>
      <c r="EG148" s="167"/>
      <c r="EH148" s="167"/>
      <c r="EI148" s="167"/>
      <c r="EJ148" s="167"/>
      <c r="EK148" s="167"/>
      <c r="EL148" s="167"/>
      <c r="EM148" s="167"/>
      <c r="EN148" s="167"/>
      <c r="EO148" s="167"/>
      <c r="EP148" s="167"/>
      <c r="EQ148" s="167"/>
      <c r="ER148" s="167"/>
      <c r="ES148" s="167"/>
      <c r="ET148" s="167"/>
      <c r="EU148" s="167"/>
      <c r="EV148" s="167"/>
      <c r="EW148" s="167"/>
      <c r="EX148" s="167"/>
    </row>
    <row r="149" spans="3:154" s="88" customFormat="1" x14ac:dyDescent="0.2"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87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87"/>
      <c r="AD149" s="90"/>
      <c r="AE149" s="90"/>
      <c r="AF149" s="90"/>
      <c r="AG149" s="90"/>
      <c r="AH149" s="90"/>
      <c r="AI149" s="90"/>
      <c r="AJ149" s="90"/>
      <c r="AK149" s="90"/>
      <c r="AL149" s="90"/>
      <c r="AM149" s="87"/>
      <c r="AU149" s="87"/>
      <c r="BD149" s="87"/>
      <c r="BM149" s="87"/>
      <c r="BT149" s="87"/>
      <c r="CA149" s="87"/>
      <c r="CB149" s="87"/>
      <c r="CK149" s="87"/>
      <c r="CQ149" s="87"/>
      <c r="DD149" s="87"/>
      <c r="DM149" s="8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  <c r="EC149" s="167"/>
      <c r="ED149" s="167"/>
      <c r="EE149" s="167"/>
      <c r="EF149" s="167"/>
      <c r="EG149" s="167"/>
      <c r="EH149" s="167"/>
      <c r="EI149" s="167"/>
      <c r="EJ149" s="167"/>
      <c r="EK149" s="167"/>
      <c r="EL149" s="167"/>
      <c r="EM149" s="167"/>
      <c r="EN149" s="167"/>
      <c r="EO149" s="167"/>
      <c r="EP149" s="167"/>
      <c r="EQ149" s="167"/>
      <c r="ER149" s="167"/>
      <c r="ES149" s="167"/>
      <c r="ET149" s="167"/>
      <c r="EU149" s="167"/>
      <c r="EV149" s="167"/>
      <c r="EW149" s="167"/>
      <c r="EX149" s="167"/>
    </row>
    <row r="150" spans="3:154" s="88" customFormat="1" x14ac:dyDescent="0.2"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87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87"/>
      <c r="AD150" s="90"/>
      <c r="AE150" s="90"/>
      <c r="AF150" s="90"/>
      <c r="AG150" s="90"/>
      <c r="AH150" s="90"/>
      <c r="AI150" s="90"/>
      <c r="AJ150" s="90"/>
      <c r="AK150" s="90"/>
      <c r="AL150" s="90"/>
      <c r="AM150" s="87"/>
      <c r="AU150" s="87"/>
      <c r="BD150" s="87"/>
      <c r="BM150" s="87"/>
      <c r="BT150" s="87"/>
      <c r="CA150" s="87"/>
      <c r="CB150" s="87"/>
      <c r="CK150" s="87"/>
      <c r="CQ150" s="87"/>
      <c r="DD150" s="87"/>
      <c r="DM150" s="8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  <c r="EC150" s="167"/>
      <c r="ED150" s="167"/>
      <c r="EE150" s="167"/>
      <c r="EF150" s="167"/>
      <c r="EG150" s="167"/>
      <c r="EH150" s="167"/>
      <c r="EI150" s="167"/>
      <c r="EJ150" s="167"/>
      <c r="EK150" s="167"/>
      <c r="EL150" s="167"/>
      <c r="EM150" s="167"/>
      <c r="EN150" s="167"/>
      <c r="EO150" s="167"/>
      <c r="EP150" s="167"/>
      <c r="EQ150" s="167"/>
      <c r="ER150" s="167"/>
      <c r="ES150" s="167"/>
      <c r="ET150" s="167"/>
      <c r="EU150" s="167"/>
      <c r="EV150" s="167"/>
      <c r="EW150" s="167"/>
      <c r="EX150" s="167"/>
    </row>
    <row r="151" spans="3:154" s="88" customFormat="1" x14ac:dyDescent="0.2"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87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87"/>
      <c r="AD151" s="90"/>
      <c r="AE151" s="90"/>
      <c r="AF151" s="90"/>
      <c r="AG151" s="90"/>
      <c r="AH151" s="90"/>
      <c r="AI151" s="90"/>
      <c r="AJ151" s="90"/>
      <c r="AK151" s="90"/>
      <c r="AL151" s="90"/>
      <c r="AM151" s="87"/>
      <c r="AU151" s="87"/>
      <c r="BD151" s="87"/>
      <c r="BM151" s="87"/>
      <c r="BT151" s="87"/>
      <c r="CA151" s="87"/>
      <c r="CB151" s="87"/>
      <c r="CK151" s="87"/>
      <c r="CQ151" s="87"/>
      <c r="DD151" s="87"/>
      <c r="DM151" s="87"/>
      <c r="DN151" s="167"/>
      <c r="DO151" s="167"/>
      <c r="DP151" s="167"/>
      <c r="DQ151" s="167"/>
      <c r="DR151" s="167"/>
      <c r="DS151" s="167"/>
      <c r="DT151" s="167"/>
      <c r="DU151" s="167"/>
      <c r="DV151" s="167"/>
      <c r="DW151" s="167"/>
      <c r="DX151" s="167"/>
      <c r="DY151" s="167"/>
      <c r="DZ151" s="167"/>
      <c r="EA151" s="167"/>
      <c r="EB151" s="167"/>
      <c r="EC151" s="167"/>
      <c r="ED151" s="167"/>
      <c r="EE151" s="167"/>
      <c r="EF151" s="167"/>
      <c r="EG151" s="167"/>
      <c r="EH151" s="167"/>
      <c r="EI151" s="167"/>
      <c r="EJ151" s="167"/>
      <c r="EK151" s="167"/>
      <c r="EL151" s="167"/>
      <c r="EM151" s="167"/>
      <c r="EN151" s="167"/>
      <c r="EO151" s="167"/>
      <c r="EP151" s="167"/>
      <c r="EQ151" s="167"/>
      <c r="ER151" s="167"/>
      <c r="ES151" s="167"/>
      <c r="ET151" s="167"/>
      <c r="EU151" s="167"/>
      <c r="EV151" s="167"/>
      <c r="EW151" s="167"/>
      <c r="EX151" s="167"/>
    </row>
    <row r="152" spans="3:154" s="88" customFormat="1" x14ac:dyDescent="0.2"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87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87"/>
      <c r="AD152" s="90"/>
      <c r="AE152" s="90"/>
      <c r="AF152" s="90"/>
      <c r="AG152" s="90"/>
      <c r="AH152" s="90"/>
      <c r="AI152" s="90"/>
      <c r="AJ152" s="90"/>
      <c r="AK152" s="90"/>
      <c r="AL152" s="90"/>
      <c r="AM152" s="87"/>
      <c r="AU152" s="87"/>
      <c r="BD152" s="87"/>
      <c r="BM152" s="87"/>
      <c r="BT152" s="87"/>
      <c r="CA152" s="87"/>
      <c r="CB152" s="87"/>
      <c r="CK152" s="87"/>
      <c r="CQ152" s="87"/>
      <c r="DD152" s="87"/>
      <c r="DM152" s="87"/>
      <c r="DN152" s="167"/>
      <c r="DO152" s="167"/>
      <c r="DP152" s="167"/>
      <c r="DQ152" s="167"/>
      <c r="DR152" s="167"/>
      <c r="DS152" s="167"/>
      <c r="DT152" s="167"/>
      <c r="DU152" s="167"/>
      <c r="DV152" s="167"/>
      <c r="DW152" s="167"/>
      <c r="DX152" s="167"/>
      <c r="DY152" s="167"/>
      <c r="DZ152" s="167"/>
      <c r="EA152" s="167"/>
      <c r="EB152" s="167"/>
      <c r="EC152" s="167"/>
      <c r="ED152" s="167"/>
      <c r="EE152" s="167"/>
      <c r="EF152" s="167"/>
      <c r="EG152" s="167"/>
      <c r="EH152" s="167"/>
      <c r="EI152" s="167"/>
      <c r="EJ152" s="167"/>
      <c r="EK152" s="167"/>
      <c r="EL152" s="167"/>
      <c r="EM152" s="167"/>
      <c r="EN152" s="167"/>
      <c r="EO152" s="167"/>
      <c r="EP152" s="167"/>
      <c r="EQ152" s="167"/>
      <c r="ER152" s="167"/>
      <c r="ES152" s="167"/>
      <c r="ET152" s="167"/>
      <c r="EU152" s="167"/>
      <c r="EV152" s="167"/>
      <c r="EW152" s="167"/>
      <c r="EX152" s="167"/>
    </row>
    <row r="153" spans="3:154" s="88" customFormat="1" x14ac:dyDescent="0.2"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87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87"/>
      <c r="AD153" s="90"/>
      <c r="AE153" s="90"/>
      <c r="AF153" s="90"/>
      <c r="AG153" s="90"/>
      <c r="AH153" s="90"/>
      <c r="AI153" s="90"/>
      <c r="AJ153" s="90"/>
      <c r="AK153" s="90"/>
      <c r="AL153" s="90"/>
      <c r="AM153" s="87"/>
      <c r="AU153" s="87"/>
      <c r="BD153" s="87"/>
      <c r="BM153" s="87"/>
      <c r="BT153" s="87"/>
      <c r="CA153" s="87"/>
      <c r="CB153" s="87"/>
      <c r="CK153" s="87"/>
      <c r="CQ153" s="87"/>
      <c r="DD153" s="87"/>
      <c r="DM153" s="87"/>
      <c r="DN153" s="167"/>
      <c r="DO153" s="167"/>
      <c r="DP153" s="167"/>
      <c r="DQ153" s="167"/>
      <c r="DR153" s="167"/>
      <c r="DS153" s="167"/>
      <c r="DT153" s="167"/>
      <c r="DU153" s="167"/>
      <c r="DV153" s="167"/>
      <c r="DW153" s="167"/>
      <c r="DX153" s="167"/>
      <c r="DY153" s="167"/>
      <c r="DZ153" s="167"/>
      <c r="EA153" s="167"/>
      <c r="EB153" s="167"/>
      <c r="EC153" s="167"/>
      <c r="ED153" s="167"/>
      <c r="EE153" s="167"/>
      <c r="EF153" s="167"/>
      <c r="EG153" s="167"/>
      <c r="EH153" s="167"/>
      <c r="EI153" s="167"/>
      <c r="EJ153" s="167"/>
      <c r="EK153" s="167"/>
      <c r="EL153" s="167"/>
      <c r="EM153" s="167"/>
      <c r="EN153" s="167"/>
      <c r="EO153" s="167"/>
      <c r="EP153" s="167"/>
      <c r="EQ153" s="167"/>
      <c r="ER153" s="167"/>
      <c r="ES153" s="167"/>
      <c r="ET153" s="167"/>
      <c r="EU153" s="167"/>
      <c r="EV153" s="167"/>
      <c r="EW153" s="167"/>
      <c r="EX153" s="167"/>
    </row>
    <row r="154" spans="3:154" s="88" customFormat="1" x14ac:dyDescent="0.2"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87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87"/>
      <c r="AD154" s="90"/>
      <c r="AE154" s="90"/>
      <c r="AF154" s="90"/>
      <c r="AG154" s="90"/>
      <c r="AH154" s="90"/>
      <c r="AI154" s="90"/>
      <c r="AJ154" s="90"/>
      <c r="AK154" s="90"/>
      <c r="AL154" s="90"/>
      <c r="AM154" s="87"/>
      <c r="AU154" s="87"/>
      <c r="BD154" s="87"/>
      <c r="BM154" s="87"/>
      <c r="BT154" s="87"/>
      <c r="CA154" s="87"/>
      <c r="CB154" s="87"/>
      <c r="CK154" s="87"/>
      <c r="CQ154" s="87"/>
      <c r="DD154" s="87"/>
      <c r="DM154" s="87"/>
      <c r="DN154" s="167"/>
      <c r="DO154" s="167"/>
      <c r="DP154" s="167"/>
      <c r="DQ154" s="167"/>
      <c r="DR154" s="167"/>
      <c r="DS154" s="167"/>
      <c r="DT154" s="167"/>
      <c r="DU154" s="167"/>
      <c r="DV154" s="167"/>
      <c r="DW154" s="167"/>
      <c r="DX154" s="167"/>
      <c r="DY154" s="167"/>
      <c r="DZ154" s="167"/>
      <c r="EA154" s="167"/>
      <c r="EB154" s="167"/>
      <c r="EC154" s="167"/>
      <c r="ED154" s="167"/>
      <c r="EE154" s="167"/>
      <c r="EF154" s="167"/>
      <c r="EG154" s="167"/>
      <c r="EH154" s="167"/>
      <c r="EI154" s="167"/>
      <c r="EJ154" s="167"/>
      <c r="EK154" s="167"/>
      <c r="EL154" s="167"/>
      <c r="EM154" s="167"/>
      <c r="EN154" s="167"/>
      <c r="EO154" s="167"/>
      <c r="EP154" s="167"/>
      <c r="EQ154" s="167"/>
      <c r="ER154" s="167"/>
      <c r="ES154" s="167"/>
      <c r="ET154" s="167"/>
      <c r="EU154" s="167"/>
      <c r="EV154" s="167"/>
      <c r="EW154" s="167"/>
      <c r="EX154" s="167"/>
    </row>
    <row r="155" spans="3:154" s="88" customFormat="1" x14ac:dyDescent="0.2"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87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87"/>
      <c r="AD155" s="90"/>
      <c r="AE155" s="90"/>
      <c r="AF155" s="90"/>
      <c r="AG155" s="90"/>
      <c r="AH155" s="90"/>
      <c r="AI155" s="90"/>
      <c r="AJ155" s="90"/>
      <c r="AK155" s="90"/>
      <c r="AL155" s="90"/>
      <c r="AM155" s="87"/>
      <c r="AU155" s="87"/>
      <c r="BD155" s="87"/>
      <c r="BM155" s="87"/>
      <c r="BT155" s="87"/>
      <c r="CA155" s="87"/>
      <c r="CB155" s="87"/>
      <c r="CK155" s="87"/>
      <c r="CQ155" s="87"/>
      <c r="DD155" s="87"/>
      <c r="DM155" s="87"/>
      <c r="DN155" s="167"/>
      <c r="DO155" s="167"/>
      <c r="DP155" s="167"/>
      <c r="DQ155" s="167"/>
      <c r="DR155" s="167"/>
      <c r="DS155" s="167"/>
      <c r="DT155" s="167"/>
      <c r="DU155" s="167"/>
      <c r="DV155" s="167"/>
      <c r="DW155" s="167"/>
      <c r="DX155" s="167"/>
      <c r="DY155" s="167"/>
      <c r="DZ155" s="167"/>
      <c r="EA155" s="167"/>
      <c r="EB155" s="167"/>
      <c r="EC155" s="167"/>
      <c r="ED155" s="167"/>
      <c r="EE155" s="167"/>
      <c r="EF155" s="167"/>
      <c r="EG155" s="167"/>
      <c r="EH155" s="167"/>
      <c r="EI155" s="167"/>
      <c r="EJ155" s="167"/>
      <c r="EK155" s="167"/>
      <c r="EL155" s="167"/>
      <c r="EM155" s="167"/>
      <c r="EN155" s="167"/>
      <c r="EO155" s="167"/>
      <c r="EP155" s="167"/>
      <c r="EQ155" s="167"/>
      <c r="ER155" s="167"/>
      <c r="ES155" s="167"/>
      <c r="ET155" s="167"/>
      <c r="EU155" s="167"/>
      <c r="EV155" s="167"/>
      <c r="EW155" s="167"/>
      <c r="EX155" s="167"/>
    </row>
    <row r="156" spans="3:154" s="88" customFormat="1" x14ac:dyDescent="0.2"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87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87"/>
      <c r="AD156" s="90"/>
      <c r="AE156" s="90"/>
      <c r="AF156" s="90"/>
      <c r="AG156" s="90"/>
      <c r="AH156" s="90"/>
      <c r="AI156" s="90"/>
      <c r="AJ156" s="90"/>
      <c r="AK156" s="90"/>
      <c r="AL156" s="90"/>
      <c r="AM156" s="87"/>
      <c r="AU156" s="87"/>
      <c r="BD156" s="87"/>
      <c r="BM156" s="87"/>
      <c r="BT156" s="87"/>
      <c r="CA156" s="87"/>
      <c r="CB156" s="87"/>
      <c r="CK156" s="87"/>
      <c r="CQ156" s="87"/>
      <c r="DD156" s="87"/>
      <c r="DM156" s="87"/>
      <c r="DN156" s="167"/>
      <c r="DO156" s="167"/>
      <c r="DP156" s="167"/>
      <c r="DQ156" s="167"/>
      <c r="DR156" s="167"/>
      <c r="DS156" s="167"/>
      <c r="DT156" s="167"/>
      <c r="DU156" s="167"/>
      <c r="DV156" s="167"/>
      <c r="DW156" s="167"/>
      <c r="DX156" s="167"/>
      <c r="DY156" s="167"/>
      <c r="DZ156" s="167"/>
      <c r="EA156" s="167"/>
      <c r="EB156" s="167"/>
      <c r="EC156" s="167"/>
      <c r="ED156" s="167"/>
      <c r="EE156" s="167"/>
      <c r="EF156" s="167"/>
      <c r="EG156" s="167"/>
      <c r="EH156" s="167"/>
      <c r="EI156" s="167"/>
      <c r="EJ156" s="167"/>
      <c r="EK156" s="167"/>
      <c r="EL156" s="167"/>
      <c r="EM156" s="167"/>
      <c r="EN156" s="167"/>
      <c r="EO156" s="167"/>
      <c r="EP156" s="167"/>
      <c r="EQ156" s="167"/>
      <c r="ER156" s="167"/>
      <c r="ES156" s="167"/>
      <c r="ET156" s="167"/>
      <c r="EU156" s="167"/>
      <c r="EV156" s="167"/>
      <c r="EW156" s="167"/>
      <c r="EX156" s="167"/>
    </row>
    <row r="157" spans="3:154" s="88" customFormat="1" x14ac:dyDescent="0.2"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87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87"/>
      <c r="AD157" s="90"/>
      <c r="AE157" s="90"/>
      <c r="AF157" s="90"/>
      <c r="AG157" s="90"/>
      <c r="AH157" s="90"/>
      <c r="AI157" s="90"/>
      <c r="AJ157" s="90"/>
      <c r="AK157" s="90"/>
      <c r="AL157" s="90"/>
      <c r="AM157" s="87"/>
      <c r="AU157" s="87"/>
      <c r="BD157" s="87"/>
      <c r="BM157" s="87"/>
      <c r="BT157" s="87"/>
      <c r="CA157" s="87"/>
      <c r="CB157" s="87"/>
      <c r="CK157" s="87"/>
      <c r="CQ157" s="87"/>
      <c r="DD157" s="87"/>
      <c r="DM157" s="87"/>
      <c r="DN157" s="167"/>
      <c r="DO157" s="167"/>
      <c r="DP157" s="167"/>
      <c r="DQ157" s="167"/>
      <c r="DR157" s="167"/>
      <c r="DS157" s="167"/>
      <c r="DT157" s="167"/>
      <c r="DU157" s="167"/>
      <c r="DV157" s="167"/>
      <c r="DW157" s="167"/>
      <c r="DX157" s="167"/>
      <c r="DY157" s="167"/>
      <c r="DZ157" s="167"/>
      <c r="EA157" s="167"/>
      <c r="EB157" s="167"/>
      <c r="EC157" s="167"/>
      <c r="ED157" s="167"/>
      <c r="EE157" s="167"/>
      <c r="EF157" s="167"/>
      <c r="EG157" s="167"/>
      <c r="EH157" s="167"/>
      <c r="EI157" s="167"/>
      <c r="EJ157" s="167"/>
      <c r="EK157" s="167"/>
      <c r="EL157" s="167"/>
      <c r="EM157" s="167"/>
      <c r="EN157" s="167"/>
      <c r="EO157" s="167"/>
      <c r="EP157" s="167"/>
      <c r="EQ157" s="167"/>
      <c r="ER157" s="167"/>
      <c r="ES157" s="167"/>
      <c r="ET157" s="167"/>
      <c r="EU157" s="167"/>
      <c r="EV157" s="167"/>
      <c r="EW157" s="167"/>
      <c r="EX157" s="167"/>
    </row>
    <row r="158" spans="3:154" s="88" customFormat="1" x14ac:dyDescent="0.2"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87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87"/>
      <c r="AD158" s="90"/>
      <c r="AE158" s="90"/>
      <c r="AF158" s="90"/>
      <c r="AG158" s="90"/>
      <c r="AH158" s="90"/>
      <c r="AI158" s="90"/>
      <c r="AJ158" s="90"/>
      <c r="AK158" s="90"/>
      <c r="AL158" s="90"/>
      <c r="AM158" s="87"/>
      <c r="AU158" s="87"/>
      <c r="BD158" s="87"/>
      <c r="BM158" s="87"/>
      <c r="BT158" s="87"/>
      <c r="CA158" s="87"/>
      <c r="CB158" s="87"/>
      <c r="CK158" s="87"/>
      <c r="CQ158" s="87"/>
      <c r="DD158" s="87"/>
      <c r="DM158" s="87"/>
      <c r="DN158" s="167"/>
      <c r="DO158" s="167"/>
      <c r="DP158" s="167"/>
      <c r="DQ158" s="167"/>
      <c r="DR158" s="167"/>
      <c r="DS158" s="167"/>
      <c r="DT158" s="167"/>
      <c r="DU158" s="167"/>
      <c r="DV158" s="167"/>
      <c r="DW158" s="167"/>
      <c r="DX158" s="167"/>
      <c r="DY158" s="167"/>
      <c r="DZ158" s="167"/>
      <c r="EA158" s="167"/>
      <c r="EB158" s="167"/>
      <c r="EC158" s="167"/>
      <c r="ED158" s="167"/>
      <c r="EE158" s="167"/>
      <c r="EF158" s="167"/>
      <c r="EG158" s="167"/>
      <c r="EH158" s="167"/>
      <c r="EI158" s="167"/>
      <c r="EJ158" s="167"/>
      <c r="EK158" s="167"/>
      <c r="EL158" s="167"/>
      <c r="EM158" s="167"/>
      <c r="EN158" s="167"/>
      <c r="EO158" s="167"/>
      <c r="EP158" s="167"/>
      <c r="EQ158" s="167"/>
      <c r="ER158" s="167"/>
      <c r="ES158" s="167"/>
      <c r="ET158" s="167"/>
      <c r="EU158" s="167"/>
      <c r="EV158" s="167"/>
      <c r="EW158" s="167"/>
      <c r="EX158" s="167"/>
    </row>
    <row r="159" spans="3:154" s="88" customFormat="1" x14ac:dyDescent="0.2"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87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87"/>
      <c r="AD159" s="90"/>
      <c r="AE159" s="90"/>
      <c r="AF159" s="90"/>
      <c r="AG159" s="90"/>
      <c r="AH159" s="90"/>
      <c r="AI159" s="90"/>
      <c r="AJ159" s="90"/>
      <c r="AK159" s="90"/>
      <c r="AL159" s="90"/>
      <c r="AM159" s="87"/>
      <c r="AU159" s="87"/>
      <c r="BD159" s="87"/>
      <c r="BM159" s="87"/>
      <c r="BT159" s="87"/>
      <c r="CA159" s="87"/>
      <c r="CB159" s="87"/>
      <c r="CK159" s="87"/>
      <c r="CQ159" s="87"/>
      <c r="DD159" s="87"/>
      <c r="DM159" s="87"/>
      <c r="DN159" s="167"/>
      <c r="DO159" s="167"/>
      <c r="DP159" s="167"/>
      <c r="DQ159" s="167"/>
      <c r="DR159" s="167"/>
      <c r="DS159" s="167"/>
      <c r="DT159" s="167"/>
      <c r="DU159" s="167"/>
      <c r="DV159" s="167"/>
      <c r="DW159" s="167"/>
      <c r="DX159" s="167"/>
      <c r="DY159" s="167"/>
      <c r="DZ159" s="167"/>
      <c r="EA159" s="167"/>
      <c r="EB159" s="167"/>
      <c r="EC159" s="167"/>
      <c r="ED159" s="167"/>
      <c r="EE159" s="167"/>
      <c r="EF159" s="167"/>
      <c r="EG159" s="167"/>
      <c r="EH159" s="167"/>
      <c r="EI159" s="167"/>
      <c r="EJ159" s="167"/>
      <c r="EK159" s="167"/>
      <c r="EL159" s="167"/>
      <c r="EM159" s="167"/>
      <c r="EN159" s="167"/>
      <c r="EO159" s="167"/>
      <c r="EP159" s="167"/>
      <c r="EQ159" s="167"/>
      <c r="ER159" s="167"/>
      <c r="ES159" s="167"/>
      <c r="ET159" s="167"/>
      <c r="EU159" s="167"/>
      <c r="EV159" s="167"/>
      <c r="EW159" s="167"/>
      <c r="EX159" s="167"/>
    </row>
    <row r="160" spans="3:154" s="88" customFormat="1" x14ac:dyDescent="0.2"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87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87"/>
      <c r="AD160" s="90"/>
      <c r="AE160" s="90"/>
      <c r="AF160" s="90"/>
      <c r="AG160" s="90"/>
      <c r="AH160" s="90"/>
      <c r="AI160" s="90"/>
      <c r="AJ160" s="90"/>
      <c r="AK160" s="90"/>
      <c r="AL160" s="90"/>
      <c r="AM160" s="87"/>
      <c r="AU160" s="87"/>
      <c r="BD160" s="87"/>
      <c r="BM160" s="87"/>
      <c r="BT160" s="87"/>
      <c r="CA160" s="87"/>
      <c r="CB160" s="87"/>
      <c r="CK160" s="87"/>
      <c r="CQ160" s="87"/>
      <c r="DD160" s="87"/>
      <c r="DM160" s="87"/>
      <c r="DN160" s="167"/>
      <c r="DO160" s="167"/>
      <c r="DP160" s="167"/>
      <c r="DQ160" s="167"/>
      <c r="DR160" s="167"/>
      <c r="DS160" s="167"/>
      <c r="DT160" s="167"/>
      <c r="DU160" s="167"/>
      <c r="DV160" s="167"/>
      <c r="DW160" s="167"/>
      <c r="DX160" s="167"/>
      <c r="DY160" s="167"/>
      <c r="DZ160" s="167"/>
      <c r="EA160" s="167"/>
      <c r="EB160" s="167"/>
      <c r="EC160" s="167"/>
      <c r="ED160" s="167"/>
      <c r="EE160" s="167"/>
      <c r="EF160" s="167"/>
      <c r="EG160" s="167"/>
      <c r="EH160" s="167"/>
      <c r="EI160" s="167"/>
      <c r="EJ160" s="167"/>
      <c r="EK160" s="167"/>
      <c r="EL160" s="167"/>
      <c r="EM160" s="167"/>
      <c r="EN160" s="167"/>
      <c r="EO160" s="167"/>
      <c r="EP160" s="167"/>
      <c r="EQ160" s="167"/>
      <c r="ER160" s="167"/>
      <c r="ES160" s="167"/>
      <c r="ET160" s="167"/>
      <c r="EU160" s="167"/>
      <c r="EV160" s="167"/>
      <c r="EW160" s="167"/>
      <c r="EX160" s="167"/>
    </row>
    <row r="161" spans="3:154" s="88" customFormat="1" x14ac:dyDescent="0.2"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87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87"/>
      <c r="AD161" s="90"/>
      <c r="AE161" s="90"/>
      <c r="AF161" s="90"/>
      <c r="AG161" s="90"/>
      <c r="AH161" s="90"/>
      <c r="AI161" s="90"/>
      <c r="AJ161" s="90"/>
      <c r="AK161" s="90"/>
      <c r="AL161" s="90"/>
      <c r="AM161" s="87"/>
      <c r="AU161" s="87"/>
      <c r="BD161" s="87"/>
      <c r="BM161" s="87"/>
      <c r="BT161" s="87"/>
      <c r="CA161" s="87"/>
      <c r="CB161" s="87"/>
      <c r="CK161" s="87"/>
      <c r="CQ161" s="87"/>
      <c r="DD161" s="87"/>
      <c r="DM161" s="87"/>
      <c r="DN161" s="167"/>
      <c r="DO161" s="167"/>
      <c r="DP161" s="167"/>
      <c r="DQ161" s="167"/>
      <c r="DR161" s="167"/>
      <c r="DS161" s="167"/>
      <c r="DT161" s="167"/>
      <c r="DU161" s="167"/>
      <c r="DV161" s="167"/>
      <c r="DW161" s="167"/>
      <c r="DX161" s="167"/>
      <c r="DY161" s="167"/>
      <c r="DZ161" s="167"/>
      <c r="EA161" s="167"/>
      <c r="EB161" s="167"/>
      <c r="EC161" s="167"/>
      <c r="ED161" s="167"/>
      <c r="EE161" s="167"/>
      <c r="EF161" s="167"/>
      <c r="EG161" s="167"/>
      <c r="EH161" s="167"/>
      <c r="EI161" s="167"/>
      <c r="EJ161" s="167"/>
      <c r="EK161" s="167"/>
      <c r="EL161" s="167"/>
      <c r="EM161" s="167"/>
      <c r="EN161" s="167"/>
      <c r="EO161" s="167"/>
      <c r="EP161" s="167"/>
      <c r="EQ161" s="167"/>
      <c r="ER161" s="167"/>
      <c r="ES161" s="167"/>
      <c r="ET161" s="167"/>
      <c r="EU161" s="167"/>
      <c r="EV161" s="167"/>
      <c r="EW161" s="167"/>
      <c r="EX161" s="167"/>
    </row>
    <row r="162" spans="3:154" s="88" customFormat="1" x14ac:dyDescent="0.2"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87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87"/>
      <c r="AD162" s="90"/>
      <c r="AE162" s="90"/>
      <c r="AF162" s="90"/>
      <c r="AG162" s="90"/>
      <c r="AH162" s="90"/>
      <c r="AI162" s="90"/>
      <c r="AJ162" s="90"/>
      <c r="AK162" s="90"/>
      <c r="AL162" s="90"/>
      <c r="AM162" s="87"/>
      <c r="AU162" s="87"/>
      <c r="BD162" s="87"/>
      <c r="BM162" s="87"/>
      <c r="BT162" s="87"/>
      <c r="CA162" s="87"/>
      <c r="CB162" s="87"/>
      <c r="CK162" s="87"/>
      <c r="CQ162" s="87"/>
      <c r="DD162" s="87"/>
      <c r="DM162" s="87"/>
      <c r="DN162" s="167"/>
      <c r="DO162" s="167"/>
      <c r="DP162" s="167"/>
      <c r="DQ162" s="167"/>
      <c r="DR162" s="167"/>
      <c r="DS162" s="167"/>
      <c r="DT162" s="167"/>
      <c r="DU162" s="167"/>
      <c r="DV162" s="167"/>
      <c r="DW162" s="167"/>
      <c r="DX162" s="167"/>
      <c r="DY162" s="167"/>
      <c r="DZ162" s="167"/>
      <c r="EA162" s="167"/>
      <c r="EB162" s="167"/>
      <c r="EC162" s="167"/>
      <c r="ED162" s="167"/>
      <c r="EE162" s="167"/>
      <c r="EF162" s="167"/>
      <c r="EG162" s="167"/>
      <c r="EH162" s="167"/>
      <c r="EI162" s="167"/>
      <c r="EJ162" s="167"/>
      <c r="EK162" s="167"/>
      <c r="EL162" s="167"/>
      <c r="EM162" s="167"/>
      <c r="EN162" s="167"/>
      <c r="EO162" s="167"/>
      <c r="EP162" s="167"/>
      <c r="EQ162" s="167"/>
      <c r="ER162" s="167"/>
      <c r="ES162" s="167"/>
      <c r="ET162" s="167"/>
      <c r="EU162" s="167"/>
      <c r="EV162" s="167"/>
      <c r="EW162" s="167"/>
      <c r="EX162" s="167"/>
    </row>
    <row r="163" spans="3:154" s="88" customFormat="1" x14ac:dyDescent="0.2"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87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87"/>
      <c r="AD163" s="90"/>
      <c r="AE163" s="90"/>
      <c r="AF163" s="90"/>
      <c r="AG163" s="90"/>
      <c r="AH163" s="90"/>
      <c r="AI163" s="90"/>
      <c r="AJ163" s="90"/>
      <c r="AK163" s="90"/>
      <c r="AL163" s="90"/>
      <c r="AM163" s="87"/>
      <c r="AU163" s="87"/>
      <c r="BD163" s="87"/>
      <c r="BM163" s="87"/>
      <c r="BT163" s="87"/>
      <c r="CA163" s="87"/>
      <c r="CB163" s="87"/>
      <c r="CK163" s="87"/>
      <c r="CQ163" s="87"/>
      <c r="DD163" s="87"/>
      <c r="DM163" s="87"/>
      <c r="DN163" s="167"/>
      <c r="DO163" s="167"/>
      <c r="DP163" s="167"/>
      <c r="DQ163" s="167"/>
      <c r="DR163" s="167"/>
      <c r="DS163" s="167"/>
      <c r="DT163" s="167"/>
      <c r="DU163" s="167"/>
      <c r="DV163" s="167"/>
      <c r="DW163" s="167"/>
      <c r="DX163" s="167"/>
      <c r="DY163" s="167"/>
      <c r="DZ163" s="167"/>
      <c r="EA163" s="167"/>
      <c r="EB163" s="167"/>
      <c r="EC163" s="167"/>
      <c r="ED163" s="167"/>
      <c r="EE163" s="167"/>
      <c r="EF163" s="167"/>
      <c r="EG163" s="167"/>
      <c r="EH163" s="167"/>
      <c r="EI163" s="167"/>
      <c r="EJ163" s="167"/>
      <c r="EK163" s="167"/>
      <c r="EL163" s="167"/>
      <c r="EM163" s="167"/>
      <c r="EN163" s="167"/>
      <c r="EO163" s="167"/>
      <c r="EP163" s="167"/>
      <c r="EQ163" s="167"/>
      <c r="ER163" s="167"/>
      <c r="ES163" s="167"/>
      <c r="ET163" s="167"/>
      <c r="EU163" s="167"/>
      <c r="EV163" s="167"/>
      <c r="EW163" s="167"/>
      <c r="EX163" s="167"/>
    </row>
    <row r="164" spans="3:154" s="88" customFormat="1" x14ac:dyDescent="0.2"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87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87"/>
      <c r="AD164" s="90"/>
      <c r="AE164" s="90"/>
      <c r="AF164" s="90"/>
      <c r="AG164" s="90"/>
      <c r="AH164" s="90"/>
      <c r="AI164" s="90"/>
      <c r="AJ164" s="90"/>
      <c r="AK164" s="90"/>
      <c r="AL164" s="90"/>
      <c r="AM164" s="87"/>
      <c r="AU164" s="87"/>
      <c r="BD164" s="87"/>
      <c r="BM164" s="87"/>
      <c r="BT164" s="87"/>
      <c r="CA164" s="87"/>
      <c r="CB164" s="87"/>
      <c r="CK164" s="87"/>
      <c r="CQ164" s="87"/>
      <c r="DD164" s="87"/>
      <c r="DM164" s="8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  <c r="EC164" s="167"/>
      <c r="ED164" s="167"/>
      <c r="EE164" s="167"/>
      <c r="EF164" s="167"/>
      <c r="EG164" s="167"/>
      <c r="EH164" s="167"/>
      <c r="EI164" s="167"/>
      <c r="EJ164" s="167"/>
      <c r="EK164" s="167"/>
      <c r="EL164" s="167"/>
      <c r="EM164" s="167"/>
      <c r="EN164" s="167"/>
      <c r="EO164" s="167"/>
      <c r="EP164" s="167"/>
      <c r="EQ164" s="167"/>
      <c r="ER164" s="167"/>
      <c r="ES164" s="167"/>
      <c r="ET164" s="167"/>
      <c r="EU164" s="167"/>
      <c r="EV164" s="167"/>
      <c r="EW164" s="167"/>
      <c r="EX164" s="167"/>
    </row>
    <row r="165" spans="3:154" s="88" customFormat="1" x14ac:dyDescent="0.2"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87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87"/>
      <c r="AD165" s="90"/>
      <c r="AE165" s="90"/>
      <c r="AF165" s="90"/>
      <c r="AG165" s="90"/>
      <c r="AH165" s="90"/>
      <c r="AI165" s="90"/>
      <c r="AJ165" s="90"/>
      <c r="AK165" s="90"/>
      <c r="AL165" s="90"/>
      <c r="AM165" s="87"/>
      <c r="AU165" s="87"/>
      <c r="BD165" s="87"/>
      <c r="BM165" s="87"/>
      <c r="BT165" s="87"/>
      <c r="CA165" s="87"/>
      <c r="CB165" s="87"/>
      <c r="CK165" s="87"/>
      <c r="CQ165" s="87"/>
      <c r="DD165" s="87"/>
      <c r="DM165" s="8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  <c r="EC165" s="167"/>
      <c r="ED165" s="167"/>
      <c r="EE165" s="167"/>
      <c r="EF165" s="167"/>
      <c r="EG165" s="167"/>
      <c r="EH165" s="167"/>
      <c r="EI165" s="167"/>
      <c r="EJ165" s="167"/>
      <c r="EK165" s="167"/>
      <c r="EL165" s="167"/>
      <c r="EM165" s="167"/>
      <c r="EN165" s="167"/>
      <c r="EO165" s="167"/>
      <c r="EP165" s="167"/>
      <c r="EQ165" s="167"/>
      <c r="ER165" s="167"/>
      <c r="ES165" s="167"/>
      <c r="ET165" s="167"/>
      <c r="EU165" s="167"/>
      <c r="EV165" s="167"/>
      <c r="EW165" s="167"/>
      <c r="EX165" s="167"/>
    </row>
    <row r="166" spans="3:154" s="88" customFormat="1" x14ac:dyDescent="0.2"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87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87"/>
      <c r="AD166" s="90"/>
      <c r="AE166" s="90"/>
      <c r="AF166" s="90"/>
      <c r="AG166" s="90"/>
      <c r="AH166" s="90"/>
      <c r="AI166" s="90"/>
      <c r="AJ166" s="90"/>
      <c r="AK166" s="90"/>
      <c r="AL166" s="90"/>
      <c r="AM166" s="87"/>
      <c r="AU166" s="87"/>
      <c r="BD166" s="87"/>
      <c r="BM166" s="87"/>
      <c r="BT166" s="87"/>
      <c r="CA166" s="87"/>
      <c r="CB166" s="87"/>
      <c r="CK166" s="87"/>
      <c r="CQ166" s="87"/>
      <c r="DD166" s="87"/>
      <c r="DM166" s="8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  <c r="EC166" s="167"/>
      <c r="ED166" s="167"/>
      <c r="EE166" s="167"/>
      <c r="EF166" s="167"/>
      <c r="EG166" s="167"/>
      <c r="EH166" s="167"/>
      <c r="EI166" s="167"/>
      <c r="EJ166" s="167"/>
      <c r="EK166" s="167"/>
      <c r="EL166" s="167"/>
      <c r="EM166" s="167"/>
      <c r="EN166" s="167"/>
      <c r="EO166" s="167"/>
      <c r="EP166" s="167"/>
      <c r="EQ166" s="167"/>
      <c r="ER166" s="167"/>
      <c r="ES166" s="167"/>
      <c r="ET166" s="167"/>
      <c r="EU166" s="167"/>
      <c r="EV166" s="167"/>
      <c r="EW166" s="167"/>
      <c r="EX166" s="167"/>
    </row>
    <row r="167" spans="3:154" s="88" customFormat="1" x14ac:dyDescent="0.2"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87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87"/>
      <c r="AD167" s="90"/>
      <c r="AE167" s="90"/>
      <c r="AF167" s="90"/>
      <c r="AG167" s="90"/>
      <c r="AH167" s="90"/>
      <c r="AI167" s="90"/>
      <c r="AJ167" s="90"/>
      <c r="AK167" s="90"/>
      <c r="AL167" s="90"/>
      <c r="AM167" s="87"/>
      <c r="AU167" s="87"/>
      <c r="BD167" s="87"/>
      <c r="BM167" s="87"/>
      <c r="BT167" s="87"/>
      <c r="CA167" s="87"/>
      <c r="CB167" s="87"/>
      <c r="CK167" s="87"/>
      <c r="CQ167" s="87"/>
      <c r="DD167" s="87"/>
      <c r="DM167" s="87"/>
      <c r="DN167" s="167"/>
      <c r="DO167" s="167"/>
      <c r="DP167" s="167"/>
      <c r="DQ167" s="167"/>
      <c r="DR167" s="167"/>
      <c r="DS167" s="167"/>
      <c r="DT167" s="167"/>
      <c r="DU167" s="167"/>
      <c r="DV167" s="167"/>
      <c r="DW167" s="167"/>
      <c r="DX167" s="167"/>
      <c r="DY167" s="167"/>
      <c r="DZ167" s="167"/>
      <c r="EA167" s="167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67"/>
      <c r="EL167" s="167"/>
      <c r="EM167" s="167"/>
      <c r="EN167" s="167"/>
      <c r="EO167" s="167"/>
      <c r="EP167" s="167"/>
      <c r="EQ167" s="167"/>
      <c r="ER167" s="167"/>
      <c r="ES167" s="167"/>
      <c r="ET167" s="167"/>
      <c r="EU167" s="167"/>
      <c r="EV167" s="167"/>
      <c r="EW167" s="167"/>
      <c r="EX167" s="167"/>
    </row>
    <row r="168" spans="3:154" s="88" customFormat="1" x14ac:dyDescent="0.2"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87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87"/>
      <c r="AD168" s="90"/>
      <c r="AE168" s="90"/>
      <c r="AF168" s="90"/>
      <c r="AG168" s="90"/>
      <c r="AH168" s="90"/>
      <c r="AI168" s="90"/>
      <c r="AJ168" s="90"/>
      <c r="AK168" s="90"/>
      <c r="AL168" s="90"/>
      <c r="AM168" s="87"/>
      <c r="AU168" s="87"/>
      <c r="BD168" s="87"/>
      <c r="BM168" s="87"/>
      <c r="BT168" s="87"/>
      <c r="CA168" s="87"/>
      <c r="CB168" s="87"/>
      <c r="CK168" s="87"/>
      <c r="CQ168" s="87"/>
      <c r="DD168" s="87"/>
      <c r="DM168" s="87"/>
      <c r="DN168" s="167"/>
      <c r="DO168" s="167"/>
      <c r="DP168" s="167"/>
      <c r="DQ168" s="167"/>
      <c r="DR168" s="167"/>
      <c r="DS168" s="167"/>
      <c r="DT168" s="167"/>
      <c r="DU168" s="167"/>
      <c r="DV168" s="167"/>
      <c r="DW168" s="167"/>
      <c r="DX168" s="167"/>
      <c r="DY168" s="167"/>
      <c r="DZ168" s="167"/>
      <c r="EA168" s="167"/>
      <c r="EB168" s="167"/>
      <c r="EC168" s="167"/>
      <c r="ED168" s="167"/>
      <c r="EE168" s="167"/>
      <c r="EF168" s="167"/>
      <c r="EG168" s="167"/>
      <c r="EH168" s="167"/>
      <c r="EI168" s="167"/>
      <c r="EJ168" s="167"/>
      <c r="EK168" s="167"/>
      <c r="EL168" s="167"/>
      <c r="EM168" s="167"/>
      <c r="EN168" s="167"/>
      <c r="EO168" s="167"/>
      <c r="EP168" s="167"/>
      <c r="EQ168" s="167"/>
      <c r="ER168" s="167"/>
      <c r="ES168" s="167"/>
      <c r="ET168" s="167"/>
      <c r="EU168" s="167"/>
      <c r="EV168" s="167"/>
      <c r="EW168" s="167"/>
      <c r="EX168" s="167"/>
    </row>
    <row r="169" spans="3:154" s="88" customFormat="1" x14ac:dyDescent="0.2"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87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87"/>
      <c r="AD169" s="90"/>
      <c r="AE169" s="90"/>
      <c r="AF169" s="90"/>
      <c r="AG169" s="90"/>
      <c r="AH169" s="90"/>
      <c r="AI169" s="90"/>
      <c r="AJ169" s="90"/>
      <c r="AK169" s="90"/>
      <c r="AL169" s="90"/>
      <c r="AM169" s="87"/>
      <c r="AU169" s="87"/>
      <c r="BD169" s="87"/>
      <c r="BM169" s="87"/>
      <c r="BT169" s="87"/>
      <c r="CA169" s="87"/>
      <c r="CB169" s="87"/>
      <c r="CK169" s="87"/>
      <c r="CQ169" s="87"/>
      <c r="DD169" s="87"/>
      <c r="DM169" s="87"/>
      <c r="DN169" s="167"/>
      <c r="DO169" s="167"/>
      <c r="DP169" s="167"/>
      <c r="DQ169" s="167"/>
      <c r="DR169" s="167"/>
      <c r="DS169" s="167"/>
      <c r="DT169" s="167"/>
      <c r="DU169" s="167"/>
      <c r="DV169" s="167"/>
      <c r="DW169" s="167"/>
      <c r="DX169" s="167"/>
      <c r="DY169" s="167"/>
      <c r="DZ169" s="167"/>
      <c r="EA169" s="167"/>
      <c r="EB169" s="167"/>
      <c r="EC169" s="167"/>
      <c r="ED169" s="167"/>
      <c r="EE169" s="167"/>
      <c r="EF169" s="167"/>
      <c r="EG169" s="167"/>
      <c r="EH169" s="167"/>
      <c r="EI169" s="167"/>
      <c r="EJ169" s="167"/>
      <c r="EK169" s="167"/>
      <c r="EL169" s="167"/>
      <c r="EM169" s="167"/>
      <c r="EN169" s="167"/>
      <c r="EO169" s="167"/>
      <c r="EP169" s="167"/>
      <c r="EQ169" s="167"/>
      <c r="ER169" s="167"/>
      <c r="ES169" s="167"/>
      <c r="ET169" s="167"/>
      <c r="EU169" s="167"/>
      <c r="EV169" s="167"/>
      <c r="EW169" s="167"/>
      <c r="EX169" s="167"/>
    </row>
    <row r="170" spans="3:154" s="88" customFormat="1" x14ac:dyDescent="0.2"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87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87"/>
      <c r="AD170" s="90"/>
      <c r="AE170" s="90"/>
      <c r="AF170" s="90"/>
      <c r="AG170" s="90"/>
      <c r="AH170" s="90"/>
      <c r="AI170" s="90"/>
      <c r="AJ170" s="90"/>
      <c r="AK170" s="90"/>
      <c r="AL170" s="90"/>
      <c r="AM170" s="87"/>
      <c r="AU170" s="87"/>
      <c r="BD170" s="87"/>
      <c r="BM170" s="87"/>
      <c r="BT170" s="87"/>
      <c r="CA170" s="87"/>
      <c r="CB170" s="87"/>
      <c r="CK170" s="87"/>
      <c r="CQ170" s="87"/>
      <c r="DD170" s="87"/>
      <c r="DM170" s="87"/>
      <c r="DN170" s="167"/>
      <c r="DO170" s="167"/>
      <c r="DP170" s="167"/>
      <c r="DQ170" s="167"/>
      <c r="DR170" s="167"/>
      <c r="DS170" s="167"/>
      <c r="DT170" s="167"/>
      <c r="DU170" s="167"/>
      <c r="DV170" s="167"/>
      <c r="DW170" s="167"/>
      <c r="DX170" s="167"/>
      <c r="DY170" s="167"/>
      <c r="DZ170" s="167"/>
      <c r="EA170" s="167"/>
      <c r="EB170" s="167"/>
      <c r="EC170" s="167"/>
      <c r="ED170" s="167"/>
      <c r="EE170" s="167"/>
      <c r="EF170" s="167"/>
      <c r="EG170" s="167"/>
      <c r="EH170" s="167"/>
      <c r="EI170" s="167"/>
      <c r="EJ170" s="167"/>
      <c r="EK170" s="167"/>
      <c r="EL170" s="167"/>
      <c r="EM170" s="167"/>
      <c r="EN170" s="167"/>
      <c r="EO170" s="167"/>
      <c r="EP170" s="167"/>
      <c r="EQ170" s="167"/>
      <c r="ER170" s="167"/>
      <c r="ES170" s="167"/>
      <c r="ET170" s="167"/>
      <c r="EU170" s="167"/>
      <c r="EV170" s="167"/>
      <c r="EW170" s="167"/>
      <c r="EX170" s="167"/>
    </row>
    <row r="171" spans="3:154" s="88" customFormat="1" x14ac:dyDescent="0.2"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87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87"/>
      <c r="AD171" s="90"/>
      <c r="AE171" s="90"/>
      <c r="AF171" s="90"/>
      <c r="AG171" s="90"/>
      <c r="AH171" s="90"/>
      <c r="AI171" s="90"/>
      <c r="AJ171" s="90"/>
      <c r="AK171" s="90"/>
      <c r="AL171" s="90"/>
      <c r="AM171" s="87"/>
      <c r="AU171" s="87"/>
      <c r="BD171" s="87"/>
      <c r="BM171" s="87"/>
      <c r="BT171" s="87"/>
      <c r="CA171" s="87"/>
      <c r="CB171" s="87"/>
      <c r="CK171" s="87"/>
      <c r="CQ171" s="87"/>
      <c r="DD171" s="87"/>
      <c r="DM171" s="87"/>
      <c r="DN171" s="167"/>
      <c r="DO171" s="167"/>
      <c r="DP171" s="167"/>
      <c r="DQ171" s="167"/>
      <c r="DR171" s="167"/>
      <c r="DS171" s="167"/>
      <c r="DT171" s="167"/>
      <c r="DU171" s="167"/>
      <c r="DV171" s="167"/>
      <c r="DW171" s="167"/>
      <c r="DX171" s="167"/>
      <c r="DY171" s="167"/>
      <c r="DZ171" s="167"/>
      <c r="EA171" s="167"/>
      <c r="EB171" s="167"/>
      <c r="EC171" s="167"/>
      <c r="ED171" s="167"/>
      <c r="EE171" s="167"/>
      <c r="EF171" s="167"/>
      <c r="EG171" s="167"/>
      <c r="EH171" s="167"/>
      <c r="EI171" s="167"/>
      <c r="EJ171" s="167"/>
      <c r="EK171" s="167"/>
      <c r="EL171" s="167"/>
      <c r="EM171" s="167"/>
      <c r="EN171" s="167"/>
      <c r="EO171" s="167"/>
      <c r="EP171" s="167"/>
      <c r="EQ171" s="167"/>
      <c r="ER171" s="167"/>
      <c r="ES171" s="167"/>
      <c r="ET171" s="167"/>
      <c r="EU171" s="167"/>
      <c r="EV171" s="167"/>
      <c r="EW171" s="167"/>
      <c r="EX171" s="167"/>
    </row>
    <row r="172" spans="3:154" s="88" customFormat="1" x14ac:dyDescent="0.2"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87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87"/>
      <c r="AD172" s="90"/>
      <c r="AE172" s="90"/>
      <c r="AF172" s="90"/>
      <c r="AG172" s="90"/>
      <c r="AH172" s="90"/>
      <c r="AI172" s="90"/>
      <c r="AJ172" s="90"/>
      <c r="AK172" s="90"/>
      <c r="AL172" s="90"/>
      <c r="AM172" s="87"/>
      <c r="AU172" s="87"/>
      <c r="BD172" s="87"/>
      <c r="BM172" s="87"/>
      <c r="BT172" s="87"/>
      <c r="CA172" s="87"/>
      <c r="CB172" s="87"/>
      <c r="CK172" s="87"/>
      <c r="CQ172" s="87"/>
      <c r="DD172" s="87"/>
      <c r="DM172" s="87"/>
      <c r="DN172" s="167"/>
      <c r="DO172" s="167"/>
      <c r="DP172" s="167"/>
      <c r="DQ172" s="167"/>
      <c r="DR172" s="167"/>
      <c r="DS172" s="167"/>
      <c r="DT172" s="167"/>
      <c r="DU172" s="167"/>
      <c r="DV172" s="167"/>
      <c r="DW172" s="167"/>
      <c r="DX172" s="167"/>
      <c r="DY172" s="167"/>
      <c r="DZ172" s="167"/>
      <c r="EA172" s="167"/>
      <c r="EB172" s="167"/>
      <c r="EC172" s="167"/>
      <c r="ED172" s="167"/>
      <c r="EE172" s="167"/>
      <c r="EF172" s="167"/>
      <c r="EG172" s="167"/>
      <c r="EH172" s="167"/>
      <c r="EI172" s="167"/>
      <c r="EJ172" s="167"/>
      <c r="EK172" s="167"/>
      <c r="EL172" s="167"/>
      <c r="EM172" s="167"/>
      <c r="EN172" s="167"/>
      <c r="EO172" s="167"/>
      <c r="EP172" s="167"/>
      <c r="EQ172" s="167"/>
      <c r="ER172" s="167"/>
      <c r="ES172" s="167"/>
      <c r="ET172" s="167"/>
      <c r="EU172" s="167"/>
      <c r="EV172" s="167"/>
      <c r="EW172" s="167"/>
      <c r="EX172" s="167"/>
    </row>
    <row r="173" spans="3:154" s="88" customFormat="1" x14ac:dyDescent="0.2"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87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87"/>
      <c r="AD173" s="90"/>
      <c r="AE173" s="90"/>
      <c r="AF173" s="90"/>
      <c r="AG173" s="90"/>
      <c r="AH173" s="90"/>
      <c r="AI173" s="90"/>
      <c r="AJ173" s="90"/>
      <c r="AK173" s="90"/>
      <c r="AL173" s="90"/>
      <c r="AM173" s="87"/>
      <c r="AU173" s="87"/>
      <c r="BD173" s="87"/>
      <c r="BM173" s="87"/>
      <c r="BT173" s="87"/>
      <c r="CA173" s="87"/>
      <c r="CB173" s="87"/>
      <c r="CK173" s="87"/>
      <c r="CQ173" s="87"/>
      <c r="DD173" s="87"/>
      <c r="DM173" s="87"/>
      <c r="DN173" s="167"/>
      <c r="DO173" s="167"/>
      <c r="DP173" s="167"/>
      <c r="DQ173" s="167"/>
      <c r="DR173" s="167"/>
      <c r="DS173" s="167"/>
      <c r="DT173" s="167"/>
      <c r="DU173" s="167"/>
      <c r="DV173" s="167"/>
      <c r="DW173" s="167"/>
      <c r="DX173" s="167"/>
      <c r="DY173" s="167"/>
      <c r="DZ173" s="167"/>
      <c r="EA173" s="167"/>
      <c r="EB173" s="167"/>
      <c r="EC173" s="167"/>
      <c r="ED173" s="167"/>
      <c r="EE173" s="167"/>
      <c r="EF173" s="167"/>
      <c r="EG173" s="167"/>
      <c r="EH173" s="167"/>
      <c r="EI173" s="167"/>
      <c r="EJ173" s="167"/>
      <c r="EK173" s="167"/>
      <c r="EL173" s="167"/>
      <c r="EM173" s="167"/>
      <c r="EN173" s="167"/>
      <c r="EO173" s="167"/>
      <c r="EP173" s="167"/>
      <c r="EQ173" s="167"/>
      <c r="ER173" s="167"/>
      <c r="ES173" s="167"/>
      <c r="ET173" s="167"/>
      <c r="EU173" s="167"/>
      <c r="EV173" s="167"/>
      <c r="EW173" s="167"/>
      <c r="EX173" s="167"/>
    </row>
    <row r="174" spans="3:154" s="88" customFormat="1" x14ac:dyDescent="0.2"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87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87"/>
      <c r="AD174" s="90"/>
      <c r="AE174" s="90"/>
      <c r="AF174" s="90"/>
      <c r="AG174" s="90"/>
      <c r="AH174" s="90"/>
      <c r="AI174" s="90"/>
      <c r="AJ174" s="90"/>
      <c r="AK174" s="90"/>
      <c r="AL174" s="90"/>
      <c r="AM174" s="87"/>
      <c r="AU174" s="87"/>
      <c r="BD174" s="87"/>
      <c r="BM174" s="87"/>
      <c r="BT174" s="87"/>
      <c r="CA174" s="87"/>
      <c r="CB174" s="87"/>
      <c r="CK174" s="87"/>
      <c r="CQ174" s="87"/>
      <c r="DD174" s="87"/>
      <c r="DM174" s="87"/>
      <c r="DN174" s="167"/>
      <c r="DO174" s="167"/>
      <c r="DP174" s="167"/>
      <c r="DQ174" s="167"/>
      <c r="DR174" s="167"/>
      <c r="DS174" s="167"/>
      <c r="DT174" s="167"/>
      <c r="DU174" s="167"/>
      <c r="DV174" s="167"/>
      <c r="DW174" s="167"/>
      <c r="DX174" s="167"/>
      <c r="DY174" s="167"/>
      <c r="DZ174" s="167"/>
      <c r="EA174" s="167"/>
      <c r="EB174" s="167"/>
      <c r="EC174" s="167"/>
      <c r="ED174" s="167"/>
      <c r="EE174" s="167"/>
      <c r="EF174" s="167"/>
      <c r="EG174" s="167"/>
      <c r="EH174" s="167"/>
      <c r="EI174" s="167"/>
      <c r="EJ174" s="167"/>
      <c r="EK174" s="167"/>
      <c r="EL174" s="167"/>
      <c r="EM174" s="167"/>
      <c r="EN174" s="167"/>
      <c r="EO174" s="167"/>
      <c r="EP174" s="167"/>
      <c r="EQ174" s="167"/>
      <c r="ER174" s="167"/>
      <c r="ES174" s="167"/>
      <c r="ET174" s="167"/>
      <c r="EU174" s="167"/>
      <c r="EV174" s="167"/>
      <c r="EW174" s="167"/>
      <c r="EX174" s="167"/>
    </row>
    <row r="175" spans="3:154" s="88" customFormat="1" x14ac:dyDescent="0.2"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87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87"/>
      <c r="AD175" s="90"/>
      <c r="AE175" s="90"/>
      <c r="AF175" s="90"/>
      <c r="AG175" s="90"/>
      <c r="AH175" s="90"/>
      <c r="AI175" s="90"/>
      <c r="AJ175" s="90"/>
      <c r="AK175" s="90"/>
      <c r="AL175" s="90"/>
      <c r="AM175" s="87"/>
      <c r="AU175" s="87"/>
      <c r="BD175" s="87"/>
      <c r="BM175" s="87"/>
      <c r="BT175" s="87"/>
      <c r="CA175" s="87"/>
      <c r="CB175" s="87"/>
      <c r="CK175" s="87"/>
      <c r="CQ175" s="87"/>
      <c r="DD175" s="87"/>
      <c r="DM175" s="87"/>
      <c r="DN175" s="167"/>
      <c r="DO175" s="167"/>
      <c r="DP175" s="167"/>
      <c r="DQ175" s="167"/>
      <c r="DR175" s="167"/>
      <c r="DS175" s="167"/>
      <c r="DT175" s="167"/>
      <c r="DU175" s="167"/>
      <c r="DV175" s="167"/>
      <c r="DW175" s="167"/>
      <c r="DX175" s="167"/>
      <c r="DY175" s="167"/>
      <c r="DZ175" s="167"/>
      <c r="EA175" s="167"/>
      <c r="EB175" s="167"/>
      <c r="EC175" s="167"/>
      <c r="ED175" s="167"/>
      <c r="EE175" s="167"/>
      <c r="EF175" s="167"/>
      <c r="EG175" s="167"/>
      <c r="EH175" s="167"/>
      <c r="EI175" s="167"/>
      <c r="EJ175" s="167"/>
      <c r="EK175" s="167"/>
      <c r="EL175" s="167"/>
      <c r="EM175" s="167"/>
      <c r="EN175" s="167"/>
      <c r="EO175" s="167"/>
      <c r="EP175" s="167"/>
      <c r="EQ175" s="167"/>
      <c r="ER175" s="167"/>
      <c r="ES175" s="167"/>
      <c r="ET175" s="167"/>
      <c r="EU175" s="167"/>
      <c r="EV175" s="167"/>
      <c r="EW175" s="167"/>
      <c r="EX175" s="167"/>
    </row>
    <row r="176" spans="3:154" s="88" customFormat="1" x14ac:dyDescent="0.2"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87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87"/>
      <c r="AD176" s="90"/>
      <c r="AE176" s="90"/>
      <c r="AF176" s="90"/>
      <c r="AG176" s="90"/>
      <c r="AH176" s="90"/>
      <c r="AI176" s="90"/>
      <c r="AJ176" s="90"/>
      <c r="AK176" s="90"/>
      <c r="AL176" s="90"/>
      <c r="AM176" s="87"/>
      <c r="AU176" s="87"/>
      <c r="BD176" s="87"/>
      <c r="BM176" s="87"/>
      <c r="BT176" s="87"/>
      <c r="CA176" s="87"/>
      <c r="CB176" s="87"/>
      <c r="CK176" s="87"/>
      <c r="CQ176" s="87"/>
      <c r="DD176" s="87"/>
      <c r="DM176" s="87"/>
      <c r="DN176" s="167"/>
      <c r="DO176" s="167"/>
      <c r="DP176" s="167"/>
      <c r="DQ176" s="167"/>
      <c r="DR176" s="167"/>
      <c r="DS176" s="167"/>
      <c r="DT176" s="167"/>
      <c r="DU176" s="167"/>
      <c r="DV176" s="167"/>
      <c r="DW176" s="167"/>
      <c r="DX176" s="167"/>
      <c r="DY176" s="167"/>
      <c r="DZ176" s="167"/>
      <c r="EA176" s="167"/>
      <c r="EB176" s="167"/>
      <c r="EC176" s="167"/>
      <c r="ED176" s="167"/>
      <c r="EE176" s="167"/>
      <c r="EF176" s="167"/>
      <c r="EG176" s="167"/>
      <c r="EH176" s="167"/>
      <c r="EI176" s="167"/>
      <c r="EJ176" s="167"/>
      <c r="EK176" s="167"/>
      <c r="EL176" s="167"/>
      <c r="EM176" s="167"/>
      <c r="EN176" s="167"/>
      <c r="EO176" s="167"/>
      <c r="EP176" s="167"/>
      <c r="EQ176" s="167"/>
      <c r="ER176" s="167"/>
      <c r="ES176" s="167"/>
      <c r="ET176" s="167"/>
      <c r="EU176" s="167"/>
      <c r="EV176" s="167"/>
      <c r="EW176" s="167"/>
      <c r="EX176" s="167"/>
    </row>
    <row r="177" spans="3:154" s="88" customFormat="1" x14ac:dyDescent="0.2"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87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87"/>
      <c r="AD177" s="90"/>
      <c r="AE177" s="90"/>
      <c r="AF177" s="90"/>
      <c r="AG177" s="90"/>
      <c r="AH177" s="90"/>
      <c r="AI177" s="90"/>
      <c r="AJ177" s="90"/>
      <c r="AK177" s="90"/>
      <c r="AL177" s="90"/>
      <c r="AM177" s="87"/>
      <c r="AU177" s="87"/>
      <c r="BD177" s="87"/>
      <c r="BM177" s="87"/>
      <c r="BT177" s="87"/>
      <c r="CA177" s="87"/>
      <c r="CB177" s="87"/>
      <c r="CK177" s="87"/>
      <c r="CQ177" s="87"/>
      <c r="DD177" s="87"/>
      <c r="DM177" s="8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  <c r="EC177" s="167"/>
      <c r="ED177" s="167"/>
      <c r="EE177" s="167"/>
      <c r="EF177" s="167"/>
      <c r="EG177" s="167"/>
      <c r="EH177" s="167"/>
      <c r="EI177" s="167"/>
      <c r="EJ177" s="167"/>
      <c r="EK177" s="167"/>
      <c r="EL177" s="167"/>
      <c r="EM177" s="167"/>
      <c r="EN177" s="167"/>
      <c r="EO177" s="167"/>
      <c r="EP177" s="167"/>
      <c r="EQ177" s="167"/>
      <c r="ER177" s="167"/>
      <c r="ES177" s="167"/>
      <c r="ET177" s="167"/>
      <c r="EU177" s="167"/>
      <c r="EV177" s="167"/>
      <c r="EW177" s="167"/>
      <c r="EX177" s="167"/>
    </row>
    <row r="178" spans="3:154" s="88" customFormat="1" x14ac:dyDescent="0.2"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87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87"/>
      <c r="AD178" s="90"/>
      <c r="AE178" s="90"/>
      <c r="AF178" s="90"/>
      <c r="AG178" s="90"/>
      <c r="AH178" s="90"/>
      <c r="AI178" s="90"/>
      <c r="AJ178" s="90"/>
      <c r="AK178" s="90"/>
      <c r="AL178" s="90"/>
      <c r="AM178" s="87"/>
      <c r="AU178" s="87"/>
      <c r="BD178" s="87"/>
      <c r="BM178" s="87"/>
      <c r="BT178" s="87"/>
      <c r="CA178" s="87"/>
      <c r="CB178" s="87"/>
      <c r="CK178" s="87"/>
      <c r="CQ178" s="87"/>
      <c r="DD178" s="87"/>
      <c r="DM178" s="87"/>
      <c r="DN178" s="167"/>
      <c r="DO178" s="167"/>
      <c r="DP178" s="167"/>
      <c r="DQ178" s="167"/>
      <c r="DR178" s="167"/>
      <c r="DS178" s="167"/>
      <c r="DT178" s="167"/>
      <c r="DU178" s="167"/>
      <c r="DV178" s="167"/>
      <c r="DW178" s="167"/>
      <c r="DX178" s="167"/>
      <c r="DY178" s="167"/>
      <c r="DZ178" s="167"/>
      <c r="EA178" s="167"/>
      <c r="EB178" s="167"/>
      <c r="EC178" s="167"/>
      <c r="ED178" s="167"/>
      <c r="EE178" s="167"/>
      <c r="EF178" s="167"/>
      <c r="EG178" s="167"/>
      <c r="EH178" s="167"/>
      <c r="EI178" s="167"/>
      <c r="EJ178" s="167"/>
      <c r="EK178" s="167"/>
      <c r="EL178" s="167"/>
      <c r="EM178" s="167"/>
      <c r="EN178" s="167"/>
      <c r="EO178" s="167"/>
      <c r="EP178" s="167"/>
      <c r="EQ178" s="167"/>
      <c r="ER178" s="167"/>
      <c r="ES178" s="167"/>
      <c r="ET178" s="167"/>
      <c r="EU178" s="167"/>
      <c r="EV178" s="167"/>
      <c r="EW178" s="167"/>
      <c r="EX178" s="167"/>
    </row>
    <row r="179" spans="3:154" s="88" customFormat="1" x14ac:dyDescent="0.2"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87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87"/>
      <c r="AD179" s="90"/>
      <c r="AE179" s="90"/>
      <c r="AF179" s="90"/>
      <c r="AG179" s="90"/>
      <c r="AH179" s="90"/>
      <c r="AI179" s="90"/>
      <c r="AJ179" s="90"/>
      <c r="AK179" s="90"/>
      <c r="AL179" s="90"/>
      <c r="AM179" s="87"/>
      <c r="AU179" s="87"/>
      <c r="BD179" s="87"/>
      <c r="BM179" s="87"/>
      <c r="BT179" s="87"/>
      <c r="CA179" s="87"/>
      <c r="CB179" s="87"/>
      <c r="CK179" s="87"/>
      <c r="CQ179" s="87"/>
      <c r="DD179" s="87"/>
      <c r="DM179" s="87"/>
      <c r="DN179" s="167"/>
      <c r="DO179" s="167"/>
      <c r="DP179" s="167"/>
      <c r="DQ179" s="167"/>
      <c r="DR179" s="167"/>
      <c r="DS179" s="167"/>
      <c r="DT179" s="167"/>
      <c r="DU179" s="167"/>
      <c r="DV179" s="167"/>
      <c r="DW179" s="167"/>
      <c r="DX179" s="167"/>
      <c r="DY179" s="167"/>
      <c r="DZ179" s="167"/>
      <c r="EA179" s="167"/>
      <c r="EB179" s="167"/>
      <c r="EC179" s="167"/>
      <c r="ED179" s="167"/>
      <c r="EE179" s="167"/>
      <c r="EF179" s="167"/>
      <c r="EG179" s="167"/>
      <c r="EH179" s="167"/>
      <c r="EI179" s="167"/>
      <c r="EJ179" s="167"/>
      <c r="EK179" s="167"/>
      <c r="EL179" s="167"/>
      <c r="EM179" s="167"/>
      <c r="EN179" s="167"/>
      <c r="EO179" s="167"/>
      <c r="EP179" s="167"/>
      <c r="EQ179" s="167"/>
      <c r="ER179" s="167"/>
      <c r="ES179" s="167"/>
      <c r="ET179" s="167"/>
      <c r="EU179" s="167"/>
      <c r="EV179" s="167"/>
      <c r="EW179" s="167"/>
      <c r="EX179" s="167"/>
    </row>
    <row r="180" spans="3:154" s="88" customFormat="1" x14ac:dyDescent="0.2"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87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87"/>
      <c r="AD180" s="90"/>
      <c r="AE180" s="90"/>
      <c r="AF180" s="90"/>
      <c r="AG180" s="90"/>
      <c r="AH180" s="90"/>
      <c r="AI180" s="90"/>
      <c r="AJ180" s="90"/>
      <c r="AK180" s="90"/>
      <c r="AL180" s="90"/>
      <c r="AM180" s="87"/>
      <c r="AU180" s="87"/>
      <c r="BD180" s="87"/>
      <c r="BM180" s="87"/>
      <c r="BT180" s="87"/>
      <c r="CA180" s="87"/>
      <c r="CB180" s="87"/>
      <c r="CK180" s="87"/>
      <c r="CQ180" s="87"/>
      <c r="DD180" s="87"/>
      <c r="DM180" s="87"/>
      <c r="DN180" s="167"/>
      <c r="DO180" s="167"/>
      <c r="DP180" s="167"/>
      <c r="DQ180" s="167"/>
      <c r="DR180" s="167"/>
      <c r="DS180" s="167"/>
      <c r="DT180" s="167"/>
      <c r="DU180" s="167"/>
      <c r="DV180" s="167"/>
      <c r="DW180" s="167"/>
      <c r="DX180" s="167"/>
      <c r="DY180" s="167"/>
      <c r="DZ180" s="167"/>
      <c r="EA180" s="167"/>
      <c r="EB180" s="167"/>
      <c r="EC180" s="167"/>
      <c r="ED180" s="167"/>
      <c r="EE180" s="167"/>
      <c r="EF180" s="167"/>
      <c r="EG180" s="167"/>
      <c r="EH180" s="167"/>
      <c r="EI180" s="167"/>
      <c r="EJ180" s="167"/>
      <c r="EK180" s="167"/>
      <c r="EL180" s="167"/>
      <c r="EM180" s="167"/>
      <c r="EN180" s="167"/>
      <c r="EO180" s="167"/>
      <c r="EP180" s="167"/>
      <c r="EQ180" s="167"/>
      <c r="ER180" s="167"/>
      <c r="ES180" s="167"/>
      <c r="ET180" s="167"/>
      <c r="EU180" s="167"/>
      <c r="EV180" s="167"/>
      <c r="EW180" s="167"/>
      <c r="EX180" s="167"/>
    </row>
    <row r="181" spans="3:154" s="88" customFormat="1" x14ac:dyDescent="0.2"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87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87"/>
      <c r="AD181" s="90"/>
      <c r="AE181" s="90"/>
      <c r="AF181" s="90"/>
      <c r="AG181" s="90"/>
      <c r="AH181" s="90"/>
      <c r="AI181" s="90"/>
      <c r="AJ181" s="90"/>
      <c r="AK181" s="90"/>
      <c r="AL181" s="90"/>
      <c r="AM181" s="87"/>
      <c r="AU181" s="87"/>
      <c r="BD181" s="87"/>
      <c r="BM181" s="87"/>
      <c r="BT181" s="87"/>
      <c r="CA181" s="87"/>
      <c r="CB181" s="87"/>
      <c r="CK181" s="87"/>
      <c r="CQ181" s="87"/>
      <c r="DD181" s="87"/>
      <c r="DM181" s="87"/>
      <c r="DN181" s="167"/>
      <c r="DO181" s="167"/>
      <c r="DP181" s="167"/>
      <c r="DQ181" s="167"/>
      <c r="DR181" s="167"/>
      <c r="DS181" s="167"/>
      <c r="DT181" s="167"/>
      <c r="DU181" s="167"/>
      <c r="DV181" s="167"/>
      <c r="DW181" s="167"/>
      <c r="DX181" s="167"/>
      <c r="DY181" s="167"/>
      <c r="DZ181" s="167"/>
      <c r="EA181" s="167"/>
      <c r="EB181" s="167"/>
      <c r="EC181" s="167"/>
      <c r="ED181" s="167"/>
      <c r="EE181" s="167"/>
      <c r="EF181" s="167"/>
      <c r="EG181" s="167"/>
      <c r="EH181" s="167"/>
      <c r="EI181" s="167"/>
      <c r="EJ181" s="167"/>
      <c r="EK181" s="167"/>
      <c r="EL181" s="167"/>
      <c r="EM181" s="167"/>
      <c r="EN181" s="167"/>
      <c r="EO181" s="167"/>
      <c r="EP181" s="167"/>
      <c r="EQ181" s="167"/>
      <c r="ER181" s="167"/>
      <c r="ES181" s="167"/>
      <c r="ET181" s="167"/>
      <c r="EU181" s="167"/>
      <c r="EV181" s="167"/>
      <c r="EW181" s="167"/>
      <c r="EX181" s="167"/>
    </row>
    <row r="182" spans="3:154" s="88" customFormat="1" x14ac:dyDescent="0.2"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87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87"/>
      <c r="AD182" s="90"/>
      <c r="AE182" s="90"/>
      <c r="AF182" s="90"/>
      <c r="AG182" s="90"/>
      <c r="AH182" s="90"/>
      <c r="AI182" s="90"/>
      <c r="AJ182" s="90"/>
      <c r="AK182" s="90"/>
      <c r="AL182" s="90"/>
      <c r="AM182" s="87"/>
      <c r="AU182" s="87"/>
      <c r="BD182" s="87"/>
      <c r="BM182" s="87"/>
      <c r="BT182" s="87"/>
      <c r="CA182" s="87"/>
      <c r="CB182" s="87"/>
      <c r="CK182" s="87"/>
      <c r="CQ182" s="87"/>
      <c r="DD182" s="87"/>
      <c r="DM182" s="87"/>
      <c r="DN182" s="167"/>
      <c r="DO182" s="167"/>
      <c r="DP182" s="167"/>
      <c r="DQ182" s="167"/>
      <c r="DR182" s="167"/>
      <c r="DS182" s="167"/>
      <c r="DT182" s="167"/>
      <c r="DU182" s="167"/>
      <c r="DV182" s="167"/>
      <c r="DW182" s="167"/>
      <c r="DX182" s="167"/>
      <c r="DY182" s="167"/>
      <c r="DZ182" s="167"/>
      <c r="EA182" s="167"/>
      <c r="EB182" s="167"/>
      <c r="EC182" s="167"/>
      <c r="ED182" s="167"/>
      <c r="EE182" s="167"/>
      <c r="EF182" s="167"/>
      <c r="EG182" s="167"/>
      <c r="EH182" s="167"/>
      <c r="EI182" s="167"/>
      <c r="EJ182" s="167"/>
      <c r="EK182" s="167"/>
      <c r="EL182" s="167"/>
      <c r="EM182" s="167"/>
      <c r="EN182" s="167"/>
      <c r="EO182" s="167"/>
      <c r="EP182" s="167"/>
      <c r="EQ182" s="167"/>
      <c r="ER182" s="167"/>
      <c r="ES182" s="167"/>
      <c r="ET182" s="167"/>
      <c r="EU182" s="167"/>
      <c r="EV182" s="167"/>
      <c r="EW182" s="167"/>
      <c r="EX182" s="167"/>
    </row>
    <row r="183" spans="3:154" s="88" customFormat="1" x14ac:dyDescent="0.2"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87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87"/>
      <c r="AD183" s="90"/>
      <c r="AE183" s="90"/>
      <c r="AF183" s="90"/>
      <c r="AG183" s="90"/>
      <c r="AH183" s="90"/>
      <c r="AI183" s="90"/>
      <c r="AJ183" s="90"/>
      <c r="AK183" s="90"/>
      <c r="AL183" s="90"/>
      <c r="AM183" s="87"/>
      <c r="AU183" s="87"/>
      <c r="BD183" s="87"/>
      <c r="BM183" s="87"/>
      <c r="BT183" s="87"/>
      <c r="CA183" s="87"/>
      <c r="CB183" s="87"/>
      <c r="CK183" s="87"/>
      <c r="CQ183" s="87"/>
      <c r="DD183" s="87"/>
      <c r="DM183" s="87"/>
      <c r="DN183" s="167"/>
      <c r="DO183" s="167"/>
      <c r="DP183" s="167"/>
      <c r="DQ183" s="167"/>
      <c r="DR183" s="167"/>
      <c r="DS183" s="167"/>
      <c r="DT183" s="167"/>
      <c r="DU183" s="167"/>
      <c r="DV183" s="167"/>
      <c r="DW183" s="167"/>
      <c r="DX183" s="167"/>
      <c r="DY183" s="167"/>
      <c r="DZ183" s="167"/>
      <c r="EA183" s="167"/>
      <c r="EB183" s="167"/>
      <c r="EC183" s="167"/>
      <c r="ED183" s="167"/>
      <c r="EE183" s="167"/>
      <c r="EF183" s="167"/>
      <c r="EG183" s="167"/>
      <c r="EH183" s="167"/>
      <c r="EI183" s="167"/>
      <c r="EJ183" s="167"/>
      <c r="EK183" s="167"/>
      <c r="EL183" s="167"/>
      <c r="EM183" s="167"/>
      <c r="EN183" s="167"/>
      <c r="EO183" s="167"/>
      <c r="EP183" s="167"/>
      <c r="EQ183" s="167"/>
      <c r="ER183" s="167"/>
      <c r="ES183" s="167"/>
      <c r="ET183" s="167"/>
      <c r="EU183" s="167"/>
      <c r="EV183" s="167"/>
      <c r="EW183" s="167"/>
      <c r="EX183" s="167"/>
    </row>
    <row r="184" spans="3:154" s="88" customFormat="1" x14ac:dyDescent="0.2"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87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87"/>
      <c r="AD184" s="90"/>
      <c r="AE184" s="90"/>
      <c r="AF184" s="90"/>
      <c r="AG184" s="90"/>
      <c r="AH184" s="90"/>
      <c r="AI184" s="90"/>
      <c r="AJ184" s="90"/>
      <c r="AK184" s="90"/>
      <c r="AL184" s="90"/>
      <c r="AM184" s="87"/>
      <c r="AU184" s="87"/>
      <c r="BD184" s="87"/>
      <c r="BM184" s="87"/>
      <c r="BT184" s="87"/>
      <c r="CA184" s="87"/>
      <c r="CB184" s="87"/>
      <c r="CK184" s="87"/>
      <c r="CQ184" s="87"/>
      <c r="DD184" s="87"/>
      <c r="DM184" s="87"/>
      <c r="DN184" s="167"/>
      <c r="DO184" s="167"/>
      <c r="DP184" s="167"/>
      <c r="DQ184" s="167"/>
      <c r="DR184" s="167"/>
      <c r="DS184" s="167"/>
      <c r="DT184" s="167"/>
      <c r="DU184" s="167"/>
      <c r="DV184" s="167"/>
      <c r="DW184" s="167"/>
      <c r="DX184" s="167"/>
      <c r="DY184" s="167"/>
      <c r="DZ184" s="167"/>
      <c r="EA184" s="167"/>
      <c r="EB184" s="167"/>
      <c r="EC184" s="167"/>
      <c r="ED184" s="167"/>
      <c r="EE184" s="167"/>
      <c r="EF184" s="167"/>
      <c r="EG184" s="167"/>
      <c r="EH184" s="167"/>
      <c r="EI184" s="167"/>
      <c r="EJ184" s="167"/>
      <c r="EK184" s="167"/>
      <c r="EL184" s="167"/>
      <c r="EM184" s="167"/>
      <c r="EN184" s="167"/>
      <c r="EO184" s="167"/>
      <c r="EP184" s="167"/>
      <c r="EQ184" s="167"/>
      <c r="ER184" s="167"/>
      <c r="ES184" s="167"/>
      <c r="ET184" s="167"/>
      <c r="EU184" s="167"/>
      <c r="EV184" s="167"/>
      <c r="EW184" s="167"/>
      <c r="EX184" s="167"/>
    </row>
    <row r="185" spans="3:154" s="88" customFormat="1" x14ac:dyDescent="0.2"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87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87"/>
      <c r="AD185" s="90"/>
      <c r="AE185" s="90"/>
      <c r="AF185" s="90"/>
      <c r="AG185" s="90"/>
      <c r="AH185" s="90"/>
      <c r="AI185" s="90"/>
      <c r="AJ185" s="90"/>
      <c r="AK185" s="90"/>
      <c r="AL185" s="90"/>
      <c r="AM185" s="87"/>
      <c r="AU185" s="87"/>
      <c r="BD185" s="87"/>
      <c r="BM185" s="87"/>
      <c r="BT185" s="87"/>
      <c r="CA185" s="87"/>
      <c r="CB185" s="87"/>
      <c r="CK185" s="87"/>
      <c r="CQ185" s="87"/>
      <c r="DD185" s="87"/>
      <c r="DM185" s="87"/>
      <c r="DN185" s="167"/>
      <c r="DO185" s="167"/>
      <c r="DP185" s="167"/>
      <c r="DQ185" s="167"/>
      <c r="DR185" s="167"/>
      <c r="DS185" s="167"/>
      <c r="DT185" s="167"/>
      <c r="DU185" s="167"/>
      <c r="DV185" s="167"/>
      <c r="DW185" s="167"/>
      <c r="DX185" s="167"/>
      <c r="DY185" s="167"/>
      <c r="DZ185" s="167"/>
      <c r="EA185" s="167"/>
      <c r="EB185" s="167"/>
      <c r="EC185" s="167"/>
      <c r="ED185" s="167"/>
      <c r="EE185" s="167"/>
      <c r="EF185" s="167"/>
      <c r="EG185" s="167"/>
      <c r="EH185" s="167"/>
      <c r="EI185" s="167"/>
      <c r="EJ185" s="167"/>
      <c r="EK185" s="167"/>
      <c r="EL185" s="167"/>
      <c r="EM185" s="167"/>
      <c r="EN185" s="167"/>
      <c r="EO185" s="167"/>
      <c r="EP185" s="167"/>
      <c r="EQ185" s="167"/>
      <c r="ER185" s="167"/>
      <c r="ES185" s="167"/>
      <c r="ET185" s="167"/>
      <c r="EU185" s="167"/>
      <c r="EV185" s="167"/>
      <c r="EW185" s="167"/>
      <c r="EX185" s="167"/>
    </row>
    <row r="186" spans="3:154" s="88" customFormat="1" x14ac:dyDescent="0.2"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87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87"/>
      <c r="AD186" s="90"/>
      <c r="AE186" s="90"/>
      <c r="AF186" s="90"/>
      <c r="AG186" s="90"/>
      <c r="AH186" s="90"/>
      <c r="AI186" s="90"/>
      <c r="AJ186" s="90"/>
      <c r="AK186" s="90"/>
      <c r="AL186" s="90"/>
      <c r="AM186" s="87"/>
      <c r="AU186" s="87"/>
      <c r="BD186" s="87"/>
      <c r="BM186" s="87"/>
      <c r="BT186" s="87"/>
      <c r="CA186" s="87"/>
      <c r="CB186" s="87"/>
      <c r="CK186" s="87"/>
      <c r="CQ186" s="87"/>
      <c r="DD186" s="87"/>
      <c r="DM186" s="87"/>
      <c r="DN186" s="167"/>
      <c r="DO186" s="167"/>
      <c r="DP186" s="167"/>
      <c r="DQ186" s="167"/>
      <c r="DR186" s="167"/>
      <c r="DS186" s="167"/>
      <c r="DT186" s="167"/>
      <c r="DU186" s="167"/>
      <c r="DV186" s="167"/>
      <c r="DW186" s="167"/>
      <c r="DX186" s="167"/>
      <c r="DY186" s="167"/>
      <c r="DZ186" s="167"/>
      <c r="EA186" s="167"/>
      <c r="EB186" s="167"/>
      <c r="EC186" s="167"/>
      <c r="ED186" s="167"/>
      <c r="EE186" s="167"/>
      <c r="EF186" s="167"/>
      <c r="EG186" s="167"/>
      <c r="EH186" s="167"/>
      <c r="EI186" s="167"/>
      <c r="EJ186" s="167"/>
      <c r="EK186" s="167"/>
      <c r="EL186" s="167"/>
      <c r="EM186" s="167"/>
      <c r="EN186" s="167"/>
      <c r="EO186" s="167"/>
      <c r="EP186" s="167"/>
      <c r="EQ186" s="167"/>
      <c r="ER186" s="167"/>
      <c r="ES186" s="167"/>
      <c r="ET186" s="167"/>
      <c r="EU186" s="167"/>
      <c r="EV186" s="167"/>
      <c r="EW186" s="167"/>
      <c r="EX186" s="167"/>
    </row>
    <row r="187" spans="3:154" s="88" customFormat="1" x14ac:dyDescent="0.2"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87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87"/>
      <c r="AD187" s="90"/>
      <c r="AE187" s="90"/>
      <c r="AF187" s="90"/>
      <c r="AG187" s="90"/>
      <c r="AH187" s="90"/>
      <c r="AI187" s="90"/>
      <c r="AJ187" s="90"/>
      <c r="AK187" s="90"/>
      <c r="AL187" s="90"/>
      <c r="AM187" s="87"/>
      <c r="AU187" s="87"/>
      <c r="BD187" s="87"/>
      <c r="BM187" s="87"/>
      <c r="BT187" s="87"/>
      <c r="CA187" s="87"/>
      <c r="CB187" s="87"/>
      <c r="CK187" s="87"/>
      <c r="CQ187" s="87"/>
      <c r="DD187" s="87"/>
      <c r="DM187" s="87"/>
      <c r="DN187" s="167"/>
      <c r="DO187" s="167"/>
      <c r="DP187" s="167"/>
      <c r="DQ187" s="167"/>
      <c r="DR187" s="167"/>
      <c r="DS187" s="167"/>
      <c r="DT187" s="167"/>
      <c r="DU187" s="167"/>
      <c r="DV187" s="167"/>
      <c r="DW187" s="167"/>
      <c r="DX187" s="167"/>
      <c r="DY187" s="167"/>
      <c r="DZ187" s="167"/>
      <c r="EA187" s="167"/>
      <c r="EB187" s="167"/>
      <c r="EC187" s="167"/>
      <c r="ED187" s="167"/>
      <c r="EE187" s="167"/>
      <c r="EF187" s="167"/>
      <c r="EG187" s="167"/>
      <c r="EH187" s="167"/>
      <c r="EI187" s="167"/>
      <c r="EJ187" s="167"/>
      <c r="EK187" s="167"/>
      <c r="EL187" s="167"/>
      <c r="EM187" s="167"/>
      <c r="EN187" s="167"/>
      <c r="EO187" s="167"/>
      <c r="EP187" s="167"/>
      <c r="EQ187" s="167"/>
      <c r="ER187" s="167"/>
      <c r="ES187" s="167"/>
      <c r="ET187" s="167"/>
      <c r="EU187" s="167"/>
      <c r="EV187" s="167"/>
      <c r="EW187" s="167"/>
      <c r="EX187" s="167"/>
    </row>
    <row r="188" spans="3:154" s="88" customFormat="1" x14ac:dyDescent="0.2"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87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87"/>
      <c r="AD188" s="90"/>
      <c r="AE188" s="90"/>
      <c r="AF188" s="90"/>
      <c r="AG188" s="90"/>
      <c r="AH188" s="90"/>
      <c r="AI188" s="90"/>
      <c r="AJ188" s="90"/>
      <c r="AK188" s="90"/>
      <c r="AL188" s="90"/>
      <c r="AM188" s="87"/>
      <c r="AU188" s="87"/>
      <c r="BD188" s="87"/>
      <c r="BM188" s="87"/>
      <c r="BT188" s="87"/>
      <c r="CA188" s="87"/>
      <c r="CB188" s="87"/>
      <c r="CK188" s="87"/>
      <c r="CQ188" s="87"/>
      <c r="DD188" s="87"/>
      <c r="DM188" s="87"/>
      <c r="DN188" s="167"/>
      <c r="DO188" s="167"/>
      <c r="DP188" s="167"/>
      <c r="DQ188" s="167"/>
      <c r="DR188" s="167"/>
      <c r="DS188" s="167"/>
      <c r="DT188" s="167"/>
      <c r="DU188" s="167"/>
      <c r="DV188" s="167"/>
      <c r="DW188" s="167"/>
      <c r="DX188" s="167"/>
      <c r="DY188" s="167"/>
      <c r="DZ188" s="167"/>
      <c r="EA188" s="167"/>
      <c r="EB188" s="167"/>
      <c r="EC188" s="167"/>
      <c r="ED188" s="167"/>
      <c r="EE188" s="167"/>
      <c r="EF188" s="167"/>
      <c r="EG188" s="167"/>
      <c r="EH188" s="167"/>
      <c r="EI188" s="167"/>
      <c r="EJ188" s="167"/>
      <c r="EK188" s="167"/>
      <c r="EL188" s="167"/>
      <c r="EM188" s="167"/>
      <c r="EN188" s="167"/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</row>
    <row r="189" spans="3:154" s="88" customFormat="1" x14ac:dyDescent="0.2"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87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87"/>
      <c r="AD189" s="90"/>
      <c r="AE189" s="90"/>
      <c r="AF189" s="90"/>
      <c r="AG189" s="90"/>
      <c r="AH189" s="90"/>
      <c r="AI189" s="90"/>
      <c r="AJ189" s="90"/>
      <c r="AK189" s="90"/>
      <c r="AL189" s="90"/>
      <c r="AM189" s="87"/>
      <c r="AU189" s="87"/>
      <c r="BD189" s="87"/>
      <c r="BM189" s="87"/>
      <c r="BT189" s="87"/>
      <c r="CA189" s="87"/>
      <c r="CB189" s="87"/>
      <c r="CK189" s="87"/>
      <c r="CQ189" s="87"/>
      <c r="DD189" s="87"/>
      <c r="DM189" s="87"/>
      <c r="DN189" s="167"/>
      <c r="DO189" s="167"/>
      <c r="DP189" s="167"/>
      <c r="DQ189" s="167"/>
      <c r="DR189" s="167"/>
      <c r="DS189" s="167"/>
      <c r="DT189" s="167"/>
      <c r="DU189" s="167"/>
      <c r="DV189" s="167"/>
      <c r="DW189" s="167"/>
      <c r="DX189" s="167"/>
      <c r="DY189" s="167"/>
      <c r="DZ189" s="167"/>
      <c r="EA189" s="167"/>
      <c r="EB189" s="167"/>
      <c r="EC189" s="167"/>
      <c r="ED189" s="167"/>
      <c r="EE189" s="167"/>
      <c r="EF189" s="167"/>
      <c r="EG189" s="167"/>
      <c r="EH189" s="167"/>
      <c r="EI189" s="167"/>
      <c r="EJ189" s="167"/>
      <c r="EK189" s="167"/>
      <c r="EL189" s="167"/>
      <c r="EM189" s="167"/>
      <c r="EN189" s="167"/>
      <c r="EO189" s="167"/>
      <c r="EP189" s="167"/>
      <c r="EQ189" s="167"/>
      <c r="ER189" s="167"/>
      <c r="ES189" s="167"/>
      <c r="ET189" s="167"/>
      <c r="EU189" s="167"/>
      <c r="EV189" s="167"/>
      <c r="EW189" s="167"/>
      <c r="EX189" s="167"/>
    </row>
    <row r="190" spans="3:154" s="88" customFormat="1" x14ac:dyDescent="0.2"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87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87"/>
      <c r="AD190" s="90"/>
      <c r="AE190" s="90"/>
      <c r="AF190" s="90"/>
      <c r="AG190" s="90"/>
      <c r="AH190" s="90"/>
      <c r="AI190" s="90"/>
      <c r="AJ190" s="90"/>
      <c r="AK190" s="90"/>
      <c r="AL190" s="90"/>
      <c r="AM190" s="87"/>
      <c r="AU190" s="87"/>
      <c r="BD190" s="87"/>
      <c r="BM190" s="87"/>
      <c r="BT190" s="87"/>
      <c r="CA190" s="87"/>
      <c r="CB190" s="87"/>
      <c r="CK190" s="87"/>
      <c r="CQ190" s="87"/>
      <c r="DD190" s="87"/>
      <c r="DM190" s="87"/>
      <c r="DN190" s="167"/>
      <c r="DO190" s="167"/>
      <c r="DP190" s="167"/>
      <c r="DQ190" s="167"/>
      <c r="DR190" s="167"/>
      <c r="DS190" s="167"/>
      <c r="DT190" s="167"/>
      <c r="DU190" s="167"/>
      <c r="DV190" s="167"/>
      <c r="DW190" s="167"/>
      <c r="DX190" s="167"/>
      <c r="DY190" s="167"/>
      <c r="DZ190" s="167"/>
      <c r="EA190" s="167"/>
      <c r="EB190" s="167"/>
      <c r="EC190" s="167"/>
      <c r="ED190" s="167"/>
      <c r="EE190" s="167"/>
      <c r="EF190" s="167"/>
      <c r="EG190" s="167"/>
      <c r="EH190" s="167"/>
      <c r="EI190" s="167"/>
      <c r="EJ190" s="167"/>
      <c r="EK190" s="167"/>
      <c r="EL190" s="167"/>
      <c r="EM190" s="167"/>
      <c r="EN190" s="167"/>
      <c r="EO190" s="167"/>
      <c r="EP190" s="167"/>
      <c r="EQ190" s="167"/>
      <c r="ER190" s="167"/>
      <c r="ES190" s="167"/>
      <c r="ET190" s="167"/>
      <c r="EU190" s="167"/>
      <c r="EV190" s="167"/>
      <c r="EW190" s="167"/>
      <c r="EX190" s="167"/>
    </row>
    <row r="191" spans="3:154" s="88" customFormat="1" x14ac:dyDescent="0.2"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87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87"/>
      <c r="AD191" s="90"/>
      <c r="AE191" s="90"/>
      <c r="AF191" s="90"/>
      <c r="AG191" s="90"/>
      <c r="AH191" s="90"/>
      <c r="AI191" s="90"/>
      <c r="AJ191" s="90"/>
      <c r="AK191" s="90"/>
      <c r="AL191" s="90"/>
      <c r="AM191" s="87"/>
      <c r="AU191" s="87"/>
      <c r="BD191" s="87"/>
      <c r="BM191" s="87"/>
      <c r="BT191" s="87"/>
      <c r="CA191" s="87"/>
      <c r="CB191" s="87"/>
      <c r="CK191" s="87"/>
      <c r="CQ191" s="87"/>
      <c r="DD191" s="87"/>
      <c r="DM191" s="87"/>
      <c r="DN191" s="167"/>
      <c r="DO191" s="167"/>
      <c r="DP191" s="167"/>
      <c r="DQ191" s="167"/>
      <c r="DR191" s="167"/>
      <c r="DS191" s="167"/>
      <c r="DT191" s="167"/>
      <c r="DU191" s="167"/>
      <c r="DV191" s="167"/>
      <c r="DW191" s="167"/>
      <c r="DX191" s="167"/>
      <c r="DY191" s="167"/>
      <c r="DZ191" s="167"/>
      <c r="EA191" s="167"/>
      <c r="EB191" s="167"/>
      <c r="EC191" s="167"/>
      <c r="ED191" s="167"/>
      <c r="EE191" s="167"/>
      <c r="EF191" s="167"/>
      <c r="EG191" s="167"/>
      <c r="EH191" s="167"/>
      <c r="EI191" s="167"/>
      <c r="EJ191" s="167"/>
      <c r="EK191" s="167"/>
      <c r="EL191" s="167"/>
      <c r="EM191" s="167"/>
      <c r="EN191" s="167"/>
      <c r="EO191" s="167"/>
      <c r="EP191" s="167"/>
      <c r="EQ191" s="167"/>
      <c r="ER191" s="167"/>
      <c r="ES191" s="167"/>
      <c r="ET191" s="167"/>
      <c r="EU191" s="167"/>
      <c r="EV191" s="167"/>
      <c r="EW191" s="167"/>
      <c r="EX191" s="167"/>
    </row>
    <row r="192" spans="3:154" s="88" customFormat="1" x14ac:dyDescent="0.2"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87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87"/>
      <c r="AD192" s="90"/>
      <c r="AE192" s="90"/>
      <c r="AF192" s="90"/>
      <c r="AG192" s="90"/>
      <c r="AH192" s="90"/>
      <c r="AI192" s="90"/>
      <c r="AJ192" s="90"/>
      <c r="AK192" s="90"/>
      <c r="AL192" s="90"/>
      <c r="AM192" s="87"/>
      <c r="AU192" s="87"/>
      <c r="BD192" s="87"/>
      <c r="BM192" s="87"/>
      <c r="BT192" s="87"/>
      <c r="CA192" s="87"/>
      <c r="CB192" s="87"/>
      <c r="CK192" s="87"/>
      <c r="CQ192" s="87"/>
      <c r="DD192" s="87"/>
      <c r="DM192" s="87"/>
      <c r="DN192" s="167"/>
      <c r="DO192" s="167"/>
      <c r="DP192" s="167"/>
      <c r="DQ192" s="167"/>
      <c r="DR192" s="167"/>
      <c r="DS192" s="167"/>
      <c r="DT192" s="167"/>
      <c r="DU192" s="167"/>
      <c r="DV192" s="167"/>
      <c r="DW192" s="167"/>
      <c r="DX192" s="167"/>
      <c r="DY192" s="167"/>
      <c r="DZ192" s="167"/>
      <c r="EA192" s="167"/>
      <c r="EB192" s="167"/>
      <c r="EC192" s="167"/>
      <c r="ED192" s="167"/>
      <c r="EE192" s="167"/>
      <c r="EF192" s="167"/>
      <c r="EG192" s="167"/>
      <c r="EH192" s="167"/>
      <c r="EI192" s="167"/>
      <c r="EJ192" s="167"/>
      <c r="EK192" s="167"/>
      <c r="EL192" s="167"/>
      <c r="EM192" s="167"/>
      <c r="EN192" s="167"/>
      <c r="EO192" s="167"/>
      <c r="EP192" s="167"/>
      <c r="EQ192" s="167"/>
      <c r="ER192" s="167"/>
      <c r="ES192" s="167"/>
      <c r="ET192" s="167"/>
      <c r="EU192" s="167"/>
      <c r="EV192" s="167"/>
      <c r="EW192" s="167"/>
      <c r="EX192" s="167"/>
    </row>
    <row r="193" spans="3:154" s="88" customFormat="1" x14ac:dyDescent="0.2"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87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87"/>
      <c r="AD193" s="90"/>
      <c r="AE193" s="90"/>
      <c r="AF193" s="90"/>
      <c r="AG193" s="90"/>
      <c r="AH193" s="90"/>
      <c r="AI193" s="90"/>
      <c r="AJ193" s="90"/>
      <c r="AK193" s="90"/>
      <c r="AL193" s="90"/>
      <c r="AM193" s="87"/>
      <c r="AU193" s="87"/>
      <c r="BD193" s="87"/>
      <c r="BM193" s="87"/>
      <c r="BT193" s="87"/>
      <c r="CA193" s="87"/>
      <c r="CB193" s="87"/>
      <c r="CK193" s="87"/>
      <c r="CQ193" s="87"/>
      <c r="DD193" s="87"/>
      <c r="DM193" s="87"/>
      <c r="DN193" s="167"/>
      <c r="DO193" s="167"/>
      <c r="DP193" s="167"/>
      <c r="DQ193" s="167"/>
      <c r="DR193" s="167"/>
      <c r="DS193" s="167"/>
      <c r="DT193" s="167"/>
      <c r="DU193" s="167"/>
      <c r="DV193" s="167"/>
      <c r="DW193" s="167"/>
      <c r="DX193" s="167"/>
      <c r="DY193" s="167"/>
      <c r="DZ193" s="167"/>
      <c r="EA193" s="167"/>
      <c r="EB193" s="167"/>
      <c r="EC193" s="167"/>
      <c r="ED193" s="167"/>
      <c r="EE193" s="167"/>
      <c r="EF193" s="167"/>
      <c r="EG193" s="167"/>
      <c r="EH193" s="167"/>
      <c r="EI193" s="167"/>
      <c r="EJ193" s="167"/>
      <c r="EK193" s="167"/>
      <c r="EL193" s="167"/>
      <c r="EM193" s="167"/>
      <c r="EN193" s="167"/>
      <c r="EO193" s="167"/>
      <c r="EP193" s="167"/>
      <c r="EQ193" s="167"/>
      <c r="ER193" s="167"/>
      <c r="ES193" s="167"/>
      <c r="ET193" s="167"/>
      <c r="EU193" s="167"/>
      <c r="EV193" s="167"/>
      <c r="EW193" s="167"/>
      <c r="EX193" s="167"/>
    </row>
    <row r="194" spans="3:154" s="88" customFormat="1" x14ac:dyDescent="0.2"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87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87"/>
      <c r="AD194" s="90"/>
      <c r="AE194" s="90"/>
      <c r="AF194" s="90"/>
      <c r="AG194" s="90"/>
      <c r="AH194" s="90"/>
      <c r="AI194" s="90"/>
      <c r="AJ194" s="90"/>
      <c r="AK194" s="90"/>
      <c r="AL194" s="90"/>
      <c r="AM194" s="87"/>
      <c r="AU194" s="87"/>
      <c r="BD194" s="87"/>
      <c r="BM194" s="87"/>
      <c r="BT194" s="87"/>
      <c r="CA194" s="87"/>
      <c r="CB194" s="87"/>
      <c r="CK194" s="87"/>
      <c r="CQ194" s="87"/>
      <c r="DD194" s="87"/>
      <c r="DM194" s="87"/>
      <c r="DN194" s="167"/>
      <c r="DO194" s="167"/>
      <c r="DP194" s="167"/>
      <c r="DQ194" s="167"/>
      <c r="DR194" s="167"/>
      <c r="DS194" s="167"/>
      <c r="DT194" s="167"/>
      <c r="DU194" s="167"/>
      <c r="DV194" s="167"/>
      <c r="DW194" s="167"/>
      <c r="DX194" s="167"/>
      <c r="DY194" s="167"/>
      <c r="DZ194" s="167"/>
      <c r="EA194" s="167"/>
      <c r="EB194" s="167"/>
      <c r="EC194" s="167"/>
      <c r="ED194" s="167"/>
      <c r="EE194" s="167"/>
      <c r="EF194" s="167"/>
      <c r="EG194" s="167"/>
      <c r="EH194" s="167"/>
      <c r="EI194" s="167"/>
      <c r="EJ194" s="167"/>
      <c r="EK194" s="167"/>
      <c r="EL194" s="167"/>
      <c r="EM194" s="167"/>
      <c r="EN194" s="167"/>
      <c r="EO194" s="167"/>
      <c r="EP194" s="167"/>
      <c r="EQ194" s="167"/>
      <c r="ER194" s="167"/>
      <c r="ES194" s="167"/>
      <c r="ET194" s="167"/>
      <c r="EU194" s="167"/>
      <c r="EV194" s="167"/>
      <c r="EW194" s="167"/>
      <c r="EX194" s="167"/>
    </row>
    <row r="195" spans="3:154" s="88" customFormat="1" x14ac:dyDescent="0.2"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87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87"/>
      <c r="AD195" s="90"/>
      <c r="AE195" s="90"/>
      <c r="AF195" s="90"/>
      <c r="AG195" s="90"/>
      <c r="AH195" s="90"/>
      <c r="AI195" s="90"/>
      <c r="AJ195" s="90"/>
      <c r="AK195" s="90"/>
      <c r="AL195" s="90"/>
      <c r="AM195" s="87"/>
      <c r="AU195" s="87"/>
      <c r="BD195" s="87"/>
      <c r="BM195" s="87"/>
      <c r="BT195" s="87"/>
      <c r="CA195" s="87"/>
      <c r="CB195" s="87"/>
      <c r="CK195" s="87"/>
      <c r="CQ195" s="87"/>
      <c r="DD195" s="87"/>
      <c r="DM195" s="87"/>
      <c r="DN195" s="167"/>
      <c r="DO195" s="167"/>
      <c r="DP195" s="167"/>
      <c r="DQ195" s="167"/>
      <c r="DR195" s="167"/>
      <c r="DS195" s="167"/>
      <c r="DT195" s="167"/>
      <c r="DU195" s="167"/>
      <c r="DV195" s="167"/>
      <c r="DW195" s="167"/>
      <c r="DX195" s="167"/>
      <c r="DY195" s="167"/>
      <c r="DZ195" s="167"/>
      <c r="EA195" s="167"/>
      <c r="EB195" s="167"/>
      <c r="EC195" s="167"/>
      <c r="ED195" s="167"/>
      <c r="EE195" s="167"/>
      <c r="EF195" s="167"/>
      <c r="EG195" s="167"/>
      <c r="EH195" s="167"/>
      <c r="EI195" s="167"/>
      <c r="EJ195" s="167"/>
      <c r="EK195" s="167"/>
      <c r="EL195" s="167"/>
      <c r="EM195" s="167"/>
      <c r="EN195" s="167"/>
      <c r="EO195" s="167"/>
      <c r="EP195" s="167"/>
      <c r="EQ195" s="167"/>
      <c r="ER195" s="167"/>
      <c r="ES195" s="167"/>
      <c r="ET195" s="167"/>
      <c r="EU195" s="167"/>
      <c r="EV195" s="167"/>
      <c r="EW195" s="167"/>
      <c r="EX195" s="167"/>
    </row>
    <row r="196" spans="3:154" s="88" customFormat="1" x14ac:dyDescent="0.2"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87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87"/>
      <c r="AD196" s="90"/>
      <c r="AE196" s="90"/>
      <c r="AF196" s="90"/>
      <c r="AG196" s="90"/>
      <c r="AH196" s="90"/>
      <c r="AI196" s="90"/>
      <c r="AJ196" s="90"/>
      <c r="AK196" s="90"/>
      <c r="AL196" s="90"/>
      <c r="AM196" s="87"/>
      <c r="AU196" s="87"/>
      <c r="BD196" s="87"/>
      <c r="BM196" s="87"/>
      <c r="BT196" s="87"/>
      <c r="CA196" s="87"/>
      <c r="CB196" s="87"/>
      <c r="CK196" s="87"/>
      <c r="CQ196" s="87"/>
      <c r="DD196" s="87"/>
      <c r="DM196" s="87"/>
      <c r="DN196" s="167"/>
      <c r="DO196" s="167"/>
      <c r="DP196" s="167"/>
      <c r="DQ196" s="167"/>
      <c r="DR196" s="167"/>
      <c r="DS196" s="167"/>
      <c r="DT196" s="167"/>
      <c r="DU196" s="167"/>
      <c r="DV196" s="167"/>
      <c r="DW196" s="167"/>
      <c r="DX196" s="167"/>
      <c r="DY196" s="167"/>
      <c r="DZ196" s="167"/>
      <c r="EA196" s="167"/>
      <c r="EB196" s="167"/>
      <c r="EC196" s="167"/>
      <c r="ED196" s="167"/>
      <c r="EE196" s="167"/>
      <c r="EF196" s="167"/>
      <c r="EG196" s="167"/>
      <c r="EH196" s="167"/>
      <c r="EI196" s="167"/>
      <c r="EJ196" s="167"/>
      <c r="EK196" s="167"/>
      <c r="EL196" s="167"/>
      <c r="EM196" s="167"/>
      <c r="EN196" s="167"/>
      <c r="EO196" s="167"/>
      <c r="EP196" s="167"/>
      <c r="EQ196" s="167"/>
      <c r="ER196" s="167"/>
      <c r="ES196" s="167"/>
      <c r="ET196" s="167"/>
      <c r="EU196" s="167"/>
      <c r="EV196" s="167"/>
      <c r="EW196" s="167"/>
      <c r="EX196" s="167"/>
    </row>
    <row r="197" spans="3:154" s="88" customFormat="1" x14ac:dyDescent="0.2"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87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87"/>
      <c r="AD197" s="90"/>
      <c r="AE197" s="90"/>
      <c r="AF197" s="90"/>
      <c r="AG197" s="90"/>
      <c r="AH197" s="90"/>
      <c r="AI197" s="90"/>
      <c r="AJ197" s="90"/>
      <c r="AK197" s="90"/>
      <c r="AL197" s="90"/>
      <c r="AM197" s="87"/>
      <c r="AU197" s="87"/>
      <c r="BD197" s="87"/>
      <c r="BM197" s="87"/>
      <c r="BT197" s="87"/>
      <c r="CA197" s="87"/>
      <c r="CB197" s="87"/>
      <c r="CK197" s="87"/>
      <c r="CQ197" s="87"/>
      <c r="DD197" s="87"/>
      <c r="DM197" s="87"/>
      <c r="DN197" s="167"/>
      <c r="DO197" s="167"/>
      <c r="DP197" s="167"/>
      <c r="DQ197" s="167"/>
      <c r="DR197" s="167"/>
      <c r="DS197" s="167"/>
      <c r="DT197" s="167"/>
      <c r="DU197" s="167"/>
      <c r="DV197" s="167"/>
      <c r="DW197" s="167"/>
      <c r="DX197" s="167"/>
      <c r="DY197" s="167"/>
      <c r="DZ197" s="167"/>
      <c r="EA197" s="167"/>
      <c r="EB197" s="167"/>
      <c r="EC197" s="167"/>
      <c r="ED197" s="167"/>
      <c r="EE197" s="167"/>
      <c r="EF197" s="167"/>
      <c r="EG197" s="167"/>
      <c r="EH197" s="167"/>
      <c r="EI197" s="167"/>
      <c r="EJ197" s="167"/>
      <c r="EK197" s="167"/>
      <c r="EL197" s="167"/>
      <c r="EM197" s="167"/>
      <c r="EN197" s="167"/>
      <c r="EO197" s="167"/>
      <c r="EP197" s="167"/>
      <c r="EQ197" s="167"/>
      <c r="ER197" s="167"/>
      <c r="ES197" s="167"/>
      <c r="ET197" s="167"/>
      <c r="EU197" s="167"/>
      <c r="EV197" s="167"/>
      <c r="EW197" s="167"/>
      <c r="EX197" s="167"/>
    </row>
    <row r="198" spans="3:154" s="88" customFormat="1" x14ac:dyDescent="0.2"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87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87"/>
      <c r="AD198" s="90"/>
      <c r="AE198" s="90"/>
      <c r="AF198" s="90"/>
      <c r="AG198" s="90"/>
      <c r="AH198" s="90"/>
      <c r="AI198" s="90"/>
      <c r="AJ198" s="90"/>
      <c r="AK198" s="90"/>
      <c r="AL198" s="90"/>
      <c r="AM198" s="87"/>
      <c r="AU198" s="87"/>
      <c r="BD198" s="87"/>
      <c r="BM198" s="87"/>
      <c r="BT198" s="87"/>
      <c r="CA198" s="87"/>
      <c r="CB198" s="87"/>
      <c r="CK198" s="87"/>
      <c r="CQ198" s="87"/>
      <c r="DD198" s="87"/>
      <c r="DM198" s="87"/>
      <c r="DN198" s="167"/>
      <c r="DO198" s="167"/>
      <c r="DP198" s="167"/>
      <c r="DQ198" s="167"/>
      <c r="DR198" s="167"/>
      <c r="DS198" s="167"/>
      <c r="DT198" s="167"/>
      <c r="DU198" s="167"/>
      <c r="DV198" s="167"/>
      <c r="DW198" s="167"/>
      <c r="DX198" s="167"/>
      <c r="DY198" s="167"/>
      <c r="DZ198" s="167"/>
      <c r="EA198" s="167"/>
      <c r="EB198" s="167"/>
      <c r="EC198" s="167"/>
      <c r="ED198" s="167"/>
      <c r="EE198" s="167"/>
      <c r="EF198" s="167"/>
      <c r="EG198" s="167"/>
      <c r="EH198" s="167"/>
      <c r="EI198" s="167"/>
      <c r="EJ198" s="167"/>
      <c r="EK198" s="167"/>
      <c r="EL198" s="167"/>
      <c r="EM198" s="167"/>
      <c r="EN198" s="167"/>
      <c r="EO198" s="167"/>
      <c r="EP198" s="167"/>
      <c r="EQ198" s="167"/>
      <c r="ER198" s="167"/>
      <c r="ES198" s="167"/>
      <c r="ET198" s="167"/>
      <c r="EU198" s="167"/>
      <c r="EV198" s="167"/>
      <c r="EW198" s="167"/>
      <c r="EX198" s="167"/>
    </row>
    <row r="199" spans="3:154" s="88" customFormat="1" x14ac:dyDescent="0.2"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87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87"/>
      <c r="AD199" s="90"/>
      <c r="AE199" s="90"/>
      <c r="AF199" s="90"/>
      <c r="AG199" s="90"/>
      <c r="AH199" s="90"/>
      <c r="AI199" s="90"/>
      <c r="AJ199" s="90"/>
      <c r="AK199" s="90"/>
      <c r="AL199" s="90"/>
      <c r="AM199" s="87"/>
      <c r="AU199" s="87"/>
      <c r="BD199" s="87"/>
      <c r="BM199" s="87"/>
      <c r="BT199" s="87"/>
      <c r="CA199" s="87"/>
      <c r="CB199" s="87"/>
      <c r="CK199" s="87"/>
      <c r="CQ199" s="87"/>
      <c r="DD199" s="87"/>
      <c r="DM199" s="87"/>
      <c r="DN199" s="167"/>
      <c r="DO199" s="167"/>
      <c r="DP199" s="167"/>
      <c r="DQ199" s="167"/>
      <c r="DR199" s="167"/>
      <c r="DS199" s="167"/>
      <c r="DT199" s="167"/>
      <c r="DU199" s="167"/>
      <c r="DV199" s="167"/>
      <c r="DW199" s="167"/>
      <c r="DX199" s="167"/>
      <c r="DY199" s="167"/>
      <c r="DZ199" s="167"/>
      <c r="EA199" s="167"/>
      <c r="EB199" s="167"/>
      <c r="EC199" s="167"/>
      <c r="ED199" s="167"/>
      <c r="EE199" s="167"/>
      <c r="EF199" s="167"/>
      <c r="EG199" s="167"/>
      <c r="EH199" s="167"/>
      <c r="EI199" s="167"/>
      <c r="EJ199" s="167"/>
      <c r="EK199" s="167"/>
      <c r="EL199" s="167"/>
      <c r="EM199" s="167"/>
      <c r="EN199" s="167"/>
      <c r="EO199" s="167"/>
      <c r="EP199" s="167"/>
      <c r="EQ199" s="167"/>
      <c r="ER199" s="167"/>
      <c r="ES199" s="167"/>
      <c r="ET199" s="167"/>
      <c r="EU199" s="167"/>
      <c r="EV199" s="167"/>
      <c r="EW199" s="167"/>
      <c r="EX199" s="167"/>
    </row>
    <row r="200" spans="3:154" s="88" customFormat="1" x14ac:dyDescent="0.2"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87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87"/>
      <c r="AD200" s="90"/>
      <c r="AE200" s="90"/>
      <c r="AF200" s="90"/>
      <c r="AG200" s="90"/>
      <c r="AH200" s="90"/>
      <c r="AI200" s="90"/>
      <c r="AJ200" s="90"/>
      <c r="AK200" s="90"/>
      <c r="AL200" s="90"/>
      <c r="AM200" s="87"/>
      <c r="AU200" s="87"/>
      <c r="BD200" s="87"/>
      <c r="BM200" s="87"/>
      <c r="BT200" s="87"/>
      <c r="CA200" s="87"/>
      <c r="CB200" s="87"/>
      <c r="CK200" s="87"/>
      <c r="CQ200" s="87"/>
      <c r="DD200" s="87"/>
      <c r="DM200" s="87"/>
      <c r="DN200" s="167"/>
      <c r="DO200" s="167"/>
      <c r="DP200" s="167"/>
      <c r="DQ200" s="167"/>
      <c r="DR200" s="167"/>
      <c r="DS200" s="167"/>
      <c r="DT200" s="167"/>
      <c r="DU200" s="167"/>
      <c r="DV200" s="167"/>
      <c r="DW200" s="167"/>
      <c r="DX200" s="167"/>
      <c r="DY200" s="167"/>
      <c r="DZ200" s="167"/>
      <c r="EA200" s="167"/>
      <c r="EB200" s="167"/>
      <c r="EC200" s="167"/>
      <c r="ED200" s="167"/>
      <c r="EE200" s="167"/>
      <c r="EF200" s="167"/>
      <c r="EG200" s="167"/>
      <c r="EH200" s="167"/>
      <c r="EI200" s="167"/>
      <c r="EJ200" s="167"/>
      <c r="EK200" s="167"/>
      <c r="EL200" s="167"/>
      <c r="EM200" s="167"/>
      <c r="EN200" s="167"/>
      <c r="EO200" s="167"/>
      <c r="EP200" s="167"/>
      <c r="EQ200" s="167"/>
      <c r="ER200" s="167"/>
      <c r="ES200" s="167"/>
      <c r="ET200" s="167"/>
      <c r="EU200" s="167"/>
      <c r="EV200" s="167"/>
      <c r="EW200" s="167"/>
      <c r="EX200" s="167"/>
    </row>
    <row r="201" spans="3:154" s="88" customFormat="1" x14ac:dyDescent="0.2"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87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87"/>
      <c r="AD201" s="90"/>
      <c r="AE201" s="90"/>
      <c r="AF201" s="90"/>
      <c r="AG201" s="90"/>
      <c r="AH201" s="90"/>
      <c r="AI201" s="90"/>
      <c r="AJ201" s="90"/>
      <c r="AK201" s="90"/>
      <c r="AL201" s="90"/>
      <c r="AM201" s="87"/>
      <c r="AU201" s="87"/>
      <c r="BD201" s="87"/>
      <c r="BM201" s="87"/>
      <c r="BT201" s="87"/>
      <c r="CA201" s="87"/>
      <c r="CB201" s="87"/>
      <c r="CK201" s="87"/>
      <c r="CQ201" s="87"/>
      <c r="DD201" s="87"/>
      <c r="DM201" s="87"/>
      <c r="DN201" s="167"/>
      <c r="DO201" s="167"/>
      <c r="DP201" s="167"/>
      <c r="DQ201" s="167"/>
      <c r="DR201" s="167"/>
      <c r="DS201" s="167"/>
      <c r="DT201" s="167"/>
      <c r="DU201" s="167"/>
      <c r="DV201" s="167"/>
      <c r="DW201" s="167"/>
      <c r="DX201" s="167"/>
      <c r="DY201" s="167"/>
      <c r="DZ201" s="167"/>
      <c r="EA201" s="167"/>
      <c r="EB201" s="167"/>
      <c r="EC201" s="167"/>
      <c r="ED201" s="167"/>
      <c r="EE201" s="167"/>
      <c r="EF201" s="167"/>
      <c r="EG201" s="167"/>
      <c r="EH201" s="167"/>
      <c r="EI201" s="167"/>
      <c r="EJ201" s="167"/>
      <c r="EK201" s="167"/>
      <c r="EL201" s="167"/>
      <c r="EM201" s="167"/>
      <c r="EN201" s="167"/>
      <c r="EO201" s="167"/>
      <c r="EP201" s="167"/>
      <c r="EQ201" s="167"/>
      <c r="ER201" s="167"/>
      <c r="ES201" s="167"/>
      <c r="ET201" s="167"/>
      <c r="EU201" s="167"/>
      <c r="EV201" s="167"/>
      <c r="EW201" s="167"/>
      <c r="EX201" s="167"/>
    </row>
    <row r="202" spans="3:154" s="88" customFormat="1" x14ac:dyDescent="0.2"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87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87"/>
      <c r="AD202" s="90"/>
      <c r="AE202" s="90"/>
      <c r="AF202" s="90"/>
      <c r="AG202" s="90"/>
      <c r="AH202" s="90"/>
      <c r="AI202" s="90"/>
      <c r="AJ202" s="90"/>
      <c r="AK202" s="90"/>
      <c r="AL202" s="90"/>
      <c r="AM202" s="87"/>
      <c r="AU202" s="87"/>
      <c r="BD202" s="87"/>
      <c r="BM202" s="87"/>
      <c r="BT202" s="87"/>
      <c r="CA202" s="87"/>
      <c r="CB202" s="87"/>
      <c r="CK202" s="87"/>
      <c r="CQ202" s="87"/>
      <c r="DD202" s="87"/>
      <c r="DM202" s="8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  <c r="DZ202" s="167"/>
      <c r="EA202" s="167"/>
      <c r="EB202" s="167"/>
      <c r="EC202" s="167"/>
      <c r="ED202" s="167"/>
      <c r="EE202" s="167"/>
      <c r="EF202" s="167"/>
      <c r="EG202" s="167"/>
      <c r="EH202" s="167"/>
      <c r="EI202" s="167"/>
      <c r="EJ202" s="167"/>
      <c r="EK202" s="167"/>
      <c r="EL202" s="167"/>
      <c r="EM202" s="167"/>
      <c r="EN202" s="167"/>
      <c r="EO202" s="167"/>
      <c r="EP202" s="167"/>
      <c r="EQ202" s="167"/>
      <c r="ER202" s="167"/>
      <c r="ES202" s="167"/>
      <c r="ET202" s="167"/>
      <c r="EU202" s="167"/>
      <c r="EV202" s="167"/>
      <c r="EW202" s="167"/>
      <c r="EX202" s="167"/>
    </row>
    <row r="203" spans="3:154" s="88" customFormat="1" x14ac:dyDescent="0.2"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87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87"/>
      <c r="AD203" s="90"/>
      <c r="AE203" s="90"/>
      <c r="AF203" s="90"/>
      <c r="AG203" s="90"/>
      <c r="AH203" s="90"/>
      <c r="AI203" s="90"/>
      <c r="AJ203" s="90"/>
      <c r="AK203" s="90"/>
      <c r="AL203" s="90"/>
      <c r="AM203" s="87"/>
      <c r="AU203" s="87"/>
      <c r="BD203" s="87"/>
      <c r="BM203" s="87"/>
      <c r="BT203" s="87"/>
      <c r="CA203" s="87"/>
      <c r="CB203" s="87"/>
      <c r="CK203" s="87"/>
      <c r="CQ203" s="87"/>
      <c r="DD203" s="87"/>
      <c r="DM203" s="87"/>
      <c r="DN203" s="167"/>
      <c r="DO203" s="167"/>
      <c r="DP203" s="167"/>
      <c r="DQ203" s="167"/>
      <c r="DR203" s="167"/>
      <c r="DS203" s="167"/>
      <c r="DT203" s="167"/>
      <c r="DU203" s="167"/>
      <c r="DV203" s="167"/>
      <c r="DW203" s="167"/>
      <c r="DX203" s="167"/>
      <c r="DY203" s="167"/>
      <c r="DZ203" s="167"/>
      <c r="EA203" s="167"/>
      <c r="EB203" s="167"/>
      <c r="EC203" s="167"/>
      <c r="ED203" s="167"/>
      <c r="EE203" s="167"/>
      <c r="EF203" s="167"/>
      <c r="EG203" s="167"/>
      <c r="EH203" s="167"/>
      <c r="EI203" s="167"/>
      <c r="EJ203" s="167"/>
      <c r="EK203" s="167"/>
      <c r="EL203" s="167"/>
      <c r="EM203" s="167"/>
      <c r="EN203" s="167"/>
      <c r="EO203" s="167"/>
      <c r="EP203" s="167"/>
      <c r="EQ203" s="167"/>
      <c r="ER203" s="167"/>
      <c r="ES203" s="167"/>
      <c r="ET203" s="167"/>
      <c r="EU203" s="167"/>
      <c r="EV203" s="167"/>
      <c r="EW203" s="167"/>
      <c r="EX203" s="167"/>
    </row>
    <row r="204" spans="3:154" s="88" customFormat="1" x14ac:dyDescent="0.2"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87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87"/>
      <c r="AD204" s="90"/>
      <c r="AE204" s="90"/>
      <c r="AF204" s="90"/>
      <c r="AG204" s="90"/>
      <c r="AH204" s="90"/>
      <c r="AI204" s="90"/>
      <c r="AJ204" s="90"/>
      <c r="AK204" s="90"/>
      <c r="AL204" s="90"/>
      <c r="AM204" s="87"/>
      <c r="AU204" s="87"/>
      <c r="BD204" s="87"/>
      <c r="BM204" s="87"/>
      <c r="BT204" s="87"/>
      <c r="CA204" s="87"/>
      <c r="CB204" s="87"/>
      <c r="CK204" s="87"/>
      <c r="CQ204" s="87"/>
      <c r="DD204" s="87"/>
      <c r="DM204" s="87"/>
      <c r="DN204" s="167"/>
      <c r="DO204" s="167"/>
      <c r="DP204" s="167"/>
      <c r="DQ204" s="167"/>
      <c r="DR204" s="167"/>
      <c r="DS204" s="167"/>
      <c r="DT204" s="167"/>
      <c r="DU204" s="167"/>
      <c r="DV204" s="167"/>
      <c r="DW204" s="167"/>
      <c r="DX204" s="167"/>
      <c r="DY204" s="167"/>
      <c r="DZ204" s="167"/>
      <c r="EA204" s="167"/>
      <c r="EB204" s="167"/>
      <c r="EC204" s="167"/>
      <c r="ED204" s="167"/>
      <c r="EE204" s="167"/>
      <c r="EF204" s="167"/>
      <c r="EG204" s="167"/>
      <c r="EH204" s="167"/>
      <c r="EI204" s="167"/>
      <c r="EJ204" s="167"/>
      <c r="EK204" s="167"/>
      <c r="EL204" s="167"/>
      <c r="EM204" s="167"/>
      <c r="EN204" s="167"/>
      <c r="EO204" s="167"/>
      <c r="EP204" s="167"/>
      <c r="EQ204" s="167"/>
      <c r="ER204" s="167"/>
      <c r="ES204" s="167"/>
      <c r="ET204" s="167"/>
      <c r="EU204" s="167"/>
      <c r="EV204" s="167"/>
      <c r="EW204" s="167"/>
      <c r="EX204" s="167"/>
    </row>
    <row r="205" spans="3:154" s="88" customFormat="1" x14ac:dyDescent="0.2"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87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87"/>
      <c r="AD205" s="90"/>
      <c r="AE205" s="90"/>
      <c r="AF205" s="90"/>
      <c r="AG205" s="90"/>
      <c r="AH205" s="90"/>
      <c r="AI205" s="90"/>
      <c r="AJ205" s="90"/>
      <c r="AK205" s="90"/>
      <c r="AL205" s="90"/>
      <c r="AM205" s="87"/>
      <c r="AU205" s="87"/>
      <c r="BD205" s="87"/>
      <c r="BM205" s="87"/>
      <c r="BT205" s="87"/>
      <c r="CA205" s="87"/>
      <c r="CB205" s="87"/>
      <c r="CK205" s="87"/>
      <c r="CQ205" s="87"/>
      <c r="DD205" s="87"/>
      <c r="DM205" s="8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167"/>
      <c r="EH205" s="167"/>
      <c r="EI205" s="167"/>
      <c r="EJ205" s="167"/>
      <c r="EK205" s="167"/>
      <c r="EL205" s="167"/>
      <c r="EM205" s="167"/>
      <c r="EN205" s="167"/>
      <c r="EO205" s="167"/>
      <c r="EP205" s="167"/>
      <c r="EQ205" s="167"/>
      <c r="ER205" s="167"/>
      <c r="ES205" s="167"/>
      <c r="ET205" s="167"/>
      <c r="EU205" s="167"/>
      <c r="EV205" s="167"/>
      <c r="EW205" s="167"/>
      <c r="EX205" s="167"/>
    </row>
    <row r="206" spans="3:154" s="88" customFormat="1" x14ac:dyDescent="0.2"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87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87"/>
      <c r="AD206" s="90"/>
      <c r="AE206" s="90"/>
      <c r="AF206" s="90"/>
      <c r="AG206" s="90"/>
      <c r="AH206" s="90"/>
      <c r="AI206" s="90"/>
      <c r="AJ206" s="90"/>
      <c r="AK206" s="90"/>
      <c r="AL206" s="90"/>
      <c r="AM206" s="87"/>
      <c r="AU206" s="87"/>
      <c r="BD206" s="87"/>
      <c r="BM206" s="87"/>
      <c r="BT206" s="87"/>
      <c r="CA206" s="87"/>
      <c r="CB206" s="87"/>
      <c r="CK206" s="87"/>
      <c r="CQ206" s="87"/>
      <c r="DD206" s="87"/>
      <c r="DM206" s="87"/>
      <c r="DN206" s="167"/>
      <c r="DO206" s="167"/>
      <c r="DP206" s="167"/>
      <c r="DQ206" s="167"/>
      <c r="DR206" s="167"/>
      <c r="DS206" s="167"/>
      <c r="DT206" s="167"/>
      <c r="DU206" s="167"/>
      <c r="DV206" s="167"/>
      <c r="DW206" s="167"/>
      <c r="DX206" s="167"/>
      <c r="DY206" s="167"/>
      <c r="DZ206" s="167"/>
      <c r="EA206" s="167"/>
      <c r="EB206" s="167"/>
      <c r="EC206" s="167"/>
      <c r="ED206" s="167"/>
      <c r="EE206" s="167"/>
      <c r="EF206" s="167"/>
      <c r="EG206" s="167"/>
      <c r="EH206" s="167"/>
      <c r="EI206" s="167"/>
      <c r="EJ206" s="167"/>
      <c r="EK206" s="167"/>
      <c r="EL206" s="167"/>
      <c r="EM206" s="167"/>
      <c r="EN206" s="167"/>
      <c r="EO206" s="167"/>
      <c r="EP206" s="167"/>
      <c r="EQ206" s="167"/>
      <c r="ER206" s="167"/>
      <c r="ES206" s="167"/>
      <c r="ET206" s="167"/>
      <c r="EU206" s="167"/>
      <c r="EV206" s="167"/>
      <c r="EW206" s="167"/>
      <c r="EX206" s="167"/>
    </row>
    <row r="207" spans="3:154" s="88" customFormat="1" x14ac:dyDescent="0.2"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87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87"/>
      <c r="AD207" s="90"/>
      <c r="AE207" s="90"/>
      <c r="AF207" s="90"/>
      <c r="AG207" s="90"/>
      <c r="AH207" s="90"/>
      <c r="AI207" s="90"/>
      <c r="AJ207" s="90"/>
      <c r="AK207" s="90"/>
      <c r="AL207" s="90"/>
      <c r="AM207" s="87"/>
      <c r="AU207" s="87"/>
      <c r="BD207" s="87"/>
      <c r="BM207" s="87"/>
      <c r="BT207" s="87"/>
      <c r="CA207" s="87"/>
      <c r="CB207" s="87"/>
      <c r="CK207" s="87"/>
      <c r="CQ207" s="87"/>
      <c r="DD207" s="87"/>
      <c r="DM207" s="8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  <c r="DZ207" s="167"/>
      <c r="EA207" s="167"/>
      <c r="EB207" s="167"/>
      <c r="EC207" s="167"/>
      <c r="ED207" s="167"/>
      <c r="EE207" s="167"/>
      <c r="EF207" s="167"/>
      <c r="EG207" s="167"/>
      <c r="EH207" s="167"/>
      <c r="EI207" s="167"/>
      <c r="EJ207" s="167"/>
      <c r="EK207" s="167"/>
      <c r="EL207" s="167"/>
      <c r="EM207" s="167"/>
      <c r="EN207" s="167"/>
      <c r="EO207" s="167"/>
      <c r="EP207" s="167"/>
      <c r="EQ207" s="167"/>
      <c r="ER207" s="167"/>
      <c r="ES207" s="167"/>
      <c r="ET207" s="167"/>
      <c r="EU207" s="167"/>
      <c r="EV207" s="167"/>
      <c r="EW207" s="167"/>
      <c r="EX207" s="167"/>
    </row>
    <row r="208" spans="3:154" s="88" customFormat="1" x14ac:dyDescent="0.2"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87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87"/>
      <c r="AD208" s="90"/>
      <c r="AE208" s="90"/>
      <c r="AF208" s="90"/>
      <c r="AG208" s="90"/>
      <c r="AH208" s="90"/>
      <c r="AI208" s="90"/>
      <c r="AJ208" s="90"/>
      <c r="AK208" s="90"/>
      <c r="AL208" s="90"/>
      <c r="AM208" s="87"/>
      <c r="AU208" s="87"/>
      <c r="BD208" s="87"/>
      <c r="BM208" s="87"/>
      <c r="BT208" s="87"/>
      <c r="CA208" s="87"/>
      <c r="CB208" s="87"/>
      <c r="CK208" s="87"/>
      <c r="CQ208" s="87"/>
      <c r="DD208" s="87"/>
      <c r="DM208" s="87"/>
      <c r="DN208" s="167"/>
      <c r="DO208" s="167"/>
      <c r="DP208" s="167"/>
      <c r="DQ208" s="167"/>
      <c r="DR208" s="167"/>
      <c r="DS208" s="167"/>
      <c r="DT208" s="167"/>
      <c r="DU208" s="167"/>
      <c r="DV208" s="167"/>
      <c r="DW208" s="167"/>
      <c r="DX208" s="167"/>
      <c r="DY208" s="167"/>
      <c r="DZ208" s="167"/>
      <c r="EA208" s="167"/>
      <c r="EB208" s="167"/>
      <c r="EC208" s="167"/>
      <c r="ED208" s="167"/>
      <c r="EE208" s="167"/>
      <c r="EF208" s="167"/>
      <c r="EG208" s="167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</row>
    <row r="209" spans="3:154" s="88" customFormat="1" x14ac:dyDescent="0.2"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87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87"/>
      <c r="AD209" s="90"/>
      <c r="AE209" s="90"/>
      <c r="AF209" s="90"/>
      <c r="AG209" s="90"/>
      <c r="AH209" s="90"/>
      <c r="AI209" s="90"/>
      <c r="AJ209" s="90"/>
      <c r="AK209" s="90"/>
      <c r="AL209" s="90"/>
      <c r="AM209" s="87"/>
      <c r="AU209" s="87"/>
      <c r="BD209" s="87"/>
      <c r="BM209" s="87"/>
      <c r="BT209" s="87"/>
      <c r="CA209" s="87"/>
      <c r="CB209" s="87"/>
      <c r="CK209" s="87"/>
      <c r="CQ209" s="87"/>
      <c r="DD209" s="87"/>
      <c r="DM209" s="87"/>
      <c r="DN209" s="167"/>
      <c r="DO209" s="167"/>
      <c r="DP209" s="167"/>
      <c r="DQ209" s="167"/>
      <c r="DR209" s="167"/>
      <c r="DS209" s="167"/>
      <c r="DT209" s="167"/>
      <c r="DU209" s="167"/>
      <c r="DV209" s="167"/>
      <c r="DW209" s="167"/>
      <c r="DX209" s="167"/>
      <c r="DY209" s="167"/>
      <c r="DZ209" s="167"/>
      <c r="EA209" s="167"/>
      <c r="EB209" s="167"/>
      <c r="EC209" s="167"/>
      <c r="ED209" s="167"/>
      <c r="EE209" s="167"/>
      <c r="EF209" s="167"/>
      <c r="EG209" s="167"/>
      <c r="EH209" s="167"/>
      <c r="EI209" s="167"/>
      <c r="EJ209" s="167"/>
      <c r="EK209" s="167"/>
      <c r="EL209" s="167"/>
      <c r="EM209" s="167"/>
      <c r="EN209" s="167"/>
      <c r="EO209" s="167"/>
      <c r="EP209" s="167"/>
      <c r="EQ209" s="167"/>
      <c r="ER209" s="167"/>
      <c r="ES209" s="167"/>
      <c r="ET209" s="167"/>
      <c r="EU209" s="167"/>
      <c r="EV209" s="167"/>
      <c r="EW209" s="167"/>
      <c r="EX209" s="167"/>
    </row>
    <row r="210" spans="3:154" s="88" customFormat="1" x14ac:dyDescent="0.2"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87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87"/>
      <c r="AD210" s="90"/>
      <c r="AE210" s="90"/>
      <c r="AF210" s="90"/>
      <c r="AG210" s="90"/>
      <c r="AH210" s="90"/>
      <c r="AI210" s="90"/>
      <c r="AJ210" s="90"/>
      <c r="AK210" s="90"/>
      <c r="AL210" s="90"/>
      <c r="AM210" s="87"/>
      <c r="AU210" s="87"/>
      <c r="BD210" s="87"/>
      <c r="BM210" s="87"/>
      <c r="BT210" s="87"/>
      <c r="CA210" s="87"/>
      <c r="CB210" s="87"/>
      <c r="CK210" s="87"/>
      <c r="CQ210" s="87"/>
      <c r="DD210" s="87"/>
      <c r="DM210" s="87"/>
      <c r="DN210" s="167"/>
      <c r="DO210" s="167"/>
      <c r="DP210" s="167"/>
      <c r="DQ210" s="167"/>
      <c r="DR210" s="167"/>
      <c r="DS210" s="167"/>
      <c r="DT210" s="167"/>
      <c r="DU210" s="167"/>
      <c r="DV210" s="167"/>
      <c r="DW210" s="167"/>
      <c r="DX210" s="167"/>
      <c r="DY210" s="167"/>
      <c r="DZ210" s="167"/>
      <c r="EA210" s="167"/>
      <c r="EB210" s="167"/>
      <c r="EC210" s="167"/>
      <c r="ED210" s="167"/>
      <c r="EE210" s="167"/>
      <c r="EF210" s="167"/>
      <c r="EG210" s="167"/>
      <c r="EH210" s="167"/>
      <c r="EI210" s="167"/>
      <c r="EJ210" s="167"/>
      <c r="EK210" s="167"/>
      <c r="EL210" s="167"/>
      <c r="EM210" s="167"/>
      <c r="EN210" s="167"/>
      <c r="EO210" s="167"/>
      <c r="EP210" s="167"/>
      <c r="EQ210" s="167"/>
      <c r="ER210" s="167"/>
      <c r="ES210" s="167"/>
      <c r="ET210" s="167"/>
      <c r="EU210" s="167"/>
      <c r="EV210" s="167"/>
      <c r="EW210" s="167"/>
      <c r="EX210" s="167"/>
    </row>
    <row r="211" spans="3:154" s="88" customFormat="1" x14ac:dyDescent="0.2"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87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87"/>
      <c r="AD211" s="90"/>
      <c r="AE211" s="90"/>
      <c r="AF211" s="90"/>
      <c r="AG211" s="90"/>
      <c r="AH211" s="90"/>
      <c r="AI211" s="90"/>
      <c r="AJ211" s="90"/>
      <c r="AK211" s="90"/>
      <c r="AL211" s="90"/>
      <c r="AM211" s="87"/>
      <c r="AU211" s="87"/>
      <c r="BD211" s="87"/>
      <c r="BM211" s="87"/>
      <c r="BT211" s="87"/>
      <c r="CA211" s="87"/>
      <c r="CB211" s="87"/>
      <c r="CK211" s="87"/>
      <c r="CQ211" s="87"/>
      <c r="DD211" s="87"/>
      <c r="DM211" s="87"/>
      <c r="DN211" s="167"/>
      <c r="DO211" s="167"/>
      <c r="DP211" s="167"/>
      <c r="DQ211" s="167"/>
      <c r="DR211" s="167"/>
      <c r="DS211" s="167"/>
      <c r="DT211" s="167"/>
      <c r="DU211" s="167"/>
      <c r="DV211" s="167"/>
      <c r="DW211" s="167"/>
      <c r="DX211" s="167"/>
      <c r="DY211" s="167"/>
      <c r="DZ211" s="167"/>
      <c r="EA211" s="167"/>
      <c r="EB211" s="167"/>
      <c r="EC211" s="167"/>
      <c r="ED211" s="167"/>
      <c r="EE211" s="167"/>
      <c r="EF211" s="167"/>
      <c r="EG211" s="167"/>
      <c r="EH211" s="167"/>
      <c r="EI211" s="167"/>
      <c r="EJ211" s="167"/>
      <c r="EK211" s="167"/>
      <c r="EL211" s="167"/>
      <c r="EM211" s="167"/>
      <c r="EN211" s="167"/>
      <c r="EO211" s="167"/>
      <c r="EP211" s="167"/>
      <c r="EQ211" s="167"/>
      <c r="ER211" s="167"/>
      <c r="ES211" s="167"/>
      <c r="ET211" s="167"/>
      <c r="EU211" s="167"/>
      <c r="EV211" s="167"/>
      <c r="EW211" s="167"/>
      <c r="EX211" s="167"/>
    </row>
    <row r="212" spans="3:154" s="88" customFormat="1" x14ac:dyDescent="0.2"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87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87"/>
      <c r="AD212" s="90"/>
      <c r="AE212" s="90"/>
      <c r="AF212" s="90"/>
      <c r="AG212" s="90"/>
      <c r="AH212" s="90"/>
      <c r="AI212" s="90"/>
      <c r="AJ212" s="90"/>
      <c r="AK212" s="90"/>
      <c r="AL212" s="90"/>
      <c r="AM212" s="87"/>
      <c r="AU212" s="87"/>
      <c r="BD212" s="87"/>
      <c r="BM212" s="87"/>
      <c r="BT212" s="87"/>
      <c r="CA212" s="87"/>
      <c r="CB212" s="87"/>
      <c r="CK212" s="87"/>
      <c r="CQ212" s="87"/>
      <c r="DD212" s="87"/>
      <c r="DM212" s="87"/>
      <c r="DN212" s="167"/>
      <c r="DO212" s="167"/>
      <c r="DP212" s="167"/>
      <c r="DQ212" s="167"/>
      <c r="DR212" s="167"/>
      <c r="DS212" s="167"/>
      <c r="DT212" s="167"/>
      <c r="DU212" s="167"/>
      <c r="DV212" s="167"/>
      <c r="DW212" s="167"/>
      <c r="DX212" s="167"/>
      <c r="DY212" s="167"/>
      <c r="DZ212" s="167"/>
      <c r="EA212" s="167"/>
      <c r="EB212" s="167"/>
      <c r="EC212" s="167"/>
      <c r="ED212" s="167"/>
      <c r="EE212" s="167"/>
      <c r="EF212" s="167"/>
      <c r="EG212" s="167"/>
      <c r="EH212" s="167"/>
      <c r="EI212" s="167"/>
      <c r="EJ212" s="167"/>
      <c r="EK212" s="167"/>
      <c r="EL212" s="167"/>
      <c r="EM212" s="167"/>
      <c r="EN212" s="167"/>
      <c r="EO212" s="167"/>
      <c r="EP212" s="167"/>
      <c r="EQ212" s="167"/>
      <c r="ER212" s="167"/>
      <c r="ES212" s="167"/>
      <c r="ET212" s="167"/>
      <c r="EU212" s="167"/>
      <c r="EV212" s="167"/>
      <c r="EW212" s="167"/>
      <c r="EX212" s="167"/>
    </row>
    <row r="213" spans="3:154" s="88" customFormat="1" x14ac:dyDescent="0.2"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87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87"/>
      <c r="AD213" s="90"/>
      <c r="AE213" s="90"/>
      <c r="AF213" s="90"/>
      <c r="AG213" s="90"/>
      <c r="AH213" s="90"/>
      <c r="AI213" s="90"/>
      <c r="AJ213" s="90"/>
      <c r="AK213" s="90"/>
      <c r="AL213" s="90"/>
      <c r="AM213" s="87"/>
      <c r="AU213" s="87"/>
      <c r="BD213" s="87"/>
      <c r="BM213" s="87"/>
      <c r="BT213" s="87"/>
      <c r="CA213" s="87"/>
      <c r="CB213" s="87"/>
      <c r="CK213" s="87"/>
      <c r="CQ213" s="87"/>
      <c r="DD213" s="87"/>
      <c r="DM213" s="87"/>
      <c r="DN213" s="167"/>
      <c r="DO213" s="167"/>
      <c r="DP213" s="167"/>
      <c r="DQ213" s="167"/>
      <c r="DR213" s="167"/>
      <c r="DS213" s="167"/>
      <c r="DT213" s="167"/>
      <c r="DU213" s="167"/>
      <c r="DV213" s="167"/>
      <c r="DW213" s="167"/>
      <c r="DX213" s="167"/>
      <c r="DY213" s="167"/>
      <c r="DZ213" s="167"/>
      <c r="EA213" s="167"/>
      <c r="EB213" s="167"/>
      <c r="EC213" s="167"/>
      <c r="ED213" s="167"/>
      <c r="EE213" s="167"/>
      <c r="EF213" s="167"/>
      <c r="EG213" s="167"/>
      <c r="EH213" s="167"/>
      <c r="EI213" s="167"/>
      <c r="EJ213" s="167"/>
      <c r="EK213" s="167"/>
      <c r="EL213" s="167"/>
      <c r="EM213" s="167"/>
      <c r="EN213" s="167"/>
      <c r="EO213" s="167"/>
      <c r="EP213" s="167"/>
      <c r="EQ213" s="167"/>
      <c r="ER213" s="167"/>
      <c r="ES213" s="167"/>
      <c r="ET213" s="167"/>
      <c r="EU213" s="167"/>
      <c r="EV213" s="167"/>
      <c r="EW213" s="167"/>
      <c r="EX213" s="167"/>
    </row>
    <row r="214" spans="3:154" s="88" customFormat="1" x14ac:dyDescent="0.2"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87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87"/>
      <c r="AD214" s="90"/>
      <c r="AE214" s="90"/>
      <c r="AF214" s="90"/>
      <c r="AG214" s="90"/>
      <c r="AH214" s="90"/>
      <c r="AI214" s="90"/>
      <c r="AJ214" s="90"/>
      <c r="AK214" s="90"/>
      <c r="AL214" s="90"/>
      <c r="AM214" s="87"/>
      <c r="AU214" s="87"/>
      <c r="BD214" s="87"/>
      <c r="BM214" s="87"/>
      <c r="BT214" s="87"/>
      <c r="CA214" s="87"/>
      <c r="CB214" s="87"/>
      <c r="CK214" s="87"/>
      <c r="CQ214" s="87"/>
      <c r="DD214" s="87"/>
      <c r="DM214" s="87"/>
      <c r="DN214" s="167"/>
      <c r="DO214" s="167"/>
      <c r="DP214" s="167"/>
      <c r="DQ214" s="167"/>
      <c r="DR214" s="167"/>
      <c r="DS214" s="167"/>
      <c r="DT214" s="167"/>
      <c r="DU214" s="167"/>
      <c r="DV214" s="167"/>
      <c r="DW214" s="167"/>
      <c r="DX214" s="167"/>
      <c r="DY214" s="167"/>
      <c r="DZ214" s="167"/>
      <c r="EA214" s="167"/>
      <c r="EB214" s="167"/>
      <c r="EC214" s="167"/>
      <c r="ED214" s="167"/>
      <c r="EE214" s="167"/>
      <c r="EF214" s="167"/>
      <c r="EG214" s="167"/>
      <c r="EH214" s="167"/>
      <c r="EI214" s="167"/>
      <c r="EJ214" s="167"/>
      <c r="EK214" s="167"/>
      <c r="EL214" s="167"/>
      <c r="EM214" s="167"/>
      <c r="EN214" s="167"/>
      <c r="EO214" s="167"/>
      <c r="EP214" s="167"/>
      <c r="EQ214" s="167"/>
      <c r="ER214" s="167"/>
      <c r="ES214" s="167"/>
      <c r="ET214" s="167"/>
      <c r="EU214" s="167"/>
      <c r="EV214" s="167"/>
      <c r="EW214" s="167"/>
      <c r="EX214" s="167"/>
    </row>
    <row r="215" spans="3:154" s="88" customFormat="1" x14ac:dyDescent="0.2"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87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87"/>
      <c r="AD215" s="90"/>
      <c r="AE215" s="90"/>
      <c r="AF215" s="90"/>
      <c r="AG215" s="90"/>
      <c r="AH215" s="90"/>
      <c r="AI215" s="90"/>
      <c r="AJ215" s="90"/>
      <c r="AK215" s="90"/>
      <c r="AL215" s="90"/>
      <c r="AM215" s="87"/>
      <c r="AU215" s="87"/>
      <c r="BD215" s="87"/>
      <c r="BM215" s="87"/>
      <c r="BT215" s="87"/>
      <c r="CA215" s="87"/>
      <c r="CB215" s="87"/>
      <c r="CK215" s="87"/>
      <c r="CQ215" s="87"/>
      <c r="DD215" s="87"/>
      <c r="DM215" s="87"/>
      <c r="DN215" s="167"/>
      <c r="DO215" s="167"/>
      <c r="DP215" s="167"/>
      <c r="DQ215" s="167"/>
      <c r="DR215" s="167"/>
      <c r="DS215" s="167"/>
      <c r="DT215" s="167"/>
      <c r="DU215" s="167"/>
      <c r="DV215" s="167"/>
      <c r="DW215" s="167"/>
      <c r="DX215" s="167"/>
      <c r="DY215" s="167"/>
      <c r="DZ215" s="167"/>
      <c r="EA215" s="167"/>
      <c r="EB215" s="167"/>
      <c r="EC215" s="167"/>
      <c r="ED215" s="167"/>
      <c r="EE215" s="167"/>
      <c r="EF215" s="167"/>
      <c r="EG215" s="167"/>
      <c r="EH215" s="167"/>
      <c r="EI215" s="167"/>
      <c r="EJ215" s="167"/>
      <c r="EK215" s="167"/>
      <c r="EL215" s="167"/>
      <c r="EM215" s="167"/>
      <c r="EN215" s="167"/>
      <c r="EO215" s="167"/>
      <c r="EP215" s="167"/>
      <c r="EQ215" s="167"/>
      <c r="ER215" s="167"/>
      <c r="ES215" s="167"/>
      <c r="ET215" s="167"/>
      <c r="EU215" s="167"/>
      <c r="EV215" s="167"/>
      <c r="EW215" s="167"/>
      <c r="EX215" s="167"/>
    </row>
    <row r="216" spans="3:154" s="88" customFormat="1" x14ac:dyDescent="0.2"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87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87"/>
      <c r="AD216" s="90"/>
      <c r="AE216" s="90"/>
      <c r="AF216" s="90"/>
      <c r="AG216" s="90"/>
      <c r="AH216" s="90"/>
      <c r="AI216" s="90"/>
      <c r="AJ216" s="90"/>
      <c r="AK216" s="90"/>
      <c r="AL216" s="90"/>
      <c r="AM216" s="87"/>
      <c r="AU216" s="87"/>
      <c r="BD216" s="87"/>
      <c r="BM216" s="87"/>
      <c r="BT216" s="87"/>
      <c r="CA216" s="87"/>
      <c r="CB216" s="87"/>
      <c r="CK216" s="87"/>
      <c r="CQ216" s="87"/>
      <c r="DD216" s="87"/>
      <c r="DM216" s="87"/>
      <c r="DN216" s="167"/>
      <c r="DO216" s="167"/>
      <c r="DP216" s="167"/>
      <c r="DQ216" s="167"/>
      <c r="DR216" s="167"/>
      <c r="DS216" s="167"/>
      <c r="DT216" s="167"/>
      <c r="DU216" s="167"/>
      <c r="DV216" s="167"/>
      <c r="DW216" s="167"/>
      <c r="DX216" s="167"/>
      <c r="DY216" s="167"/>
      <c r="DZ216" s="167"/>
      <c r="EA216" s="167"/>
      <c r="EB216" s="167"/>
      <c r="EC216" s="167"/>
      <c r="ED216" s="167"/>
      <c r="EE216" s="167"/>
      <c r="EF216" s="167"/>
      <c r="EG216" s="167"/>
      <c r="EH216" s="167"/>
      <c r="EI216" s="167"/>
      <c r="EJ216" s="167"/>
      <c r="EK216" s="167"/>
      <c r="EL216" s="167"/>
      <c r="EM216" s="167"/>
      <c r="EN216" s="167"/>
      <c r="EO216" s="167"/>
      <c r="EP216" s="167"/>
      <c r="EQ216" s="167"/>
      <c r="ER216" s="167"/>
      <c r="ES216" s="167"/>
      <c r="ET216" s="167"/>
      <c r="EU216" s="167"/>
      <c r="EV216" s="167"/>
      <c r="EW216" s="167"/>
      <c r="EX216" s="167"/>
    </row>
    <row r="217" spans="3:154" s="88" customFormat="1" x14ac:dyDescent="0.2"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87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87"/>
      <c r="AD217" s="90"/>
      <c r="AE217" s="90"/>
      <c r="AF217" s="90"/>
      <c r="AG217" s="90"/>
      <c r="AH217" s="90"/>
      <c r="AI217" s="90"/>
      <c r="AJ217" s="90"/>
      <c r="AK217" s="90"/>
      <c r="AL217" s="90"/>
      <c r="AM217" s="87"/>
      <c r="AU217" s="87"/>
      <c r="BD217" s="87"/>
      <c r="BM217" s="87"/>
      <c r="BT217" s="87"/>
      <c r="CA217" s="87"/>
      <c r="CB217" s="87"/>
      <c r="CK217" s="87"/>
      <c r="CQ217" s="87"/>
      <c r="DD217" s="87"/>
      <c r="DM217" s="87"/>
      <c r="DN217" s="167"/>
      <c r="DO217" s="167"/>
      <c r="DP217" s="167"/>
      <c r="DQ217" s="167"/>
      <c r="DR217" s="167"/>
      <c r="DS217" s="167"/>
      <c r="DT217" s="167"/>
      <c r="DU217" s="167"/>
      <c r="DV217" s="167"/>
      <c r="DW217" s="167"/>
      <c r="DX217" s="167"/>
      <c r="DY217" s="167"/>
      <c r="DZ217" s="167"/>
      <c r="EA217" s="167"/>
      <c r="EB217" s="167"/>
      <c r="EC217" s="167"/>
      <c r="ED217" s="167"/>
      <c r="EE217" s="167"/>
      <c r="EF217" s="167"/>
      <c r="EG217" s="167"/>
      <c r="EH217" s="167"/>
      <c r="EI217" s="167"/>
      <c r="EJ217" s="167"/>
      <c r="EK217" s="167"/>
      <c r="EL217" s="167"/>
      <c r="EM217" s="167"/>
      <c r="EN217" s="167"/>
      <c r="EO217" s="167"/>
      <c r="EP217" s="167"/>
      <c r="EQ217" s="167"/>
      <c r="ER217" s="167"/>
      <c r="ES217" s="167"/>
      <c r="ET217" s="167"/>
      <c r="EU217" s="167"/>
      <c r="EV217" s="167"/>
      <c r="EW217" s="167"/>
      <c r="EX217" s="167"/>
    </row>
    <row r="218" spans="3:154" s="88" customFormat="1" x14ac:dyDescent="0.2"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87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87"/>
      <c r="AD218" s="90"/>
      <c r="AE218" s="90"/>
      <c r="AF218" s="90"/>
      <c r="AG218" s="90"/>
      <c r="AH218" s="90"/>
      <c r="AI218" s="90"/>
      <c r="AJ218" s="90"/>
      <c r="AK218" s="90"/>
      <c r="AL218" s="90"/>
      <c r="AM218" s="87"/>
      <c r="AU218" s="87"/>
      <c r="BD218" s="87"/>
      <c r="BM218" s="87"/>
      <c r="BT218" s="87"/>
      <c r="CA218" s="87"/>
      <c r="CB218" s="87"/>
      <c r="CK218" s="87"/>
      <c r="CQ218" s="87"/>
      <c r="DD218" s="87"/>
      <c r="DM218" s="87"/>
      <c r="DN218" s="167"/>
      <c r="DO218" s="167"/>
      <c r="DP218" s="167"/>
      <c r="DQ218" s="167"/>
      <c r="DR218" s="167"/>
      <c r="DS218" s="167"/>
      <c r="DT218" s="167"/>
      <c r="DU218" s="167"/>
      <c r="DV218" s="167"/>
      <c r="DW218" s="167"/>
      <c r="DX218" s="167"/>
      <c r="DY218" s="167"/>
      <c r="DZ218" s="167"/>
      <c r="EA218" s="167"/>
      <c r="EB218" s="167"/>
      <c r="EC218" s="167"/>
      <c r="ED218" s="167"/>
      <c r="EE218" s="167"/>
      <c r="EF218" s="167"/>
      <c r="EG218" s="167"/>
      <c r="EH218" s="167"/>
      <c r="EI218" s="167"/>
      <c r="EJ218" s="167"/>
      <c r="EK218" s="167"/>
      <c r="EL218" s="167"/>
      <c r="EM218" s="167"/>
      <c r="EN218" s="167"/>
      <c r="EO218" s="167"/>
      <c r="EP218" s="167"/>
      <c r="EQ218" s="167"/>
      <c r="ER218" s="167"/>
      <c r="ES218" s="167"/>
      <c r="ET218" s="167"/>
      <c r="EU218" s="167"/>
      <c r="EV218" s="167"/>
      <c r="EW218" s="167"/>
      <c r="EX218" s="167"/>
    </row>
    <row r="219" spans="3:154" s="88" customFormat="1" x14ac:dyDescent="0.2"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87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87"/>
      <c r="AD219" s="90"/>
      <c r="AE219" s="90"/>
      <c r="AF219" s="90"/>
      <c r="AG219" s="90"/>
      <c r="AH219" s="90"/>
      <c r="AI219" s="90"/>
      <c r="AJ219" s="90"/>
      <c r="AK219" s="90"/>
      <c r="AL219" s="90"/>
      <c r="AM219" s="87"/>
      <c r="AU219" s="87"/>
      <c r="BD219" s="87"/>
      <c r="BM219" s="87"/>
      <c r="BT219" s="87"/>
      <c r="CA219" s="87"/>
      <c r="CB219" s="87"/>
      <c r="CK219" s="87"/>
      <c r="CQ219" s="87"/>
      <c r="DD219" s="87"/>
      <c r="DM219" s="87"/>
      <c r="DN219" s="167"/>
      <c r="DO219" s="167"/>
      <c r="DP219" s="167"/>
      <c r="DQ219" s="167"/>
      <c r="DR219" s="167"/>
      <c r="DS219" s="167"/>
      <c r="DT219" s="167"/>
      <c r="DU219" s="167"/>
      <c r="DV219" s="167"/>
      <c r="DW219" s="167"/>
      <c r="DX219" s="167"/>
      <c r="DY219" s="167"/>
      <c r="DZ219" s="167"/>
      <c r="EA219" s="167"/>
      <c r="EB219" s="167"/>
      <c r="EC219" s="167"/>
      <c r="ED219" s="167"/>
      <c r="EE219" s="167"/>
      <c r="EF219" s="167"/>
      <c r="EG219" s="167"/>
      <c r="EH219" s="167"/>
      <c r="EI219" s="167"/>
      <c r="EJ219" s="167"/>
      <c r="EK219" s="167"/>
      <c r="EL219" s="167"/>
      <c r="EM219" s="167"/>
      <c r="EN219" s="167"/>
      <c r="EO219" s="167"/>
      <c r="EP219" s="167"/>
      <c r="EQ219" s="167"/>
      <c r="ER219" s="167"/>
      <c r="ES219" s="167"/>
      <c r="ET219" s="167"/>
      <c r="EU219" s="167"/>
      <c r="EV219" s="167"/>
      <c r="EW219" s="167"/>
      <c r="EX219" s="167"/>
    </row>
    <row r="220" spans="3:154" s="88" customFormat="1" x14ac:dyDescent="0.2"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87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87"/>
      <c r="AD220" s="90"/>
      <c r="AE220" s="90"/>
      <c r="AF220" s="90"/>
      <c r="AG220" s="90"/>
      <c r="AH220" s="90"/>
      <c r="AI220" s="90"/>
      <c r="AJ220" s="90"/>
      <c r="AK220" s="90"/>
      <c r="AL220" s="90"/>
      <c r="AM220" s="87"/>
      <c r="AU220" s="87"/>
      <c r="BD220" s="87"/>
      <c r="BM220" s="87"/>
      <c r="BT220" s="87"/>
      <c r="CA220" s="87"/>
      <c r="CB220" s="87"/>
      <c r="CK220" s="87"/>
      <c r="CQ220" s="87"/>
      <c r="DD220" s="87"/>
      <c r="DM220" s="87"/>
      <c r="DN220" s="167"/>
      <c r="DO220" s="167"/>
      <c r="DP220" s="167"/>
      <c r="DQ220" s="167"/>
      <c r="DR220" s="167"/>
      <c r="DS220" s="167"/>
      <c r="DT220" s="167"/>
      <c r="DU220" s="167"/>
      <c r="DV220" s="167"/>
      <c r="DW220" s="167"/>
      <c r="DX220" s="167"/>
      <c r="DY220" s="167"/>
      <c r="DZ220" s="167"/>
      <c r="EA220" s="167"/>
      <c r="EB220" s="167"/>
      <c r="EC220" s="167"/>
      <c r="ED220" s="167"/>
      <c r="EE220" s="167"/>
      <c r="EF220" s="167"/>
      <c r="EG220" s="167"/>
      <c r="EH220" s="167"/>
      <c r="EI220" s="167"/>
      <c r="EJ220" s="167"/>
      <c r="EK220" s="167"/>
      <c r="EL220" s="167"/>
      <c r="EM220" s="167"/>
      <c r="EN220" s="167"/>
      <c r="EO220" s="167"/>
      <c r="EP220" s="167"/>
      <c r="EQ220" s="167"/>
      <c r="ER220" s="167"/>
      <c r="ES220" s="167"/>
      <c r="ET220" s="167"/>
      <c r="EU220" s="167"/>
      <c r="EV220" s="167"/>
      <c r="EW220" s="167"/>
      <c r="EX220" s="167"/>
    </row>
    <row r="221" spans="3:154" s="88" customFormat="1" x14ac:dyDescent="0.2"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87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87"/>
      <c r="AD221" s="90"/>
      <c r="AE221" s="90"/>
      <c r="AF221" s="90"/>
      <c r="AG221" s="90"/>
      <c r="AH221" s="90"/>
      <c r="AI221" s="90"/>
      <c r="AJ221" s="90"/>
      <c r="AK221" s="90"/>
      <c r="AL221" s="90"/>
      <c r="AM221" s="87"/>
      <c r="AU221" s="87"/>
      <c r="BD221" s="87"/>
      <c r="BM221" s="87"/>
      <c r="BT221" s="87"/>
      <c r="CA221" s="87"/>
      <c r="CB221" s="87"/>
      <c r="CK221" s="87"/>
      <c r="CQ221" s="87"/>
      <c r="DD221" s="87"/>
      <c r="DM221" s="87"/>
      <c r="DN221" s="167"/>
      <c r="DO221" s="167"/>
      <c r="DP221" s="167"/>
      <c r="DQ221" s="167"/>
      <c r="DR221" s="167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7"/>
      <c r="ED221" s="167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7"/>
      <c r="EP221" s="167"/>
      <c r="EQ221" s="167"/>
      <c r="ER221" s="167"/>
      <c r="ES221" s="167"/>
      <c r="ET221" s="167"/>
      <c r="EU221" s="167"/>
      <c r="EV221" s="167"/>
      <c r="EW221" s="167"/>
      <c r="EX221" s="167"/>
    </row>
    <row r="222" spans="3:154" s="88" customFormat="1" x14ac:dyDescent="0.2"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87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87"/>
      <c r="AD222" s="90"/>
      <c r="AE222" s="90"/>
      <c r="AF222" s="90"/>
      <c r="AG222" s="90"/>
      <c r="AH222" s="90"/>
      <c r="AI222" s="90"/>
      <c r="AJ222" s="90"/>
      <c r="AK222" s="90"/>
      <c r="AL222" s="90"/>
      <c r="AM222" s="87"/>
      <c r="AU222" s="87"/>
      <c r="BD222" s="87"/>
      <c r="BM222" s="87"/>
      <c r="BT222" s="87"/>
      <c r="CA222" s="87"/>
      <c r="CB222" s="87"/>
      <c r="CK222" s="87"/>
      <c r="CQ222" s="87"/>
      <c r="DD222" s="87"/>
      <c r="DM222" s="87"/>
      <c r="DN222" s="167"/>
      <c r="DO222" s="167"/>
      <c r="DP222" s="167"/>
      <c r="DQ222" s="167"/>
      <c r="DR222" s="167"/>
      <c r="DS222" s="167"/>
      <c r="DT222" s="167"/>
      <c r="DU222" s="167"/>
      <c r="DV222" s="167"/>
      <c r="DW222" s="167"/>
      <c r="DX222" s="167"/>
      <c r="DY222" s="167"/>
      <c r="DZ222" s="167"/>
      <c r="EA222" s="167"/>
      <c r="EB222" s="167"/>
      <c r="EC222" s="167"/>
      <c r="ED222" s="167"/>
      <c r="EE222" s="167"/>
      <c r="EF222" s="167"/>
      <c r="EG222" s="167"/>
      <c r="EH222" s="167"/>
      <c r="EI222" s="167"/>
      <c r="EJ222" s="167"/>
      <c r="EK222" s="167"/>
      <c r="EL222" s="167"/>
      <c r="EM222" s="167"/>
      <c r="EN222" s="167"/>
      <c r="EO222" s="167"/>
      <c r="EP222" s="167"/>
      <c r="EQ222" s="167"/>
      <c r="ER222" s="167"/>
      <c r="ES222" s="167"/>
      <c r="ET222" s="167"/>
      <c r="EU222" s="167"/>
      <c r="EV222" s="167"/>
      <c r="EW222" s="167"/>
      <c r="EX222" s="167"/>
    </row>
    <row r="223" spans="3:154" s="88" customFormat="1" x14ac:dyDescent="0.2"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87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87"/>
      <c r="AD223" s="90"/>
      <c r="AE223" s="90"/>
      <c r="AF223" s="90"/>
      <c r="AG223" s="90"/>
      <c r="AH223" s="90"/>
      <c r="AI223" s="90"/>
      <c r="AJ223" s="90"/>
      <c r="AK223" s="90"/>
      <c r="AL223" s="90"/>
      <c r="AM223" s="87"/>
      <c r="AU223" s="87"/>
      <c r="BD223" s="87"/>
      <c r="BM223" s="87"/>
      <c r="BT223" s="87"/>
      <c r="CA223" s="87"/>
      <c r="CB223" s="87"/>
      <c r="CK223" s="87"/>
      <c r="CQ223" s="87"/>
      <c r="DD223" s="87"/>
      <c r="DM223" s="87"/>
      <c r="DN223" s="167"/>
      <c r="DO223" s="167"/>
      <c r="DP223" s="167"/>
      <c r="DQ223" s="167"/>
      <c r="DR223" s="167"/>
      <c r="DS223" s="167"/>
      <c r="DT223" s="167"/>
      <c r="DU223" s="167"/>
      <c r="DV223" s="167"/>
      <c r="DW223" s="167"/>
      <c r="DX223" s="167"/>
      <c r="DY223" s="167"/>
      <c r="DZ223" s="167"/>
      <c r="EA223" s="167"/>
      <c r="EB223" s="167"/>
      <c r="EC223" s="167"/>
      <c r="ED223" s="167"/>
      <c r="EE223" s="167"/>
      <c r="EF223" s="167"/>
      <c r="EG223" s="167"/>
      <c r="EH223" s="167"/>
      <c r="EI223" s="167"/>
      <c r="EJ223" s="167"/>
      <c r="EK223" s="167"/>
      <c r="EL223" s="167"/>
      <c r="EM223" s="167"/>
      <c r="EN223" s="167"/>
      <c r="EO223" s="167"/>
      <c r="EP223" s="167"/>
      <c r="EQ223" s="167"/>
      <c r="ER223" s="167"/>
      <c r="ES223" s="167"/>
      <c r="ET223" s="167"/>
      <c r="EU223" s="167"/>
      <c r="EV223" s="167"/>
      <c r="EW223" s="167"/>
      <c r="EX223" s="167"/>
    </row>
    <row r="224" spans="3:154" s="88" customFormat="1" x14ac:dyDescent="0.2"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87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87"/>
      <c r="AD224" s="90"/>
      <c r="AE224" s="90"/>
      <c r="AF224" s="90"/>
      <c r="AG224" s="90"/>
      <c r="AH224" s="90"/>
      <c r="AI224" s="90"/>
      <c r="AJ224" s="90"/>
      <c r="AK224" s="90"/>
      <c r="AL224" s="90"/>
      <c r="AM224" s="87"/>
      <c r="AU224" s="87"/>
      <c r="BD224" s="87"/>
      <c r="BM224" s="87"/>
      <c r="BT224" s="87"/>
      <c r="CA224" s="87"/>
      <c r="CB224" s="87"/>
      <c r="CK224" s="87"/>
      <c r="CQ224" s="87"/>
      <c r="DD224" s="87"/>
      <c r="DM224" s="87"/>
      <c r="DN224" s="167"/>
      <c r="DO224" s="167"/>
      <c r="DP224" s="167"/>
      <c r="DQ224" s="167"/>
      <c r="DR224" s="167"/>
      <c r="DS224" s="167"/>
      <c r="DT224" s="167"/>
      <c r="DU224" s="167"/>
      <c r="DV224" s="167"/>
      <c r="DW224" s="167"/>
      <c r="DX224" s="167"/>
      <c r="DY224" s="167"/>
      <c r="DZ224" s="167"/>
      <c r="EA224" s="167"/>
      <c r="EB224" s="167"/>
      <c r="EC224" s="167"/>
      <c r="ED224" s="167"/>
      <c r="EE224" s="167"/>
      <c r="EF224" s="167"/>
      <c r="EG224" s="167"/>
      <c r="EH224" s="167"/>
      <c r="EI224" s="167"/>
      <c r="EJ224" s="167"/>
      <c r="EK224" s="167"/>
      <c r="EL224" s="167"/>
      <c r="EM224" s="167"/>
      <c r="EN224" s="167"/>
      <c r="EO224" s="167"/>
      <c r="EP224" s="167"/>
      <c r="EQ224" s="167"/>
      <c r="ER224" s="167"/>
      <c r="ES224" s="167"/>
      <c r="ET224" s="167"/>
      <c r="EU224" s="167"/>
      <c r="EV224" s="167"/>
      <c r="EW224" s="167"/>
      <c r="EX224" s="167"/>
    </row>
    <row r="225" spans="3:154" s="88" customFormat="1" x14ac:dyDescent="0.2"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87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87"/>
      <c r="AD225" s="90"/>
      <c r="AE225" s="90"/>
      <c r="AF225" s="90"/>
      <c r="AG225" s="90"/>
      <c r="AH225" s="90"/>
      <c r="AI225" s="90"/>
      <c r="AJ225" s="90"/>
      <c r="AK225" s="90"/>
      <c r="AL225" s="90"/>
      <c r="AM225" s="87"/>
      <c r="AU225" s="87"/>
      <c r="BD225" s="87"/>
      <c r="BM225" s="87"/>
      <c r="BT225" s="87"/>
      <c r="CA225" s="87"/>
      <c r="CB225" s="87"/>
      <c r="CK225" s="87"/>
      <c r="CQ225" s="87"/>
      <c r="DD225" s="87"/>
      <c r="DM225" s="8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</row>
    <row r="226" spans="3:154" s="88" customFormat="1" x14ac:dyDescent="0.2"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87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87"/>
      <c r="AD226" s="90"/>
      <c r="AE226" s="90"/>
      <c r="AF226" s="90"/>
      <c r="AG226" s="90"/>
      <c r="AH226" s="90"/>
      <c r="AI226" s="90"/>
      <c r="AJ226" s="90"/>
      <c r="AK226" s="90"/>
      <c r="AL226" s="90"/>
      <c r="AM226" s="87"/>
      <c r="AU226" s="87"/>
      <c r="BD226" s="87"/>
      <c r="BM226" s="87"/>
      <c r="BT226" s="87"/>
      <c r="CA226" s="87"/>
      <c r="CB226" s="87"/>
      <c r="CK226" s="87"/>
      <c r="CQ226" s="87"/>
      <c r="DD226" s="87"/>
      <c r="DM226" s="8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</row>
    <row r="227" spans="3:154" s="88" customFormat="1" x14ac:dyDescent="0.2"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87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87"/>
      <c r="AD227" s="90"/>
      <c r="AE227" s="90"/>
      <c r="AF227" s="90"/>
      <c r="AG227" s="90"/>
      <c r="AH227" s="90"/>
      <c r="AI227" s="90"/>
      <c r="AJ227" s="90"/>
      <c r="AK227" s="90"/>
      <c r="AL227" s="90"/>
      <c r="AM227" s="87"/>
      <c r="AU227" s="87"/>
      <c r="BD227" s="87"/>
      <c r="BM227" s="87"/>
      <c r="BT227" s="87"/>
      <c r="CA227" s="87"/>
      <c r="CB227" s="87"/>
      <c r="CK227" s="87"/>
      <c r="CQ227" s="87"/>
      <c r="DD227" s="87"/>
      <c r="DM227" s="8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</row>
    <row r="228" spans="3:154" s="88" customFormat="1" x14ac:dyDescent="0.2"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87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87"/>
      <c r="AD228" s="90"/>
      <c r="AE228" s="90"/>
      <c r="AF228" s="90"/>
      <c r="AG228" s="90"/>
      <c r="AH228" s="90"/>
      <c r="AI228" s="90"/>
      <c r="AJ228" s="90"/>
      <c r="AK228" s="90"/>
      <c r="AL228" s="90"/>
      <c r="AM228" s="87"/>
      <c r="AU228" s="87"/>
      <c r="BD228" s="87"/>
      <c r="BM228" s="87"/>
      <c r="BT228" s="87"/>
      <c r="CA228" s="87"/>
      <c r="CB228" s="87"/>
      <c r="CK228" s="87"/>
      <c r="CQ228" s="87"/>
      <c r="DD228" s="87"/>
      <c r="DM228" s="8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</row>
    <row r="229" spans="3:154" s="88" customFormat="1" x14ac:dyDescent="0.2"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87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87"/>
      <c r="AD229" s="90"/>
      <c r="AE229" s="90"/>
      <c r="AF229" s="90"/>
      <c r="AG229" s="90"/>
      <c r="AH229" s="90"/>
      <c r="AI229" s="90"/>
      <c r="AJ229" s="90"/>
      <c r="AK229" s="90"/>
      <c r="AL229" s="90"/>
      <c r="AM229" s="87"/>
      <c r="AU229" s="87"/>
      <c r="BD229" s="87"/>
      <c r="BM229" s="87"/>
      <c r="BT229" s="87"/>
      <c r="CA229" s="87"/>
      <c r="CB229" s="87"/>
      <c r="CK229" s="87"/>
      <c r="CQ229" s="87"/>
      <c r="DD229" s="87"/>
      <c r="DM229" s="8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167"/>
      <c r="EG229" s="167"/>
      <c r="EH229" s="167"/>
      <c r="EI229" s="167"/>
      <c r="EJ229" s="167"/>
      <c r="EK229" s="167"/>
      <c r="EL229" s="167"/>
      <c r="EM229" s="167"/>
      <c r="EN229" s="167"/>
      <c r="EO229" s="167"/>
      <c r="EP229" s="167"/>
      <c r="EQ229" s="167"/>
      <c r="ER229" s="167"/>
      <c r="ES229" s="167"/>
      <c r="ET229" s="167"/>
      <c r="EU229" s="167"/>
      <c r="EV229" s="167"/>
      <c r="EW229" s="167"/>
      <c r="EX229" s="167"/>
    </row>
    <row r="230" spans="3:154" s="88" customFormat="1" x14ac:dyDescent="0.2"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87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87"/>
      <c r="AD230" s="90"/>
      <c r="AE230" s="90"/>
      <c r="AF230" s="90"/>
      <c r="AG230" s="90"/>
      <c r="AH230" s="90"/>
      <c r="AI230" s="90"/>
      <c r="AJ230" s="90"/>
      <c r="AK230" s="90"/>
      <c r="AL230" s="90"/>
      <c r="AM230" s="87"/>
      <c r="AU230" s="87"/>
      <c r="BD230" s="87"/>
      <c r="BM230" s="87"/>
      <c r="BT230" s="87"/>
      <c r="CA230" s="87"/>
      <c r="CB230" s="87"/>
      <c r="CK230" s="87"/>
      <c r="CQ230" s="87"/>
      <c r="DD230" s="87"/>
      <c r="DM230" s="87"/>
      <c r="DN230" s="167"/>
      <c r="DO230" s="167"/>
      <c r="DP230" s="167"/>
      <c r="DQ230" s="167"/>
      <c r="DR230" s="167"/>
      <c r="DS230" s="167"/>
      <c r="DT230" s="167"/>
      <c r="DU230" s="167"/>
      <c r="DV230" s="167"/>
      <c r="DW230" s="167"/>
      <c r="DX230" s="167"/>
      <c r="DY230" s="167"/>
      <c r="DZ230" s="167"/>
      <c r="EA230" s="167"/>
      <c r="EB230" s="167"/>
      <c r="EC230" s="167"/>
      <c r="ED230" s="167"/>
      <c r="EE230" s="167"/>
      <c r="EF230" s="167"/>
      <c r="EG230" s="167"/>
      <c r="EH230" s="167"/>
      <c r="EI230" s="167"/>
      <c r="EJ230" s="167"/>
      <c r="EK230" s="167"/>
      <c r="EL230" s="167"/>
      <c r="EM230" s="167"/>
      <c r="EN230" s="167"/>
      <c r="EO230" s="167"/>
      <c r="EP230" s="167"/>
      <c r="EQ230" s="167"/>
      <c r="ER230" s="167"/>
      <c r="ES230" s="167"/>
      <c r="ET230" s="167"/>
      <c r="EU230" s="167"/>
      <c r="EV230" s="167"/>
      <c r="EW230" s="167"/>
      <c r="EX230" s="167"/>
    </row>
    <row r="231" spans="3:154" s="88" customFormat="1" x14ac:dyDescent="0.2"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87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87"/>
      <c r="AD231" s="90"/>
      <c r="AE231" s="90"/>
      <c r="AF231" s="90"/>
      <c r="AG231" s="90"/>
      <c r="AH231" s="90"/>
      <c r="AI231" s="90"/>
      <c r="AJ231" s="90"/>
      <c r="AK231" s="90"/>
      <c r="AL231" s="90"/>
      <c r="AM231" s="87"/>
      <c r="AU231" s="87"/>
      <c r="BD231" s="87"/>
      <c r="BM231" s="87"/>
      <c r="BT231" s="87"/>
      <c r="CA231" s="87"/>
      <c r="CB231" s="87"/>
      <c r="CK231" s="87"/>
      <c r="CQ231" s="87"/>
      <c r="DD231" s="87"/>
      <c r="DM231" s="8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</row>
    <row r="232" spans="3:154" s="88" customFormat="1" x14ac:dyDescent="0.2"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87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87"/>
      <c r="AD232" s="90"/>
      <c r="AE232" s="90"/>
      <c r="AF232" s="90"/>
      <c r="AG232" s="90"/>
      <c r="AH232" s="90"/>
      <c r="AI232" s="90"/>
      <c r="AJ232" s="90"/>
      <c r="AK232" s="90"/>
      <c r="AL232" s="90"/>
      <c r="AM232" s="87"/>
      <c r="AU232" s="87"/>
      <c r="BD232" s="87"/>
      <c r="BM232" s="87"/>
      <c r="BT232" s="87"/>
      <c r="CA232" s="87"/>
      <c r="CB232" s="87"/>
      <c r="CK232" s="87"/>
      <c r="CQ232" s="87"/>
      <c r="DD232" s="87"/>
      <c r="DM232" s="87"/>
      <c r="DN232" s="167"/>
      <c r="DO232" s="167"/>
      <c r="DP232" s="167"/>
      <c r="DQ232" s="167"/>
      <c r="DR232" s="167"/>
      <c r="DS232" s="167"/>
      <c r="DT232" s="167"/>
      <c r="DU232" s="167"/>
      <c r="DV232" s="167"/>
      <c r="DW232" s="167"/>
      <c r="DX232" s="167"/>
      <c r="DY232" s="167"/>
      <c r="DZ232" s="167"/>
      <c r="EA232" s="167"/>
      <c r="EB232" s="167"/>
      <c r="EC232" s="167"/>
      <c r="ED232" s="167"/>
      <c r="EE232" s="167"/>
      <c r="EF232" s="167"/>
      <c r="EG232" s="167"/>
      <c r="EH232" s="167"/>
      <c r="EI232" s="167"/>
      <c r="EJ232" s="167"/>
      <c r="EK232" s="167"/>
      <c r="EL232" s="167"/>
      <c r="EM232" s="167"/>
      <c r="EN232" s="167"/>
      <c r="EO232" s="167"/>
      <c r="EP232" s="167"/>
      <c r="EQ232" s="167"/>
      <c r="ER232" s="167"/>
      <c r="ES232" s="167"/>
      <c r="ET232" s="167"/>
      <c r="EU232" s="167"/>
      <c r="EV232" s="167"/>
      <c r="EW232" s="167"/>
      <c r="EX232" s="167"/>
    </row>
    <row r="233" spans="3:154" s="88" customFormat="1" x14ac:dyDescent="0.2"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87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87"/>
      <c r="AD233" s="90"/>
      <c r="AE233" s="90"/>
      <c r="AF233" s="90"/>
      <c r="AG233" s="90"/>
      <c r="AH233" s="90"/>
      <c r="AI233" s="90"/>
      <c r="AJ233" s="90"/>
      <c r="AK233" s="90"/>
      <c r="AL233" s="90"/>
      <c r="AM233" s="87"/>
      <c r="AU233" s="87"/>
      <c r="BD233" s="87"/>
      <c r="BM233" s="87"/>
      <c r="BT233" s="87"/>
      <c r="CA233" s="87"/>
      <c r="CB233" s="87"/>
      <c r="CK233" s="87"/>
      <c r="CQ233" s="87"/>
      <c r="DD233" s="87"/>
      <c r="DM233" s="87"/>
      <c r="DN233" s="167"/>
      <c r="DO233" s="167"/>
      <c r="DP233" s="167"/>
      <c r="DQ233" s="167"/>
      <c r="DR233" s="167"/>
      <c r="DS233" s="167"/>
      <c r="DT233" s="167"/>
      <c r="DU233" s="167"/>
      <c r="DV233" s="167"/>
      <c r="DW233" s="167"/>
      <c r="DX233" s="167"/>
      <c r="DY233" s="167"/>
      <c r="DZ233" s="167"/>
      <c r="EA233" s="167"/>
      <c r="EB233" s="167"/>
      <c r="EC233" s="167"/>
      <c r="ED233" s="167"/>
      <c r="EE233" s="167"/>
      <c r="EF233" s="167"/>
      <c r="EG233" s="167"/>
      <c r="EH233" s="167"/>
      <c r="EI233" s="167"/>
      <c r="EJ233" s="167"/>
      <c r="EK233" s="167"/>
      <c r="EL233" s="167"/>
      <c r="EM233" s="167"/>
      <c r="EN233" s="167"/>
      <c r="EO233" s="167"/>
      <c r="EP233" s="167"/>
      <c r="EQ233" s="167"/>
      <c r="ER233" s="167"/>
      <c r="ES233" s="167"/>
      <c r="ET233" s="167"/>
      <c r="EU233" s="167"/>
      <c r="EV233" s="167"/>
      <c r="EW233" s="167"/>
      <c r="EX233" s="167"/>
    </row>
    <row r="234" spans="3:154" s="88" customFormat="1" x14ac:dyDescent="0.2"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87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87"/>
      <c r="AD234" s="90"/>
      <c r="AE234" s="90"/>
      <c r="AF234" s="90"/>
      <c r="AG234" s="90"/>
      <c r="AH234" s="90"/>
      <c r="AI234" s="90"/>
      <c r="AJ234" s="90"/>
      <c r="AK234" s="90"/>
      <c r="AL234" s="90"/>
      <c r="AM234" s="87"/>
      <c r="AU234" s="87"/>
      <c r="BD234" s="87"/>
      <c r="BM234" s="87"/>
      <c r="BT234" s="87"/>
      <c r="CA234" s="87"/>
      <c r="CB234" s="87"/>
      <c r="CK234" s="87"/>
      <c r="CQ234" s="87"/>
      <c r="DD234" s="87"/>
      <c r="DM234" s="8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</row>
    <row r="235" spans="3:154" s="88" customFormat="1" x14ac:dyDescent="0.2"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87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87"/>
      <c r="AD235" s="90"/>
      <c r="AE235" s="90"/>
      <c r="AF235" s="90"/>
      <c r="AG235" s="90"/>
      <c r="AH235" s="90"/>
      <c r="AI235" s="90"/>
      <c r="AJ235" s="90"/>
      <c r="AK235" s="90"/>
      <c r="AL235" s="90"/>
      <c r="AM235" s="87"/>
      <c r="AU235" s="87"/>
      <c r="BD235" s="87"/>
      <c r="BM235" s="87"/>
      <c r="BT235" s="87"/>
      <c r="CA235" s="87"/>
      <c r="CB235" s="87"/>
      <c r="CK235" s="87"/>
      <c r="CQ235" s="87"/>
      <c r="DD235" s="87"/>
      <c r="DM235" s="8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</row>
    <row r="236" spans="3:154" s="88" customFormat="1" x14ac:dyDescent="0.2"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87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87"/>
      <c r="AD236" s="90"/>
      <c r="AE236" s="90"/>
      <c r="AF236" s="90"/>
      <c r="AG236" s="90"/>
      <c r="AH236" s="90"/>
      <c r="AI236" s="90"/>
      <c r="AJ236" s="90"/>
      <c r="AK236" s="90"/>
      <c r="AL236" s="90"/>
      <c r="AM236" s="87"/>
      <c r="AU236" s="87"/>
      <c r="BD236" s="87"/>
      <c r="BM236" s="87"/>
      <c r="BT236" s="87"/>
      <c r="CA236" s="87"/>
      <c r="CB236" s="87"/>
      <c r="CK236" s="87"/>
      <c r="CQ236" s="87"/>
      <c r="DD236" s="87"/>
      <c r="DM236" s="87"/>
      <c r="DN236" s="167"/>
      <c r="DO236" s="167"/>
      <c r="DP236" s="167"/>
      <c r="DQ236" s="167"/>
      <c r="DR236" s="167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7"/>
      <c r="ED236" s="167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7"/>
      <c r="EP236" s="167"/>
      <c r="EQ236" s="167"/>
      <c r="ER236" s="167"/>
      <c r="ES236" s="167"/>
      <c r="ET236" s="167"/>
      <c r="EU236" s="167"/>
      <c r="EV236" s="167"/>
      <c r="EW236" s="167"/>
      <c r="EX236" s="167"/>
    </row>
    <row r="237" spans="3:154" s="88" customFormat="1" x14ac:dyDescent="0.2"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87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87"/>
      <c r="AD237" s="90"/>
      <c r="AE237" s="90"/>
      <c r="AF237" s="90"/>
      <c r="AG237" s="90"/>
      <c r="AH237" s="90"/>
      <c r="AI237" s="90"/>
      <c r="AJ237" s="90"/>
      <c r="AK237" s="90"/>
      <c r="AL237" s="90"/>
      <c r="AM237" s="87"/>
      <c r="AU237" s="87"/>
      <c r="BD237" s="87"/>
      <c r="BM237" s="87"/>
      <c r="BT237" s="87"/>
      <c r="CA237" s="87"/>
      <c r="CB237" s="87"/>
      <c r="CK237" s="87"/>
      <c r="CQ237" s="87"/>
      <c r="DD237" s="87"/>
      <c r="DM237" s="87"/>
      <c r="DN237" s="167"/>
      <c r="DO237" s="167"/>
      <c r="DP237" s="167"/>
      <c r="DQ237" s="167"/>
      <c r="DR237" s="167"/>
      <c r="DS237" s="167"/>
      <c r="DT237" s="167"/>
      <c r="DU237" s="167"/>
      <c r="DV237" s="167"/>
      <c r="DW237" s="167"/>
      <c r="DX237" s="167"/>
      <c r="DY237" s="167"/>
      <c r="DZ237" s="167"/>
      <c r="EA237" s="167"/>
      <c r="EB237" s="167"/>
      <c r="EC237" s="167"/>
      <c r="ED237" s="167"/>
      <c r="EE237" s="167"/>
      <c r="EF237" s="167"/>
      <c r="EG237" s="167"/>
      <c r="EH237" s="167"/>
      <c r="EI237" s="167"/>
      <c r="EJ237" s="167"/>
      <c r="EK237" s="167"/>
      <c r="EL237" s="167"/>
      <c r="EM237" s="167"/>
      <c r="EN237" s="167"/>
      <c r="EO237" s="167"/>
      <c r="EP237" s="167"/>
      <c r="EQ237" s="167"/>
      <c r="ER237" s="167"/>
      <c r="ES237" s="167"/>
      <c r="ET237" s="167"/>
      <c r="EU237" s="167"/>
      <c r="EV237" s="167"/>
      <c r="EW237" s="167"/>
      <c r="EX237" s="167"/>
    </row>
    <row r="238" spans="3:154" s="88" customFormat="1" x14ac:dyDescent="0.2"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87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87"/>
      <c r="AD238" s="90"/>
      <c r="AE238" s="90"/>
      <c r="AF238" s="90"/>
      <c r="AG238" s="90"/>
      <c r="AH238" s="90"/>
      <c r="AI238" s="90"/>
      <c r="AJ238" s="90"/>
      <c r="AK238" s="90"/>
      <c r="AL238" s="90"/>
      <c r="AM238" s="87"/>
      <c r="AU238" s="87"/>
      <c r="BD238" s="87"/>
      <c r="BM238" s="87"/>
      <c r="BT238" s="87"/>
      <c r="CA238" s="87"/>
      <c r="CB238" s="87"/>
      <c r="CK238" s="87"/>
      <c r="CQ238" s="87"/>
      <c r="DD238" s="87"/>
      <c r="DM238" s="8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</row>
    <row r="239" spans="3:154" s="88" customFormat="1" x14ac:dyDescent="0.2"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87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87"/>
      <c r="AD239" s="90"/>
      <c r="AE239" s="90"/>
      <c r="AF239" s="90"/>
      <c r="AG239" s="90"/>
      <c r="AH239" s="90"/>
      <c r="AI239" s="90"/>
      <c r="AJ239" s="90"/>
      <c r="AK239" s="90"/>
      <c r="AL239" s="90"/>
      <c r="AM239" s="87"/>
      <c r="AU239" s="87"/>
      <c r="BD239" s="87"/>
      <c r="BM239" s="87"/>
      <c r="BT239" s="87"/>
      <c r="CA239" s="87"/>
      <c r="CB239" s="87"/>
      <c r="CK239" s="87"/>
      <c r="CQ239" s="87"/>
      <c r="DD239" s="87"/>
      <c r="DM239" s="87"/>
      <c r="DN239" s="167"/>
      <c r="DO239" s="167"/>
      <c r="DP239" s="167"/>
      <c r="DQ239" s="167"/>
      <c r="DR239" s="167"/>
      <c r="DS239" s="167"/>
      <c r="DT239" s="167"/>
      <c r="DU239" s="167"/>
      <c r="DV239" s="167"/>
      <c r="DW239" s="167"/>
      <c r="DX239" s="167"/>
      <c r="DY239" s="167"/>
      <c r="DZ239" s="167"/>
      <c r="EA239" s="167"/>
      <c r="EB239" s="167"/>
      <c r="EC239" s="167"/>
      <c r="ED239" s="167"/>
      <c r="EE239" s="167"/>
      <c r="EF239" s="167"/>
      <c r="EG239" s="167"/>
      <c r="EH239" s="167"/>
      <c r="EI239" s="167"/>
      <c r="EJ239" s="167"/>
      <c r="EK239" s="167"/>
      <c r="EL239" s="167"/>
      <c r="EM239" s="167"/>
      <c r="EN239" s="167"/>
      <c r="EO239" s="167"/>
      <c r="EP239" s="167"/>
      <c r="EQ239" s="167"/>
      <c r="ER239" s="167"/>
      <c r="ES239" s="167"/>
      <c r="ET239" s="167"/>
      <c r="EU239" s="167"/>
      <c r="EV239" s="167"/>
      <c r="EW239" s="167"/>
      <c r="EX239" s="167"/>
    </row>
  </sheetData>
  <sheetProtection password="CC22" sheet="1" objects="1" scenarios="1" selectLockedCells="1"/>
  <phoneticPr fontId="2" type="noConversion"/>
  <conditionalFormatting sqref="CR4:DC35 CL4:CP35 CB4:CJ35 Q4:AB35 D4:O35 AD4:AL35 AN4:AT35 AV4:BC35 BE4:BL35 BN4:BS35 BU4:BZ35 DE4:DL35">
    <cfRule type="cellIs" dxfId="697" priority="1" stopIfTrue="1" operator="between">
      <formula>0</formula>
      <formula>1</formula>
    </cfRule>
    <cfRule type="cellIs" dxfId="696" priority="2" stopIfTrue="1" operator="greaterThan">
      <formula>1</formula>
    </cfRule>
  </conditionalFormatting>
  <conditionalFormatting sqref="DN37:EX37">
    <cfRule type="cellIs" dxfId="695" priority="3" stopIfTrue="1" operator="between">
      <formula>0.5</formula>
      <formula>0.75</formula>
    </cfRule>
    <cfRule type="cellIs" dxfId="694" priority="4" stopIfTrue="1" operator="lessThan">
      <formula>0.5</formula>
    </cfRule>
    <cfRule type="cellIs" dxfId="693" priority="5" stopIfTrue="1" operator="between">
      <formula>0.75</formula>
      <formula>1</formula>
    </cfRule>
  </conditionalFormatting>
  <conditionalFormatting sqref="D37:DM37">
    <cfRule type="cellIs" dxfId="692" priority="11" stopIfTrue="1" operator="between">
      <formula>0.5</formula>
      <formula>0.75</formula>
    </cfRule>
    <cfRule type="cellIs" dxfId="691" priority="12" stopIfTrue="1" operator="lessThan">
      <formula>0.5</formula>
    </cfRule>
    <cfRule type="cellIs" dxfId="690" priority="13" stopIfTrue="1" operator="between">
      <formula>0.75</formula>
      <formula>1</formula>
    </cfRule>
  </conditionalFormatting>
  <pageMargins left="0.78740157480314965" right="0.74803149606299213" top="1.1811023622047245" bottom="0.78740157480314965" header="0.70866141732283472" footer="0.51181102362204722"/>
  <pageSetup paperSize="9" scale="90" orientation="landscape" horizontalDpi="4294967293" r:id="rId1"/>
  <headerFooter alignWithMargins="0">
    <oddHeader>&amp;L&amp;"Gill Sans MT,Fett"&amp;12RTBS Version 3&amp;R&amp;G</oddHeader>
    <oddFooter>&amp;R&amp;P von &amp;N</oddFooter>
  </headerFooter>
  <legacy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IF(Da!C33="",Da!E33,Da!C33)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Da!G33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Werte1!$DQ15</f>
        <v>0</v>
      </c>
      <c r="E29" s="584">
        <f>D29/A29</f>
        <v>0</v>
      </c>
      <c r="F29" s="585"/>
      <c r="G29" s="586">
        <f>Werte2!$DQ15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Werte1!$DR15</f>
        <v>0</v>
      </c>
      <c r="E31" s="600">
        <f t="shared" ref="E31:E39" si="1">D31/A31</f>
        <v>0</v>
      </c>
      <c r="F31" s="593"/>
      <c r="G31" s="599">
        <f>Werte2!$DR15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Werte1!$DS15</f>
        <v>0</v>
      </c>
      <c r="E32" s="600">
        <f t="shared" si="1"/>
        <v>0</v>
      </c>
      <c r="F32" s="593"/>
      <c r="G32" s="603">
        <f>Werte2!$DS15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Werte1!$DT15</f>
        <v>0</v>
      </c>
      <c r="E33" s="600">
        <f t="shared" si="1"/>
        <v>0</v>
      </c>
      <c r="F33" s="593"/>
      <c r="G33" s="603">
        <f>Werte2!$DT15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Werte1!$DU15</f>
        <v>0</v>
      </c>
      <c r="E34" s="600">
        <f t="shared" si="1"/>
        <v>0</v>
      </c>
      <c r="F34" s="593"/>
      <c r="G34" s="603">
        <f>Werte2!$DU15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Werte1!$DV15</f>
        <v>0</v>
      </c>
      <c r="E35" s="600">
        <f t="shared" si="1"/>
        <v>0</v>
      </c>
      <c r="F35" s="593"/>
      <c r="G35" s="603">
        <f>Werte2!$DV15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Werte1!$DW15</f>
        <v>0</v>
      </c>
      <c r="E36" s="600">
        <f t="shared" si="1"/>
        <v>0</v>
      </c>
      <c r="F36" s="593"/>
      <c r="G36" s="603">
        <f>Werte2!$DW15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Werte1!$DX15</f>
        <v>0</v>
      </c>
      <c r="E37" s="600">
        <f t="shared" si="1"/>
        <v>0</v>
      </c>
      <c r="F37" s="593"/>
      <c r="G37" s="603">
        <f>Werte2!$DX15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Werte1!$DY15</f>
        <v>0</v>
      </c>
      <c r="E38" s="600">
        <f t="shared" si="1"/>
        <v>0</v>
      </c>
      <c r="F38" s="593"/>
      <c r="G38" s="603">
        <f>Werte2!$DY15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Werte1!$DZ15</f>
        <v>0</v>
      </c>
      <c r="E39" s="600">
        <f t="shared" si="1"/>
        <v>0</v>
      </c>
      <c r="F39" s="593"/>
      <c r="G39" s="605">
        <f>Werte2!$DZ15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Werte1!$EA15</f>
        <v>0</v>
      </c>
      <c r="E41" s="600">
        <f>D41/A41</f>
        <v>0</v>
      </c>
      <c r="F41" s="593"/>
      <c r="G41" s="603">
        <f>Werte2!$EA15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Werte1!$EB15</f>
        <v>0</v>
      </c>
      <c r="E42" s="610">
        <f>D42/A42</f>
        <v>0</v>
      </c>
      <c r="F42" s="593"/>
      <c r="G42" s="605">
        <f>Werte2!$EB15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Werte1!$EC15</f>
        <v>0</v>
      </c>
      <c r="E43" s="584">
        <f>D43/A43</f>
        <v>0</v>
      </c>
      <c r="F43" s="593"/>
      <c r="G43" s="583">
        <f>Werte2!$EC15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Werte1!$ED15</f>
        <v>0</v>
      </c>
      <c r="E45" s="600">
        <f>D45/A45</f>
        <v>0</v>
      </c>
      <c r="F45" s="593"/>
      <c r="G45" s="603">
        <f>Werte2!$ED15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Werte1!$EE15</f>
        <v>0</v>
      </c>
      <c r="E46" s="600">
        <f>D46/A46</f>
        <v>0</v>
      </c>
      <c r="F46" s="593"/>
      <c r="G46" s="603">
        <f>Werte2!$EE15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Werte1!$EF15</f>
        <v>0</v>
      </c>
      <c r="E47" s="600">
        <f>D47/A47</f>
        <v>0</v>
      </c>
      <c r="F47" s="593"/>
      <c r="G47" s="603">
        <f>Werte2!$EF15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Werte1!$EG15</f>
        <v>0</v>
      </c>
      <c r="E49" s="600">
        <f>D49/A49</f>
        <v>0</v>
      </c>
      <c r="F49" s="593"/>
      <c r="G49" s="603">
        <f>Werte2!$EG15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Werte1!$EH15</f>
        <v>0</v>
      </c>
      <c r="E50" s="600">
        <f>D50/A50</f>
        <v>0</v>
      </c>
      <c r="F50" s="593"/>
      <c r="G50" s="603">
        <f>Werte2!$EH15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Werte1!$EI15</f>
        <v>0</v>
      </c>
      <c r="E52" s="600">
        <f>D52/A52</f>
        <v>0</v>
      </c>
      <c r="F52" s="593"/>
      <c r="G52" s="603">
        <f>Werte2!$EI15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Werte1!$EJ15</f>
        <v>0</v>
      </c>
      <c r="E53" s="600">
        <f>D53/A53</f>
        <v>0</v>
      </c>
      <c r="F53" s="593"/>
      <c r="G53" s="603">
        <f>Werte2!$EJ15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Werte1!$EK15</f>
        <v>0</v>
      </c>
      <c r="E54" s="600">
        <f>D54/A54</f>
        <v>0</v>
      </c>
      <c r="F54" s="593"/>
      <c r="G54" s="603">
        <f>Werte2!$EK15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Werte1!$EL15</f>
        <v>0</v>
      </c>
      <c r="E56" s="600">
        <f t="shared" ref="E56:E65" si="5">D56/A56</f>
        <v>0</v>
      </c>
      <c r="F56" s="593"/>
      <c r="G56" s="614">
        <f>Werte2!$EL15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Werte1!$EM15</f>
        <v>0</v>
      </c>
      <c r="E57" s="600">
        <f t="shared" si="5"/>
        <v>0</v>
      </c>
      <c r="F57" s="593"/>
      <c r="G57" s="603">
        <f>Werte2!$EM15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Werte1!$EN15</f>
        <v>0</v>
      </c>
      <c r="E58" s="600">
        <f t="shared" si="5"/>
        <v>0</v>
      </c>
      <c r="F58" s="593"/>
      <c r="G58" s="603">
        <f>Werte2!$EN15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Werte1!$EO15</f>
        <v>0</v>
      </c>
      <c r="E59" s="600">
        <f t="shared" si="5"/>
        <v>0</v>
      </c>
      <c r="F59" s="593"/>
      <c r="G59" s="603">
        <f>Werte2!$EO15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Werte1!$EP15</f>
        <v>0</v>
      </c>
      <c r="E60" s="600">
        <f t="shared" si="5"/>
        <v>0</v>
      </c>
      <c r="F60" s="593"/>
      <c r="G60" s="603">
        <f>Werte2!$EP15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Werte1!$EQ15</f>
        <v>0</v>
      </c>
      <c r="E61" s="600">
        <f t="shared" si="5"/>
        <v>0</v>
      </c>
      <c r="F61" s="593"/>
      <c r="G61" s="603">
        <f>Werte2!$EQ15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Werte1!$ER15</f>
        <v>0</v>
      </c>
      <c r="E62" s="600">
        <f t="shared" si="5"/>
        <v>0</v>
      </c>
      <c r="F62" s="593"/>
      <c r="G62" s="603">
        <f>Werte2!$ER15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Werte1!$ES15</f>
        <v>0</v>
      </c>
      <c r="E63" s="600">
        <f t="shared" si="5"/>
        <v>0</v>
      </c>
      <c r="F63" s="593"/>
      <c r="G63" s="603">
        <f>Werte2!$ES15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Werte1!$ET15</f>
        <v>0</v>
      </c>
      <c r="E64" s="600">
        <f t="shared" si="5"/>
        <v>0</v>
      </c>
      <c r="F64" s="593"/>
      <c r="G64" s="603">
        <f>Werte2!$ET15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Werte1!$EU15</f>
        <v>0</v>
      </c>
      <c r="E65" s="600">
        <f t="shared" si="5"/>
        <v>0</v>
      </c>
      <c r="F65" s="593"/>
      <c r="G65" s="603">
        <f>Werte2!$EU15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Werte1!$EV15</f>
        <v>0</v>
      </c>
      <c r="E67" s="600">
        <f>D67/A67</f>
        <v>0</v>
      </c>
      <c r="F67" s="593"/>
      <c r="G67" s="603">
        <f>Werte2!$EV15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Werte1!$EW15</f>
        <v>0</v>
      </c>
      <c r="E68" s="610">
        <f>D68/A68</f>
        <v>0</v>
      </c>
      <c r="F68" s="593"/>
      <c r="G68" s="616">
        <f>Werte2!$EW15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Werte1!$EX15</f>
        <v>0</v>
      </c>
      <c r="E69" s="584">
        <f>D69/A69</f>
        <v>0</v>
      </c>
      <c r="F69" s="618"/>
      <c r="G69" s="583">
        <f>Werte2!$EX15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Werte1!$P15</f>
        <v>0</v>
      </c>
      <c r="E76" s="208">
        <f t="shared" ref="E76:E88" si="9">D76/C76</f>
        <v>0</v>
      </c>
      <c r="F76" s="220"/>
      <c r="G76" s="201">
        <f>Werte2!$P15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Werte1!AC15</f>
        <v>0</v>
      </c>
      <c r="E77" s="209">
        <f t="shared" si="9"/>
        <v>0</v>
      </c>
      <c r="F77" s="214"/>
      <c r="G77" s="202">
        <f>Werte2!AC15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Werte1!AM15</f>
        <v>0</v>
      </c>
      <c r="E78" s="209">
        <f t="shared" si="9"/>
        <v>0</v>
      </c>
      <c r="F78" s="214"/>
      <c r="G78" s="202">
        <f>Werte2!AM15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Werte1!AU15</f>
        <v>0</v>
      </c>
      <c r="E79" s="209">
        <f t="shared" si="9"/>
        <v>0</v>
      </c>
      <c r="F79" s="214"/>
      <c r="G79" s="202">
        <f>Werte2!AU15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Werte1!BD15</f>
        <v>0</v>
      </c>
      <c r="E80" s="210">
        <f t="shared" si="9"/>
        <v>0</v>
      </c>
      <c r="F80" s="221"/>
      <c r="G80" s="203">
        <f>Werte2!BD15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Werte1!BM15</f>
        <v>0</v>
      </c>
      <c r="E81" s="211">
        <f t="shared" si="9"/>
        <v>0</v>
      </c>
      <c r="F81" s="222"/>
      <c r="G81" s="201">
        <f>Werte2!BM15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Werte1!BT15</f>
        <v>0</v>
      </c>
      <c r="E82" s="211">
        <f t="shared" si="9"/>
        <v>0</v>
      </c>
      <c r="F82" s="222"/>
      <c r="G82" s="202">
        <f>Werte2!BT15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Werte1!CA15</f>
        <v>0</v>
      </c>
      <c r="E83" s="211">
        <f t="shared" si="9"/>
        <v>0</v>
      </c>
      <c r="F83" s="222"/>
      <c r="G83" s="202">
        <f>Werte2!CA15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Werte1!CK15</f>
        <v>0</v>
      </c>
      <c r="E84" s="211">
        <f t="shared" si="9"/>
        <v>0</v>
      </c>
      <c r="F84" s="222"/>
      <c r="G84" s="202">
        <f>Werte2!CK15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Werte1!CQ15</f>
        <v>0</v>
      </c>
      <c r="E85" s="211">
        <f t="shared" si="9"/>
        <v>0</v>
      </c>
      <c r="F85" s="222"/>
      <c r="G85" s="202">
        <f>Werte2!CQ15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Werte1!DD15</f>
        <v>0</v>
      </c>
      <c r="E86" s="211">
        <f t="shared" si="9"/>
        <v>0</v>
      </c>
      <c r="F86" s="222"/>
      <c r="G86" s="202">
        <f>Werte2!DD15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Werte1!DM15</f>
        <v>0</v>
      </c>
      <c r="E87" s="212">
        <f t="shared" si="9"/>
        <v>0</v>
      </c>
      <c r="F87" s="223"/>
      <c r="G87" s="202">
        <f>Werte2!DM15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93" priority="6" stopIfTrue="1" operator="greaterThanOrEqual">
      <formula>I29</formula>
    </cfRule>
    <cfRule type="cellIs" dxfId="292" priority="7" stopIfTrue="1" operator="lessThan">
      <formula>I29</formula>
    </cfRule>
  </conditionalFormatting>
  <conditionalFormatting sqref="H29 H31:H39 H41:H43 H45:H47 H49:H50 H52:H54 H56:H65 H67:H70">
    <cfRule type="expression" dxfId="291" priority="10" stopIfTrue="1">
      <formula>$L$29="T"</formula>
    </cfRule>
    <cfRule type="cellIs" dxfId="290" priority="11" stopIfTrue="1" operator="lessThan">
      <formula>I29</formula>
    </cfRule>
    <cfRule type="cellIs" dxfId="289" priority="12" stopIfTrue="1" operator="greaterThanOrEqual">
      <formula>I29</formula>
    </cfRule>
  </conditionalFormatting>
  <conditionalFormatting sqref="H76:H88 E76:F88">
    <cfRule type="cellIs" dxfId="288" priority="13" stopIfTrue="1" operator="lessThan">
      <formula>$I76</formula>
    </cfRule>
    <cfRule type="cellIs" dxfId="287" priority="14" stopIfTrue="1" operator="greaterThanOrEqual">
      <formula>$I76</formula>
    </cfRule>
  </conditionalFormatting>
  <conditionalFormatting sqref="G67:G70 G56:G65 G41:G43 G45:G47 G49:G50 G52:G54 G31:G39 G29">
    <cfRule type="expression" dxfId="286" priority="15" stopIfTrue="1">
      <formula>$L$29="T"</formula>
    </cfRule>
  </conditionalFormatting>
  <conditionalFormatting sqref="T23:T26 R23:R26">
    <cfRule type="cellIs" dxfId="285" priority="16" stopIfTrue="1" operator="lessThan">
      <formula>$U23</formula>
    </cfRule>
    <cfRule type="cellIs" dxfId="284" priority="17" stopIfTrue="1" operator="greaterThanOrEqual">
      <formula>$U23</formula>
    </cfRule>
  </conditionalFormatting>
  <conditionalFormatting sqref="J70">
    <cfRule type="expression" dxfId="283" priority="18" stopIfTrue="1">
      <formula>N70="FB"</formula>
    </cfRule>
    <cfRule type="expression" dxfId="282" priority="19" stopIfTrue="1">
      <formula>N70=""</formula>
    </cfRule>
  </conditionalFormatting>
  <conditionalFormatting sqref="J29 J56:J65 J31:J39 J41:J43 J49:J50 J52:J54 J45:J47 J67:J69">
    <cfRule type="expression" dxfId="281" priority="20" stopIfTrue="1">
      <formula>N29="FB"</formula>
    </cfRule>
    <cfRule type="expression" dxfId="280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IF(Da!C34="",Da!E34,Da!C34)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Da!G34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Werte1!$DQ16</f>
        <v>0</v>
      </c>
      <c r="E29" s="584">
        <f>D29/A29</f>
        <v>0</v>
      </c>
      <c r="F29" s="585"/>
      <c r="G29" s="586">
        <f>Werte2!$DQ16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Werte1!$DR16</f>
        <v>0</v>
      </c>
      <c r="E31" s="600">
        <f t="shared" ref="E31:E39" si="1">D31/A31</f>
        <v>0</v>
      </c>
      <c r="F31" s="593"/>
      <c r="G31" s="599">
        <f>Werte2!$DR16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Werte1!$DS16</f>
        <v>0</v>
      </c>
      <c r="E32" s="600">
        <f t="shared" si="1"/>
        <v>0</v>
      </c>
      <c r="F32" s="593"/>
      <c r="G32" s="603">
        <f>Werte2!$DS16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Werte1!$DT16</f>
        <v>0</v>
      </c>
      <c r="E33" s="600">
        <f t="shared" si="1"/>
        <v>0</v>
      </c>
      <c r="F33" s="593"/>
      <c r="G33" s="603">
        <f>Werte2!$DT16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Werte1!$DU16</f>
        <v>0</v>
      </c>
      <c r="E34" s="600">
        <f t="shared" si="1"/>
        <v>0</v>
      </c>
      <c r="F34" s="593"/>
      <c r="G34" s="603">
        <f>Werte2!$DU16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Werte1!$DV16</f>
        <v>0</v>
      </c>
      <c r="E35" s="600">
        <f t="shared" si="1"/>
        <v>0</v>
      </c>
      <c r="F35" s="593"/>
      <c r="G35" s="603">
        <f>Werte2!$DV16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Werte1!$DW16</f>
        <v>0</v>
      </c>
      <c r="E36" s="600">
        <f t="shared" si="1"/>
        <v>0</v>
      </c>
      <c r="F36" s="593"/>
      <c r="G36" s="603">
        <f>Werte2!$DW16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Werte1!$DX16</f>
        <v>0</v>
      </c>
      <c r="E37" s="600">
        <f t="shared" si="1"/>
        <v>0</v>
      </c>
      <c r="F37" s="593"/>
      <c r="G37" s="603">
        <f>Werte2!$DX16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Werte1!$DY16</f>
        <v>0</v>
      </c>
      <c r="E38" s="600">
        <f t="shared" si="1"/>
        <v>0</v>
      </c>
      <c r="F38" s="593"/>
      <c r="G38" s="603">
        <f>Werte2!$DY16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Werte1!$DZ16</f>
        <v>0</v>
      </c>
      <c r="E39" s="600">
        <f t="shared" si="1"/>
        <v>0</v>
      </c>
      <c r="F39" s="593"/>
      <c r="G39" s="605">
        <f>Werte2!$DZ16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Werte1!$EA16</f>
        <v>0</v>
      </c>
      <c r="E41" s="600">
        <f>D41/A41</f>
        <v>0</v>
      </c>
      <c r="F41" s="593"/>
      <c r="G41" s="603">
        <f>Werte2!$EA16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Werte1!$EB16</f>
        <v>0</v>
      </c>
      <c r="E42" s="610">
        <f>D42/A42</f>
        <v>0</v>
      </c>
      <c r="F42" s="593"/>
      <c r="G42" s="605">
        <f>Werte2!$EB16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Werte1!$EC16</f>
        <v>0</v>
      </c>
      <c r="E43" s="584">
        <f>D43/A43</f>
        <v>0</v>
      </c>
      <c r="F43" s="593"/>
      <c r="G43" s="583">
        <f>Werte2!$EC16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Werte1!$ED16</f>
        <v>0</v>
      </c>
      <c r="E45" s="600">
        <f>D45/A45</f>
        <v>0</v>
      </c>
      <c r="F45" s="593"/>
      <c r="G45" s="603">
        <f>Werte2!$ED16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Werte1!$EE16</f>
        <v>0</v>
      </c>
      <c r="E46" s="600">
        <f>D46/A46</f>
        <v>0</v>
      </c>
      <c r="F46" s="593"/>
      <c r="G46" s="603">
        <f>Werte2!$EE16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Werte1!$EF16</f>
        <v>0</v>
      </c>
      <c r="E47" s="600">
        <f>D47/A47</f>
        <v>0</v>
      </c>
      <c r="F47" s="593"/>
      <c r="G47" s="603">
        <f>Werte2!$EF16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Werte1!$EG16</f>
        <v>0</v>
      </c>
      <c r="E49" s="600">
        <f>D49/A49</f>
        <v>0</v>
      </c>
      <c r="F49" s="593"/>
      <c r="G49" s="603">
        <f>Werte2!$EG16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Werte1!$EH16</f>
        <v>0</v>
      </c>
      <c r="E50" s="600">
        <f>D50/A50</f>
        <v>0</v>
      </c>
      <c r="F50" s="593"/>
      <c r="G50" s="603">
        <f>Werte2!$EH16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Werte1!$EI16</f>
        <v>0</v>
      </c>
      <c r="E52" s="600">
        <f>D52/A52</f>
        <v>0</v>
      </c>
      <c r="F52" s="593"/>
      <c r="G52" s="603">
        <f>Werte2!$EI16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Werte1!$EJ16</f>
        <v>0</v>
      </c>
      <c r="E53" s="600">
        <f>D53/A53</f>
        <v>0</v>
      </c>
      <c r="F53" s="593"/>
      <c r="G53" s="603">
        <f>Werte2!$EJ16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Werte1!$EK16</f>
        <v>0</v>
      </c>
      <c r="E54" s="600">
        <f>D54/A54</f>
        <v>0</v>
      </c>
      <c r="F54" s="593"/>
      <c r="G54" s="603">
        <f>Werte2!$EK16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Werte1!$EL16</f>
        <v>0</v>
      </c>
      <c r="E56" s="600">
        <f t="shared" ref="E56:E65" si="5">D56/A56</f>
        <v>0</v>
      </c>
      <c r="F56" s="593"/>
      <c r="G56" s="614">
        <f>Werte2!$EL16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Werte1!$EM16</f>
        <v>0</v>
      </c>
      <c r="E57" s="600">
        <f t="shared" si="5"/>
        <v>0</v>
      </c>
      <c r="F57" s="593"/>
      <c r="G57" s="603">
        <f>Werte2!$EM16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Werte1!$EN16</f>
        <v>0</v>
      </c>
      <c r="E58" s="600">
        <f t="shared" si="5"/>
        <v>0</v>
      </c>
      <c r="F58" s="593"/>
      <c r="G58" s="603">
        <f>Werte2!$EN16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Werte1!$EO16</f>
        <v>0</v>
      </c>
      <c r="E59" s="600">
        <f t="shared" si="5"/>
        <v>0</v>
      </c>
      <c r="F59" s="593"/>
      <c r="G59" s="603">
        <f>Werte2!$EO16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Werte1!$EP16</f>
        <v>0</v>
      </c>
      <c r="E60" s="600">
        <f t="shared" si="5"/>
        <v>0</v>
      </c>
      <c r="F60" s="593"/>
      <c r="G60" s="603">
        <f>Werte2!$EP16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Werte1!$EQ16</f>
        <v>0</v>
      </c>
      <c r="E61" s="600">
        <f t="shared" si="5"/>
        <v>0</v>
      </c>
      <c r="F61" s="593"/>
      <c r="G61" s="603">
        <f>Werte2!$EQ16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Werte1!$ER16</f>
        <v>0</v>
      </c>
      <c r="E62" s="600">
        <f t="shared" si="5"/>
        <v>0</v>
      </c>
      <c r="F62" s="593"/>
      <c r="G62" s="603">
        <f>Werte2!$ER16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Werte1!$ES16</f>
        <v>0</v>
      </c>
      <c r="E63" s="600">
        <f t="shared" si="5"/>
        <v>0</v>
      </c>
      <c r="F63" s="593"/>
      <c r="G63" s="603">
        <f>Werte2!$ES16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Werte1!$ET16</f>
        <v>0</v>
      </c>
      <c r="E64" s="600">
        <f t="shared" si="5"/>
        <v>0</v>
      </c>
      <c r="F64" s="593"/>
      <c r="G64" s="603">
        <f>Werte2!$ET16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Werte1!$EU16</f>
        <v>0</v>
      </c>
      <c r="E65" s="600">
        <f t="shared" si="5"/>
        <v>0</v>
      </c>
      <c r="F65" s="593"/>
      <c r="G65" s="603">
        <f>Werte2!$EU16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Werte1!$EV16</f>
        <v>0</v>
      </c>
      <c r="E67" s="600">
        <f>D67/A67</f>
        <v>0</v>
      </c>
      <c r="F67" s="593"/>
      <c r="G67" s="603">
        <f>Werte2!$EV16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Werte1!$EW16</f>
        <v>0</v>
      </c>
      <c r="E68" s="610">
        <f>D68/A68</f>
        <v>0</v>
      </c>
      <c r="F68" s="593"/>
      <c r="G68" s="616">
        <f>Werte2!$EW16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Werte1!$EX16</f>
        <v>0</v>
      </c>
      <c r="E69" s="584">
        <f>D69/A69</f>
        <v>0</v>
      </c>
      <c r="F69" s="618"/>
      <c r="G69" s="583">
        <f>Werte2!$EX16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Werte1!$P16</f>
        <v>0</v>
      </c>
      <c r="E76" s="208">
        <f t="shared" ref="E76:E88" si="9">D76/C76</f>
        <v>0</v>
      </c>
      <c r="F76" s="220"/>
      <c r="G76" s="201">
        <f>Werte2!$P16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Werte1!AC16</f>
        <v>0</v>
      </c>
      <c r="E77" s="209">
        <f t="shared" si="9"/>
        <v>0</v>
      </c>
      <c r="F77" s="214"/>
      <c r="G77" s="202">
        <f>Werte2!AC16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Werte1!AM16</f>
        <v>0</v>
      </c>
      <c r="E78" s="209">
        <f t="shared" si="9"/>
        <v>0</v>
      </c>
      <c r="F78" s="214"/>
      <c r="G78" s="202">
        <f>Werte2!AM16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Werte1!AU16</f>
        <v>0</v>
      </c>
      <c r="E79" s="209">
        <f t="shared" si="9"/>
        <v>0</v>
      </c>
      <c r="F79" s="214"/>
      <c r="G79" s="202">
        <f>Werte2!AU16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Werte1!BD16</f>
        <v>0</v>
      </c>
      <c r="E80" s="210">
        <f t="shared" si="9"/>
        <v>0</v>
      </c>
      <c r="F80" s="221"/>
      <c r="G80" s="203">
        <f>Werte2!BD16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Werte1!BM16</f>
        <v>0</v>
      </c>
      <c r="E81" s="211">
        <f t="shared" si="9"/>
        <v>0</v>
      </c>
      <c r="F81" s="222"/>
      <c r="G81" s="201">
        <f>Werte2!BM16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Werte1!BT16</f>
        <v>0</v>
      </c>
      <c r="E82" s="211">
        <f t="shared" si="9"/>
        <v>0</v>
      </c>
      <c r="F82" s="222"/>
      <c r="G82" s="202">
        <f>Werte2!BT16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Werte1!CA16</f>
        <v>0</v>
      </c>
      <c r="E83" s="211">
        <f t="shared" si="9"/>
        <v>0</v>
      </c>
      <c r="F83" s="222"/>
      <c r="G83" s="202">
        <f>Werte2!CA16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Werte1!CK16</f>
        <v>0</v>
      </c>
      <c r="E84" s="211">
        <f t="shared" si="9"/>
        <v>0</v>
      </c>
      <c r="F84" s="222"/>
      <c r="G84" s="202">
        <f>Werte2!CK16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Werte1!CQ16</f>
        <v>0</v>
      </c>
      <c r="E85" s="211">
        <f t="shared" si="9"/>
        <v>0</v>
      </c>
      <c r="F85" s="222"/>
      <c r="G85" s="202">
        <f>Werte2!CQ16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Werte1!DD16</f>
        <v>0</v>
      </c>
      <c r="E86" s="211">
        <f t="shared" si="9"/>
        <v>0</v>
      </c>
      <c r="F86" s="222"/>
      <c r="G86" s="202">
        <f>Werte2!DD16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Werte1!DM16</f>
        <v>0</v>
      </c>
      <c r="E87" s="212">
        <f t="shared" si="9"/>
        <v>0</v>
      </c>
      <c r="F87" s="223"/>
      <c r="G87" s="202">
        <f>Werte2!DM16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79" priority="6" stopIfTrue="1" operator="greaterThanOrEqual">
      <formula>I29</formula>
    </cfRule>
    <cfRule type="cellIs" dxfId="278" priority="7" stopIfTrue="1" operator="lessThan">
      <formula>I29</formula>
    </cfRule>
  </conditionalFormatting>
  <conditionalFormatting sqref="H29 H31:H39 H41:H43 H45:H47 H49:H50 H52:H54 H56:H65 H67:H70">
    <cfRule type="expression" dxfId="277" priority="10" stopIfTrue="1">
      <formula>$L$29="T"</formula>
    </cfRule>
    <cfRule type="cellIs" dxfId="276" priority="11" stopIfTrue="1" operator="lessThan">
      <formula>I29</formula>
    </cfRule>
    <cfRule type="cellIs" dxfId="275" priority="12" stopIfTrue="1" operator="greaterThanOrEqual">
      <formula>I29</formula>
    </cfRule>
  </conditionalFormatting>
  <conditionalFormatting sqref="H76:H88 E76:F88">
    <cfRule type="cellIs" dxfId="274" priority="13" stopIfTrue="1" operator="lessThan">
      <formula>$I76</formula>
    </cfRule>
    <cfRule type="cellIs" dxfId="273" priority="14" stopIfTrue="1" operator="greaterThanOrEqual">
      <formula>$I76</formula>
    </cfRule>
  </conditionalFormatting>
  <conditionalFormatting sqref="G67:G70 G56:G65 G41:G43 G45:G47 G49:G50 G52:G54 G31:G39 G29">
    <cfRule type="expression" dxfId="272" priority="15" stopIfTrue="1">
      <formula>$L$29="T"</formula>
    </cfRule>
  </conditionalFormatting>
  <conditionalFormatting sqref="T23:T26 R23:R26">
    <cfRule type="cellIs" dxfId="271" priority="16" stopIfTrue="1" operator="lessThan">
      <formula>$U23</formula>
    </cfRule>
    <cfRule type="cellIs" dxfId="270" priority="17" stopIfTrue="1" operator="greaterThanOrEqual">
      <formula>$U23</formula>
    </cfRule>
  </conditionalFormatting>
  <conditionalFormatting sqref="J70">
    <cfRule type="expression" dxfId="269" priority="18" stopIfTrue="1">
      <formula>N70="FB"</formula>
    </cfRule>
    <cfRule type="expression" dxfId="268" priority="19" stopIfTrue="1">
      <formula>N70=""</formula>
    </cfRule>
  </conditionalFormatting>
  <conditionalFormatting sqref="J29 J56:J65 J31:J39 J41:J43 J49:J50 J52:J54 J45:J47 J67:J69">
    <cfRule type="expression" dxfId="267" priority="20" stopIfTrue="1">
      <formula>N29="FB"</formula>
    </cfRule>
    <cfRule type="expression" dxfId="266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IF(Da!C35="",Da!E35,Da!C35)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Da!G35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Werte1!$DQ17</f>
        <v>0</v>
      </c>
      <c r="E29" s="584">
        <f>D29/A29</f>
        <v>0</v>
      </c>
      <c r="F29" s="585"/>
      <c r="G29" s="586">
        <f>Werte2!$DQ17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Werte1!$DR17</f>
        <v>0</v>
      </c>
      <c r="E31" s="600">
        <f t="shared" ref="E31:E39" si="1">D31/A31</f>
        <v>0</v>
      </c>
      <c r="F31" s="593"/>
      <c r="G31" s="599">
        <f>Werte2!$DR17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Werte1!$DS17</f>
        <v>0</v>
      </c>
      <c r="E32" s="600">
        <f t="shared" si="1"/>
        <v>0</v>
      </c>
      <c r="F32" s="593"/>
      <c r="G32" s="603">
        <f>Werte2!$DS17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Werte1!$DT17</f>
        <v>0</v>
      </c>
      <c r="E33" s="600">
        <f t="shared" si="1"/>
        <v>0</v>
      </c>
      <c r="F33" s="593"/>
      <c r="G33" s="603">
        <f>Werte2!$DT17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Werte1!$DU17</f>
        <v>0</v>
      </c>
      <c r="E34" s="600">
        <f t="shared" si="1"/>
        <v>0</v>
      </c>
      <c r="F34" s="593"/>
      <c r="G34" s="603">
        <f>Werte2!$DU17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Werte1!$DV17</f>
        <v>0</v>
      </c>
      <c r="E35" s="600">
        <f t="shared" si="1"/>
        <v>0</v>
      </c>
      <c r="F35" s="593"/>
      <c r="G35" s="603">
        <f>Werte2!$DV17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Werte1!$DW17</f>
        <v>0</v>
      </c>
      <c r="E36" s="600">
        <f t="shared" si="1"/>
        <v>0</v>
      </c>
      <c r="F36" s="593"/>
      <c r="G36" s="603">
        <f>Werte2!$DW17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Werte1!$DX17</f>
        <v>0</v>
      </c>
      <c r="E37" s="600">
        <f t="shared" si="1"/>
        <v>0</v>
      </c>
      <c r="F37" s="593"/>
      <c r="G37" s="603">
        <f>Werte2!$DX17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Werte1!$DY17</f>
        <v>0</v>
      </c>
      <c r="E38" s="600">
        <f t="shared" si="1"/>
        <v>0</v>
      </c>
      <c r="F38" s="593"/>
      <c r="G38" s="603">
        <f>Werte2!$DY17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Werte1!$DZ17</f>
        <v>0</v>
      </c>
      <c r="E39" s="600">
        <f t="shared" si="1"/>
        <v>0</v>
      </c>
      <c r="F39" s="593"/>
      <c r="G39" s="605">
        <f>Werte2!$DZ17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Werte1!$EA17</f>
        <v>0</v>
      </c>
      <c r="E41" s="600">
        <f>D41/A41</f>
        <v>0</v>
      </c>
      <c r="F41" s="593"/>
      <c r="G41" s="603">
        <f>Werte2!$EA17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Werte1!$EB17</f>
        <v>0</v>
      </c>
      <c r="E42" s="610">
        <f>D42/A42</f>
        <v>0</v>
      </c>
      <c r="F42" s="593"/>
      <c r="G42" s="605">
        <f>Werte2!$EB17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Werte1!$EC17</f>
        <v>0</v>
      </c>
      <c r="E43" s="584">
        <f>D43/A43</f>
        <v>0</v>
      </c>
      <c r="F43" s="593"/>
      <c r="G43" s="583">
        <f>Werte2!$EC17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Werte1!$ED17</f>
        <v>0</v>
      </c>
      <c r="E45" s="600">
        <f>D45/A45</f>
        <v>0</v>
      </c>
      <c r="F45" s="593"/>
      <c r="G45" s="603">
        <f>Werte2!$ED17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Werte1!$EE17</f>
        <v>0</v>
      </c>
      <c r="E46" s="600">
        <f>D46/A46</f>
        <v>0</v>
      </c>
      <c r="F46" s="593"/>
      <c r="G46" s="603">
        <f>Werte2!$EE17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Werte1!$EF17</f>
        <v>0</v>
      </c>
      <c r="E47" s="600">
        <f>D47/A47</f>
        <v>0</v>
      </c>
      <c r="F47" s="593"/>
      <c r="G47" s="603">
        <f>Werte2!$EF17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Werte1!$EG17</f>
        <v>0</v>
      </c>
      <c r="E49" s="600">
        <f>D49/A49</f>
        <v>0</v>
      </c>
      <c r="F49" s="593"/>
      <c r="G49" s="603">
        <f>Werte2!$EG17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Werte1!$EH17</f>
        <v>0</v>
      </c>
      <c r="E50" s="600">
        <f>D50/A50</f>
        <v>0</v>
      </c>
      <c r="F50" s="593"/>
      <c r="G50" s="603">
        <f>Werte2!$EH17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Werte1!$EI17</f>
        <v>0</v>
      </c>
      <c r="E52" s="600">
        <f>D52/A52</f>
        <v>0</v>
      </c>
      <c r="F52" s="593"/>
      <c r="G52" s="603">
        <f>Werte2!$EI17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Werte1!$EJ17</f>
        <v>0</v>
      </c>
      <c r="E53" s="600">
        <f>D53/A53</f>
        <v>0</v>
      </c>
      <c r="F53" s="593"/>
      <c r="G53" s="603">
        <f>Werte2!$EJ17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Werte1!$EK17</f>
        <v>0</v>
      </c>
      <c r="E54" s="600">
        <f>D54/A54</f>
        <v>0</v>
      </c>
      <c r="F54" s="593"/>
      <c r="G54" s="603">
        <f>Werte2!$EK17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Werte1!$EL17</f>
        <v>0</v>
      </c>
      <c r="E56" s="600">
        <f t="shared" ref="E56:E65" si="5">D56/A56</f>
        <v>0</v>
      </c>
      <c r="F56" s="593"/>
      <c r="G56" s="614">
        <f>Werte2!$EL17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Werte1!$EM17</f>
        <v>0</v>
      </c>
      <c r="E57" s="600">
        <f t="shared" si="5"/>
        <v>0</v>
      </c>
      <c r="F57" s="593"/>
      <c r="G57" s="603">
        <f>Werte2!$EM17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Werte1!$EN17</f>
        <v>0</v>
      </c>
      <c r="E58" s="600">
        <f t="shared" si="5"/>
        <v>0</v>
      </c>
      <c r="F58" s="593"/>
      <c r="G58" s="603">
        <f>Werte2!$EN17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Werte1!$EO17</f>
        <v>0</v>
      </c>
      <c r="E59" s="600">
        <f t="shared" si="5"/>
        <v>0</v>
      </c>
      <c r="F59" s="593"/>
      <c r="G59" s="603">
        <f>Werte2!$EO17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Werte1!$EP17</f>
        <v>0</v>
      </c>
      <c r="E60" s="600">
        <f t="shared" si="5"/>
        <v>0</v>
      </c>
      <c r="F60" s="593"/>
      <c r="G60" s="603">
        <f>Werte2!$EP17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Werte1!$EQ17</f>
        <v>0</v>
      </c>
      <c r="E61" s="600">
        <f t="shared" si="5"/>
        <v>0</v>
      </c>
      <c r="F61" s="593"/>
      <c r="G61" s="603">
        <f>Werte2!$EQ17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Werte1!$ER17</f>
        <v>0</v>
      </c>
      <c r="E62" s="600">
        <f t="shared" si="5"/>
        <v>0</v>
      </c>
      <c r="F62" s="593"/>
      <c r="G62" s="603">
        <f>Werte2!$ER17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Werte1!$ES17</f>
        <v>0</v>
      </c>
      <c r="E63" s="600">
        <f t="shared" si="5"/>
        <v>0</v>
      </c>
      <c r="F63" s="593"/>
      <c r="G63" s="603">
        <f>Werte2!$ES17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Werte1!$ET17</f>
        <v>0</v>
      </c>
      <c r="E64" s="600">
        <f t="shared" si="5"/>
        <v>0</v>
      </c>
      <c r="F64" s="593"/>
      <c r="G64" s="603">
        <f>Werte2!$ET17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Werte1!$EU17</f>
        <v>0</v>
      </c>
      <c r="E65" s="600">
        <f t="shared" si="5"/>
        <v>0</v>
      </c>
      <c r="F65" s="593"/>
      <c r="G65" s="603">
        <f>Werte2!$EU17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Werte1!$EV17</f>
        <v>0</v>
      </c>
      <c r="E67" s="600">
        <f>D67/A67</f>
        <v>0</v>
      </c>
      <c r="F67" s="593"/>
      <c r="G67" s="603">
        <f>Werte2!$EV17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Werte1!$EW17</f>
        <v>0</v>
      </c>
      <c r="E68" s="610">
        <f>D68/A68</f>
        <v>0</v>
      </c>
      <c r="F68" s="593"/>
      <c r="G68" s="616">
        <f>Werte2!$EW17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Werte1!$EX17</f>
        <v>0</v>
      </c>
      <c r="E69" s="584">
        <f>D69/A69</f>
        <v>0</v>
      </c>
      <c r="F69" s="618"/>
      <c r="G69" s="583">
        <f>Werte2!$EX17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Werte1!$P17</f>
        <v>0</v>
      </c>
      <c r="E76" s="208">
        <f t="shared" ref="E76:E88" si="9">D76/C76</f>
        <v>0</v>
      </c>
      <c r="F76" s="220"/>
      <c r="G76" s="201">
        <f>Werte2!$P17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Werte1!AC17</f>
        <v>0</v>
      </c>
      <c r="E77" s="209">
        <f t="shared" si="9"/>
        <v>0</v>
      </c>
      <c r="F77" s="214"/>
      <c r="G77" s="202">
        <f>Werte2!AC17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Werte1!AM17</f>
        <v>0</v>
      </c>
      <c r="E78" s="209">
        <f t="shared" si="9"/>
        <v>0</v>
      </c>
      <c r="F78" s="214"/>
      <c r="G78" s="202">
        <f>Werte2!AM17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Werte1!AU17</f>
        <v>0</v>
      </c>
      <c r="E79" s="209">
        <f t="shared" si="9"/>
        <v>0</v>
      </c>
      <c r="F79" s="214"/>
      <c r="G79" s="202">
        <f>Werte2!AU17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Werte1!BD17</f>
        <v>0</v>
      </c>
      <c r="E80" s="210">
        <f t="shared" si="9"/>
        <v>0</v>
      </c>
      <c r="F80" s="221"/>
      <c r="G80" s="203">
        <f>Werte2!BD17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Werte1!BM17</f>
        <v>0</v>
      </c>
      <c r="E81" s="211">
        <f t="shared" si="9"/>
        <v>0</v>
      </c>
      <c r="F81" s="222"/>
      <c r="G81" s="201">
        <f>Werte2!BM17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Werte1!BT17</f>
        <v>0</v>
      </c>
      <c r="E82" s="211">
        <f t="shared" si="9"/>
        <v>0</v>
      </c>
      <c r="F82" s="222"/>
      <c r="G82" s="202">
        <f>Werte2!BT17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Werte1!CA17</f>
        <v>0</v>
      </c>
      <c r="E83" s="211">
        <f t="shared" si="9"/>
        <v>0</v>
      </c>
      <c r="F83" s="222"/>
      <c r="G83" s="202">
        <f>Werte2!CA17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Werte1!CK17</f>
        <v>0</v>
      </c>
      <c r="E84" s="211">
        <f t="shared" si="9"/>
        <v>0</v>
      </c>
      <c r="F84" s="222"/>
      <c r="G84" s="202">
        <f>Werte2!CK17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Werte1!CQ17</f>
        <v>0</v>
      </c>
      <c r="E85" s="211">
        <f t="shared" si="9"/>
        <v>0</v>
      </c>
      <c r="F85" s="222"/>
      <c r="G85" s="202">
        <f>Werte2!CQ17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Werte1!DD17</f>
        <v>0</v>
      </c>
      <c r="E86" s="211">
        <f t="shared" si="9"/>
        <v>0</v>
      </c>
      <c r="F86" s="222"/>
      <c r="G86" s="202">
        <f>Werte2!DD17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Werte1!DM17</f>
        <v>0</v>
      </c>
      <c r="E87" s="212">
        <f t="shared" si="9"/>
        <v>0</v>
      </c>
      <c r="F87" s="223"/>
      <c r="G87" s="202">
        <f>Werte2!DM17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65" priority="6" stopIfTrue="1" operator="greaterThanOrEqual">
      <formula>I29</formula>
    </cfRule>
    <cfRule type="cellIs" dxfId="264" priority="7" stopIfTrue="1" operator="lessThan">
      <formula>I29</formula>
    </cfRule>
  </conditionalFormatting>
  <conditionalFormatting sqref="H29 H31:H39 H41:H43 H45:H47 H49:H50 H52:H54 H56:H65 H67:H70">
    <cfRule type="expression" dxfId="263" priority="10" stopIfTrue="1">
      <formula>$L$29="T"</formula>
    </cfRule>
    <cfRule type="cellIs" dxfId="262" priority="11" stopIfTrue="1" operator="lessThan">
      <formula>I29</formula>
    </cfRule>
    <cfRule type="cellIs" dxfId="261" priority="12" stopIfTrue="1" operator="greaterThanOrEqual">
      <formula>I29</formula>
    </cfRule>
  </conditionalFormatting>
  <conditionalFormatting sqref="H76:H88 E76:F88">
    <cfRule type="cellIs" dxfId="260" priority="13" stopIfTrue="1" operator="lessThan">
      <formula>$I76</formula>
    </cfRule>
    <cfRule type="cellIs" dxfId="259" priority="14" stopIfTrue="1" operator="greaterThanOrEqual">
      <formula>$I76</formula>
    </cfRule>
  </conditionalFormatting>
  <conditionalFormatting sqref="G67:G70 G56:G65 G41:G43 G45:G47 G49:G50 G52:G54 G31:G39 G29">
    <cfRule type="expression" dxfId="258" priority="15" stopIfTrue="1">
      <formula>$L$29="T"</formula>
    </cfRule>
  </conditionalFormatting>
  <conditionalFormatting sqref="T23:T26 R23:R26">
    <cfRule type="cellIs" dxfId="257" priority="16" stopIfTrue="1" operator="lessThan">
      <formula>$U23</formula>
    </cfRule>
    <cfRule type="cellIs" dxfId="256" priority="17" stopIfTrue="1" operator="greaterThanOrEqual">
      <formula>$U23</formula>
    </cfRule>
  </conditionalFormatting>
  <conditionalFormatting sqref="J70">
    <cfRule type="expression" dxfId="255" priority="18" stopIfTrue="1">
      <formula>N70="FB"</formula>
    </cfRule>
    <cfRule type="expression" dxfId="254" priority="19" stopIfTrue="1">
      <formula>N70=""</formula>
    </cfRule>
  </conditionalFormatting>
  <conditionalFormatting sqref="J29 J56:J65 J31:J39 J41:J43 J49:J50 J52:J54 J45:J47 J67:J69">
    <cfRule type="expression" dxfId="253" priority="20" stopIfTrue="1">
      <formula>N29="FB"</formula>
    </cfRule>
    <cfRule type="expression" dxfId="252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IF(Da!C36="",Da!E36,Da!C36)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Da!G36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Werte1!$DQ18</f>
        <v>0</v>
      </c>
      <c r="E29" s="584">
        <f>D29/A29</f>
        <v>0</v>
      </c>
      <c r="F29" s="585"/>
      <c r="G29" s="586">
        <f>Werte2!$DQ18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Werte1!$DR18</f>
        <v>0</v>
      </c>
      <c r="E31" s="600">
        <f t="shared" ref="E31:E39" si="1">D31/A31</f>
        <v>0</v>
      </c>
      <c r="F31" s="593"/>
      <c r="G31" s="599">
        <f>Werte2!$DR18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Werte1!$DS18</f>
        <v>0</v>
      </c>
      <c r="E32" s="600">
        <f t="shared" si="1"/>
        <v>0</v>
      </c>
      <c r="F32" s="593"/>
      <c r="G32" s="603">
        <f>Werte2!$DS18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Werte1!$DT18</f>
        <v>0</v>
      </c>
      <c r="E33" s="600">
        <f t="shared" si="1"/>
        <v>0</v>
      </c>
      <c r="F33" s="593"/>
      <c r="G33" s="603">
        <f>Werte2!$DT18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Werte1!$DU18</f>
        <v>0</v>
      </c>
      <c r="E34" s="600">
        <f t="shared" si="1"/>
        <v>0</v>
      </c>
      <c r="F34" s="593"/>
      <c r="G34" s="603">
        <f>Werte2!$DU18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Werte1!$DV18</f>
        <v>0</v>
      </c>
      <c r="E35" s="600">
        <f t="shared" si="1"/>
        <v>0</v>
      </c>
      <c r="F35" s="593"/>
      <c r="G35" s="603">
        <f>Werte2!$DV18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Werte1!$DW18</f>
        <v>0</v>
      </c>
      <c r="E36" s="600">
        <f t="shared" si="1"/>
        <v>0</v>
      </c>
      <c r="F36" s="593"/>
      <c r="G36" s="603">
        <f>Werte2!$DW18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Werte1!$DX18</f>
        <v>0</v>
      </c>
      <c r="E37" s="600">
        <f t="shared" si="1"/>
        <v>0</v>
      </c>
      <c r="F37" s="593"/>
      <c r="G37" s="603">
        <f>Werte2!$DX18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Werte1!$DY18</f>
        <v>0</v>
      </c>
      <c r="E38" s="600">
        <f t="shared" si="1"/>
        <v>0</v>
      </c>
      <c r="F38" s="593"/>
      <c r="G38" s="603">
        <f>Werte2!$DY18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Werte1!$DZ18</f>
        <v>0</v>
      </c>
      <c r="E39" s="600">
        <f t="shared" si="1"/>
        <v>0</v>
      </c>
      <c r="F39" s="593"/>
      <c r="G39" s="605">
        <f>Werte2!$DZ18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Werte1!$EA18</f>
        <v>0</v>
      </c>
      <c r="E41" s="600">
        <f>D41/A41</f>
        <v>0</v>
      </c>
      <c r="F41" s="593"/>
      <c r="G41" s="603">
        <f>Werte2!$EA18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Werte1!$EB18</f>
        <v>0</v>
      </c>
      <c r="E42" s="610">
        <f>D42/A42</f>
        <v>0</v>
      </c>
      <c r="F42" s="593"/>
      <c r="G42" s="605">
        <f>Werte2!$EB18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Werte1!$EC18</f>
        <v>0</v>
      </c>
      <c r="E43" s="584">
        <f>D43/A43</f>
        <v>0</v>
      </c>
      <c r="F43" s="593"/>
      <c r="G43" s="583">
        <f>Werte2!$EC18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Werte1!$ED18</f>
        <v>0</v>
      </c>
      <c r="E45" s="600">
        <f>D45/A45</f>
        <v>0</v>
      </c>
      <c r="F45" s="593"/>
      <c r="G45" s="603">
        <f>Werte2!$ED18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Werte1!$EE18</f>
        <v>0</v>
      </c>
      <c r="E46" s="600">
        <f>D46/A46</f>
        <v>0</v>
      </c>
      <c r="F46" s="593"/>
      <c r="G46" s="603">
        <f>Werte2!$EE18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Werte1!$EF18</f>
        <v>0</v>
      </c>
      <c r="E47" s="600">
        <f>D47/A47</f>
        <v>0</v>
      </c>
      <c r="F47" s="593"/>
      <c r="G47" s="603">
        <f>Werte2!$EF18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Werte1!$EG18</f>
        <v>0</v>
      </c>
      <c r="E49" s="600">
        <f>D49/A49</f>
        <v>0</v>
      </c>
      <c r="F49" s="593"/>
      <c r="G49" s="603">
        <f>Werte2!$EG18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Werte1!$EH18</f>
        <v>0</v>
      </c>
      <c r="E50" s="600">
        <f>D50/A50</f>
        <v>0</v>
      </c>
      <c r="F50" s="593"/>
      <c r="G50" s="603">
        <f>Werte2!$EH18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Werte1!$EI18</f>
        <v>0</v>
      </c>
      <c r="E52" s="600">
        <f>D52/A52</f>
        <v>0</v>
      </c>
      <c r="F52" s="593"/>
      <c r="G52" s="603">
        <f>Werte2!$EI18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Werte1!$EJ18</f>
        <v>0</v>
      </c>
      <c r="E53" s="600">
        <f>D53/A53</f>
        <v>0</v>
      </c>
      <c r="F53" s="593"/>
      <c r="G53" s="603">
        <f>Werte2!$EJ18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Werte1!$EK18</f>
        <v>0</v>
      </c>
      <c r="E54" s="600">
        <f>D54/A54</f>
        <v>0</v>
      </c>
      <c r="F54" s="593"/>
      <c r="G54" s="603">
        <f>Werte2!$EK18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Werte1!$EL18</f>
        <v>0</v>
      </c>
      <c r="E56" s="600">
        <f t="shared" ref="E56:E65" si="5">D56/A56</f>
        <v>0</v>
      </c>
      <c r="F56" s="593"/>
      <c r="G56" s="614">
        <f>Werte2!$EL18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Werte1!$EM18</f>
        <v>0</v>
      </c>
      <c r="E57" s="600">
        <f t="shared" si="5"/>
        <v>0</v>
      </c>
      <c r="F57" s="593"/>
      <c r="G57" s="603">
        <f>Werte2!$EM18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Werte1!$EN18</f>
        <v>0</v>
      </c>
      <c r="E58" s="600">
        <f t="shared" si="5"/>
        <v>0</v>
      </c>
      <c r="F58" s="593"/>
      <c r="G58" s="603">
        <f>Werte2!$EN18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Werte1!$EO18</f>
        <v>0</v>
      </c>
      <c r="E59" s="600">
        <f t="shared" si="5"/>
        <v>0</v>
      </c>
      <c r="F59" s="593"/>
      <c r="G59" s="603">
        <f>Werte2!$EO18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Werte1!$EP18</f>
        <v>0</v>
      </c>
      <c r="E60" s="600">
        <f t="shared" si="5"/>
        <v>0</v>
      </c>
      <c r="F60" s="593"/>
      <c r="G60" s="603">
        <f>Werte2!$EP18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Werte1!$EQ18</f>
        <v>0</v>
      </c>
      <c r="E61" s="600">
        <f t="shared" si="5"/>
        <v>0</v>
      </c>
      <c r="F61" s="593"/>
      <c r="G61" s="603">
        <f>Werte2!$EQ18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Werte1!$ER18</f>
        <v>0</v>
      </c>
      <c r="E62" s="600">
        <f t="shared" si="5"/>
        <v>0</v>
      </c>
      <c r="F62" s="593"/>
      <c r="G62" s="603">
        <f>Werte2!$ER18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Werte1!$ES18</f>
        <v>0</v>
      </c>
      <c r="E63" s="600">
        <f t="shared" si="5"/>
        <v>0</v>
      </c>
      <c r="F63" s="593"/>
      <c r="G63" s="603">
        <f>Werte2!$ES18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Werte1!$ET18</f>
        <v>0</v>
      </c>
      <c r="E64" s="600">
        <f t="shared" si="5"/>
        <v>0</v>
      </c>
      <c r="F64" s="593"/>
      <c r="G64" s="603">
        <f>Werte2!$ET18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Werte1!$EU18</f>
        <v>0</v>
      </c>
      <c r="E65" s="600">
        <f t="shared" si="5"/>
        <v>0</v>
      </c>
      <c r="F65" s="593"/>
      <c r="G65" s="603">
        <f>Werte2!$EU18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Werte1!$EV18</f>
        <v>0</v>
      </c>
      <c r="E67" s="600">
        <f>D67/A67</f>
        <v>0</v>
      </c>
      <c r="F67" s="593"/>
      <c r="G67" s="603">
        <f>Werte2!$EV18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Werte1!$EW18</f>
        <v>0</v>
      </c>
      <c r="E68" s="610">
        <f>D68/A68</f>
        <v>0</v>
      </c>
      <c r="F68" s="593"/>
      <c r="G68" s="616">
        <f>Werte2!$EW18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Werte1!$EX18</f>
        <v>0</v>
      </c>
      <c r="E69" s="584">
        <f>D69/A69</f>
        <v>0</v>
      </c>
      <c r="F69" s="618"/>
      <c r="G69" s="583">
        <f>Werte2!$EX18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Werte1!$P18</f>
        <v>0</v>
      </c>
      <c r="E76" s="208">
        <f t="shared" ref="E76:E88" si="9">D76/C76</f>
        <v>0</v>
      </c>
      <c r="F76" s="220"/>
      <c r="G76" s="201">
        <f>Werte2!$P18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Werte1!AC18</f>
        <v>0</v>
      </c>
      <c r="E77" s="209">
        <f t="shared" si="9"/>
        <v>0</v>
      </c>
      <c r="F77" s="214"/>
      <c r="G77" s="202">
        <f>Werte2!AC18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Werte1!AM18</f>
        <v>0</v>
      </c>
      <c r="E78" s="209">
        <f t="shared" si="9"/>
        <v>0</v>
      </c>
      <c r="F78" s="214"/>
      <c r="G78" s="202">
        <f>Werte2!AM18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Werte1!AU18</f>
        <v>0</v>
      </c>
      <c r="E79" s="209">
        <f t="shared" si="9"/>
        <v>0</v>
      </c>
      <c r="F79" s="214"/>
      <c r="G79" s="202">
        <f>Werte2!AU18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Werte1!BD18</f>
        <v>0</v>
      </c>
      <c r="E80" s="210">
        <f t="shared" si="9"/>
        <v>0</v>
      </c>
      <c r="F80" s="221"/>
      <c r="G80" s="203">
        <f>Werte2!BD18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Werte1!BM18</f>
        <v>0</v>
      </c>
      <c r="E81" s="211">
        <f t="shared" si="9"/>
        <v>0</v>
      </c>
      <c r="F81" s="222"/>
      <c r="G81" s="201">
        <f>Werte2!BM18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Werte1!BT18</f>
        <v>0</v>
      </c>
      <c r="E82" s="211">
        <f t="shared" si="9"/>
        <v>0</v>
      </c>
      <c r="F82" s="222"/>
      <c r="G82" s="202">
        <f>Werte2!BT18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Werte1!CA18</f>
        <v>0</v>
      </c>
      <c r="E83" s="211">
        <f t="shared" si="9"/>
        <v>0</v>
      </c>
      <c r="F83" s="222"/>
      <c r="G83" s="202">
        <f>Werte2!CA18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Werte1!CK18</f>
        <v>0</v>
      </c>
      <c r="E84" s="211">
        <f t="shared" si="9"/>
        <v>0</v>
      </c>
      <c r="F84" s="222"/>
      <c r="G84" s="202">
        <f>Werte2!CK18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Werte1!CQ18</f>
        <v>0</v>
      </c>
      <c r="E85" s="211">
        <f t="shared" si="9"/>
        <v>0</v>
      </c>
      <c r="F85" s="222"/>
      <c r="G85" s="202">
        <f>Werte2!CQ18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Werte1!DD18</f>
        <v>0</v>
      </c>
      <c r="E86" s="211">
        <f t="shared" si="9"/>
        <v>0</v>
      </c>
      <c r="F86" s="222"/>
      <c r="G86" s="202">
        <f>Werte2!DD18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Werte1!DM18</f>
        <v>0</v>
      </c>
      <c r="E87" s="212">
        <f t="shared" si="9"/>
        <v>0</v>
      </c>
      <c r="F87" s="223"/>
      <c r="G87" s="202">
        <f>Werte2!DM18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51" priority="6" stopIfTrue="1" operator="greaterThanOrEqual">
      <formula>I29</formula>
    </cfRule>
    <cfRule type="cellIs" dxfId="250" priority="7" stopIfTrue="1" operator="lessThan">
      <formula>I29</formula>
    </cfRule>
  </conditionalFormatting>
  <conditionalFormatting sqref="H29 H31:H39 H41:H43 H45:H47 H49:H50 H52:H54 H56:H65 H67:H70">
    <cfRule type="expression" dxfId="249" priority="10" stopIfTrue="1">
      <formula>$L$29="T"</formula>
    </cfRule>
    <cfRule type="cellIs" dxfId="248" priority="11" stopIfTrue="1" operator="lessThan">
      <formula>I29</formula>
    </cfRule>
    <cfRule type="cellIs" dxfId="247" priority="12" stopIfTrue="1" operator="greaterThanOrEqual">
      <formula>I29</formula>
    </cfRule>
  </conditionalFormatting>
  <conditionalFormatting sqref="H76:H88 E76:F88">
    <cfRule type="cellIs" dxfId="246" priority="13" stopIfTrue="1" operator="lessThan">
      <formula>$I76</formula>
    </cfRule>
    <cfRule type="cellIs" dxfId="245" priority="14" stopIfTrue="1" operator="greaterThanOrEqual">
      <formula>$I76</formula>
    </cfRule>
  </conditionalFormatting>
  <conditionalFormatting sqref="G67:G70 G56:G65 G41:G43 G45:G47 G49:G50 G52:G54 G31:G39 G29">
    <cfRule type="expression" dxfId="244" priority="15" stopIfTrue="1">
      <formula>$L$29="T"</formula>
    </cfRule>
  </conditionalFormatting>
  <conditionalFormatting sqref="T23:T26 R23:R26">
    <cfRule type="cellIs" dxfId="243" priority="16" stopIfTrue="1" operator="lessThan">
      <formula>$U23</formula>
    </cfRule>
    <cfRule type="cellIs" dxfId="242" priority="17" stopIfTrue="1" operator="greaterThanOrEqual">
      <formula>$U23</formula>
    </cfRule>
  </conditionalFormatting>
  <conditionalFormatting sqref="J70">
    <cfRule type="expression" dxfId="241" priority="18" stopIfTrue="1">
      <formula>N70="FB"</formula>
    </cfRule>
    <cfRule type="expression" dxfId="240" priority="19" stopIfTrue="1">
      <formula>N70=""</formula>
    </cfRule>
  </conditionalFormatting>
  <conditionalFormatting sqref="J29 J56:J65 J31:J39 J41:J43 J49:J50 J52:J54 J45:J47 J67:J69">
    <cfRule type="expression" dxfId="239" priority="20" stopIfTrue="1">
      <formula>N29="FB"</formula>
    </cfRule>
    <cfRule type="expression" dxfId="238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IF(Da!C37="",Da!E37,Da!C37)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Da!G37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Werte1!$DQ19</f>
        <v>0</v>
      </c>
      <c r="E29" s="584">
        <f>D29/A29</f>
        <v>0</v>
      </c>
      <c r="F29" s="585"/>
      <c r="G29" s="586">
        <f>Werte2!$DQ19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Werte1!$DR19</f>
        <v>0</v>
      </c>
      <c r="E31" s="600">
        <f t="shared" ref="E31:E39" si="1">D31/A31</f>
        <v>0</v>
      </c>
      <c r="F31" s="593"/>
      <c r="G31" s="599">
        <f>Werte2!$DR19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Werte1!$DS19</f>
        <v>0</v>
      </c>
      <c r="E32" s="600">
        <f t="shared" si="1"/>
        <v>0</v>
      </c>
      <c r="F32" s="593"/>
      <c r="G32" s="603">
        <f>Werte2!$DS19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Werte1!$DT19</f>
        <v>0</v>
      </c>
      <c r="E33" s="600">
        <f t="shared" si="1"/>
        <v>0</v>
      </c>
      <c r="F33" s="593"/>
      <c r="G33" s="603">
        <f>Werte2!$DT19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Werte1!$DU19</f>
        <v>0</v>
      </c>
      <c r="E34" s="600">
        <f t="shared" si="1"/>
        <v>0</v>
      </c>
      <c r="F34" s="593"/>
      <c r="G34" s="603">
        <f>Werte2!$DU19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Werte1!$DV19</f>
        <v>0</v>
      </c>
      <c r="E35" s="600">
        <f t="shared" si="1"/>
        <v>0</v>
      </c>
      <c r="F35" s="593"/>
      <c r="G35" s="603">
        <f>Werte2!$DV19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Werte1!$DW19</f>
        <v>0</v>
      </c>
      <c r="E36" s="600">
        <f t="shared" si="1"/>
        <v>0</v>
      </c>
      <c r="F36" s="593"/>
      <c r="G36" s="603">
        <f>Werte2!$DW19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Werte1!$DX19</f>
        <v>0</v>
      </c>
      <c r="E37" s="600">
        <f t="shared" si="1"/>
        <v>0</v>
      </c>
      <c r="F37" s="593"/>
      <c r="G37" s="603">
        <f>Werte2!$DX19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Werte1!$DY19</f>
        <v>0</v>
      </c>
      <c r="E38" s="600">
        <f t="shared" si="1"/>
        <v>0</v>
      </c>
      <c r="F38" s="593"/>
      <c r="G38" s="603">
        <f>Werte2!$DY19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Werte1!$DZ19</f>
        <v>0</v>
      </c>
      <c r="E39" s="600">
        <f t="shared" si="1"/>
        <v>0</v>
      </c>
      <c r="F39" s="593"/>
      <c r="G39" s="605">
        <f>Werte2!$DZ19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Werte1!$EA19</f>
        <v>0</v>
      </c>
      <c r="E41" s="600">
        <f>D41/A41</f>
        <v>0</v>
      </c>
      <c r="F41" s="593"/>
      <c r="G41" s="603">
        <f>Werte2!$EA19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Werte1!$EB19</f>
        <v>0</v>
      </c>
      <c r="E42" s="610">
        <f>D42/A42</f>
        <v>0</v>
      </c>
      <c r="F42" s="593"/>
      <c r="G42" s="605">
        <f>Werte2!$EB19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Werte1!$EC19</f>
        <v>0</v>
      </c>
      <c r="E43" s="584">
        <f>D43/A43</f>
        <v>0</v>
      </c>
      <c r="F43" s="593"/>
      <c r="G43" s="583">
        <f>Werte2!$EC19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Werte1!$ED19</f>
        <v>0</v>
      </c>
      <c r="E45" s="600">
        <f>D45/A45</f>
        <v>0</v>
      </c>
      <c r="F45" s="593"/>
      <c r="G45" s="603">
        <f>Werte2!$ED19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Werte1!$EE19</f>
        <v>0</v>
      </c>
      <c r="E46" s="600">
        <f>D46/A46</f>
        <v>0</v>
      </c>
      <c r="F46" s="593"/>
      <c r="G46" s="603">
        <f>Werte2!$EE19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Werte1!$EF19</f>
        <v>0</v>
      </c>
      <c r="E47" s="600">
        <f>D47/A47</f>
        <v>0</v>
      </c>
      <c r="F47" s="593"/>
      <c r="G47" s="603">
        <f>Werte2!$EF19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Werte1!$EG19</f>
        <v>0</v>
      </c>
      <c r="E49" s="600">
        <f>D49/A49</f>
        <v>0</v>
      </c>
      <c r="F49" s="593"/>
      <c r="G49" s="603">
        <f>Werte2!$EG19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Werte1!$EH19</f>
        <v>0</v>
      </c>
      <c r="E50" s="600">
        <f>D50/A50</f>
        <v>0</v>
      </c>
      <c r="F50" s="593"/>
      <c r="G50" s="603">
        <f>Werte2!$EH19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Werte1!$EI19</f>
        <v>0</v>
      </c>
      <c r="E52" s="600">
        <f>D52/A52</f>
        <v>0</v>
      </c>
      <c r="F52" s="593"/>
      <c r="G52" s="603">
        <f>Werte2!$EI19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Werte1!$EJ19</f>
        <v>0</v>
      </c>
      <c r="E53" s="600">
        <f>D53/A53</f>
        <v>0</v>
      </c>
      <c r="F53" s="593"/>
      <c r="G53" s="603">
        <f>Werte2!$EJ19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Werte1!$EK19</f>
        <v>0</v>
      </c>
      <c r="E54" s="600">
        <f>D54/A54</f>
        <v>0</v>
      </c>
      <c r="F54" s="593"/>
      <c r="G54" s="603">
        <f>Werte2!$EK19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Werte1!$EL19</f>
        <v>0</v>
      </c>
      <c r="E56" s="600">
        <f t="shared" ref="E56:E65" si="5">D56/A56</f>
        <v>0</v>
      </c>
      <c r="F56" s="593"/>
      <c r="G56" s="614">
        <f>Werte2!$EL19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Werte1!$EM19</f>
        <v>0</v>
      </c>
      <c r="E57" s="600">
        <f t="shared" si="5"/>
        <v>0</v>
      </c>
      <c r="F57" s="593"/>
      <c r="G57" s="603">
        <f>Werte2!$EM19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Werte1!$EN19</f>
        <v>0</v>
      </c>
      <c r="E58" s="600">
        <f t="shared" si="5"/>
        <v>0</v>
      </c>
      <c r="F58" s="593"/>
      <c r="G58" s="603">
        <f>Werte2!$EN19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Werte1!$EO19</f>
        <v>0</v>
      </c>
      <c r="E59" s="600">
        <f t="shared" si="5"/>
        <v>0</v>
      </c>
      <c r="F59" s="593"/>
      <c r="G59" s="603">
        <f>Werte2!$EO19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Werte1!$EP19</f>
        <v>0</v>
      </c>
      <c r="E60" s="600">
        <f t="shared" si="5"/>
        <v>0</v>
      </c>
      <c r="F60" s="593"/>
      <c r="G60" s="603">
        <f>Werte2!$EP19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Werte1!$EQ19</f>
        <v>0</v>
      </c>
      <c r="E61" s="600">
        <f t="shared" si="5"/>
        <v>0</v>
      </c>
      <c r="F61" s="593"/>
      <c r="G61" s="603">
        <f>Werte2!$EQ19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Werte1!$ER19</f>
        <v>0</v>
      </c>
      <c r="E62" s="600">
        <f t="shared" si="5"/>
        <v>0</v>
      </c>
      <c r="F62" s="593"/>
      <c r="G62" s="603">
        <f>Werte2!$ER19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Werte1!$ES19</f>
        <v>0</v>
      </c>
      <c r="E63" s="600">
        <f t="shared" si="5"/>
        <v>0</v>
      </c>
      <c r="F63" s="593"/>
      <c r="G63" s="603">
        <f>Werte2!$ES19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Werte1!$ET19</f>
        <v>0</v>
      </c>
      <c r="E64" s="600">
        <f t="shared" si="5"/>
        <v>0</v>
      </c>
      <c r="F64" s="593"/>
      <c r="G64" s="603">
        <f>Werte2!$ET19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Werte1!$EU19</f>
        <v>0</v>
      </c>
      <c r="E65" s="600">
        <f t="shared" si="5"/>
        <v>0</v>
      </c>
      <c r="F65" s="593"/>
      <c r="G65" s="603">
        <f>Werte2!$EU19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Werte1!$EV19</f>
        <v>0</v>
      </c>
      <c r="E67" s="600">
        <f>D67/A67</f>
        <v>0</v>
      </c>
      <c r="F67" s="593"/>
      <c r="G67" s="603">
        <f>Werte2!$EV19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Werte1!$EW19</f>
        <v>0</v>
      </c>
      <c r="E68" s="610">
        <f>D68/A68</f>
        <v>0</v>
      </c>
      <c r="F68" s="593"/>
      <c r="G68" s="616">
        <f>Werte2!$EW19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Werte1!$EX19</f>
        <v>0</v>
      </c>
      <c r="E69" s="584">
        <f>D69/A69</f>
        <v>0</v>
      </c>
      <c r="F69" s="618"/>
      <c r="G69" s="583">
        <f>Werte2!$EX19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Werte1!$P19</f>
        <v>0</v>
      </c>
      <c r="E76" s="208">
        <f t="shared" ref="E76:E88" si="9">D76/C76</f>
        <v>0</v>
      </c>
      <c r="F76" s="220"/>
      <c r="G76" s="201">
        <f>Werte2!$P19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Werte1!AC19</f>
        <v>0</v>
      </c>
      <c r="E77" s="209">
        <f t="shared" si="9"/>
        <v>0</v>
      </c>
      <c r="F77" s="214"/>
      <c r="G77" s="202">
        <f>Werte2!AC19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Werte1!AM19</f>
        <v>0</v>
      </c>
      <c r="E78" s="209">
        <f t="shared" si="9"/>
        <v>0</v>
      </c>
      <c r="F78" s="214"/>
      <c r="G78" s="202">
        <f>Werte2!AM19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Werte1!AU19</f>
        <v>0</v>
      </c>
      <c r="E79" s="209">
        <f t="shared" si="9"/>
        <v>0</v>
      </c>
      <c r="F79" s="214"/>
      <c r="G79" s="202">
        <f>Werte2!AU19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Werte1!BD19</f>
        <v>0</v>
      </c>
      <c r="E80" s="210">
        <f t="shared" si="9"/>
        <v>0</v>
      </c>
      <c r="F80" s="221"/>
      <c r="G80" s="203">
        <f>Werte2!BD19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Werte1!BM19</f>
        <v>0</v>
      </c>
      <c r="E81" s="211">
        <f t="shared" si="9"/>
        <v>0</v>
      </c>
      <c r="F81" s="222"/>
      <c r="G81" s="201">
        <f>Werte2!BM19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Werte1!BT19</f>
        <v>0</v>
      </c>
      <c r="E82" s="211">
        <f t="shared" si="9"/>
        <v>0</v>
      </c>
      <c r="F82" s="222"/>
      <c r="G82" s="202">
        <f>Werte2!BT19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Werte1!CA19</f>
        <v>0</v>
      </c>
      <c r="E83" s="211">
        <f t="shared" si="9"/>
        <v>0</v>
      </c>
      <c r="F83" s="222"/>
      <c r="G83" s="202">
        <f>Werte2!CA19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Werte1!CK19</f>
        <v>0</v>
      </c>
      <c r="E84" s="211">
        <f t="shared" si="9"/>
        <v>0</v>
      </c>
      <c r="F84" s="222"/>
      <c r="G84" s="202">
        <f>Werte2!CK19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Werte1!CQ19</f>
        <v>0</v>
      </c>
      <c r="E85" s="211">
        <f t="shared" si="9"/>
        <v>0</v>
      </c>
      <c r="F85" s="222"/>
      <c r="G85" s="202">
        <f>Werte2!CQ19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Werte1!DD19</f>
        <v>0</v>
      </c>
      <c r="E86" s="211">
        <f t="shared" si="9"/>
        <v>0</v>
      </c>
      <c r="F86" s="222"/>
      <c r="G86" s="202">
        <f>Werte2!DD19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Werte1!DM19</f>
        <v>0</v>
      </c>
      <c r="E87" s="212">
        <f t="shared" si="9"/>
        <v>0</v>
      </c>
      <c r="F87" s="223"/>
      <c r="G87" s="202">
        <f>Werte2!DM19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37" priority="6" stopIfTrue="1" operator="greaterThanOrEqual">
      <formula>I29</formula>
    </cfRule>
    <cfRule type="cellIs" dxfId="236" priority="7" stopIfTrue="1" operator="lessThan">
      <formula>I29</formula>
    </cfRule>
  </conditionalFormatting>
  <conditionalFormatting sqref="H29 H31:H39 H41:H43 H45:H47 H49:H50 H52:H54 H56:H65 H67:H70">
    <cfRule type="expression" dxfId="235" priority="10" stopIfTrue="1">
      <formula>$L$29="T"</formula>
    </cfRule>
    <cfRule type="cellIs" dxfId="234" priority="11" stopIfTrue="1" operator="lessThan">
      <formula>I29</formula>
    </cfRule>
    <cfRule type="cellIs" dxfId="233" priority="12" stopIfTrue="1" operator="greaterThanOrEqual">
      <formula>I29</formula>
    </cfRule>
  </conditionalFormatting>
  <conditionalFormatting sqref="H76:H88 E76:F88">
    <cfRule type="cellIs" dxfId="232" priority="13" stopIfTrue="1" operator="lessThan">
      <formula>$I76</formula>
    </cfRule>
    <cfRule type="cellIs" dxfId="231" priority="14" stopIfTrue="1" operator="greaterThanOrEqual">
      <formula>$I76</formula>
    </cfRule>
  </conditionalFormatting>
  <conditionalFormatting sqref="G67:G70 G56:G65 G41:G43 G45:G47 G49:G50 G52:G54 G31:G39 G29">
    <cfRule type="expression" dxfId="230" priority="15" stopIfTrue="1">
      <formula>$L$29="T"</formula>
    </cfRule>
  </conditionalFormatting>
  <conditionalFormatting sqref="T23:T26 R23:R26">
    <cfRule type="cellIs" dxfId="229" priority="16" stopIfTrue="1" operator="lessThan">
      <formula>$U23</formula>
    </cfRule>
    <cfRule type="cellIs" dxfId="228" priority="17" stopIfTrue="1" operator="greaterThanOrEqual">
      <formula>$U23</formula>
    </cfRule>
  </conditionalFormatting>
  <conditionalFormatting sqref="J70">
    <cfRule type="expression" dxfId="227" priority="18" stopIfTrue="1">
      <formula>N70="FB"</formula>
    </cfRule>
    <cfRule type="expression" dxfId="226" priority="19" stopIfTrue="1">
      <formula>N70=""</formula>
    </cfRule>
  </conditionalFormatting>
  <conditionalFormatting sqref="J29 J56:J65 J31:J39 J41:J43 J49:J50 J52:J54 J45:J47 J67:J69">
    <cfRule type="expression" dxfId="225" priority="20" stopIfTrue="1">
      <formula>N29="FB"</formula>
    </cfRule>
    <cfRule type="expression" dxfId="224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IF(Da!C38="",Da!E38,Da!C38)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Da!G38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Werte1!$DQ20</f>
        <v>0</v>
      </c>
      <c r="E29" s="584">
        <f>D29/A29</f>
        <v>0</v>
      </c>
      <c r="F29" s="585"/>
      <c r="G29" s="586">
        <f>Werte2!$DQ20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Werte1!$DR20</f>
        <v>0</v>
      </c>
      <c r="E31" s="600">
        <f t="shared" ref="E31:E39" si="1">D31/A31</f>
        <v>0</v>
      </c>
      <c r="F31" s="593"/>
      <c r="G31" s="599">
        <f>Werte2!$DR20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Werte1!$DS20</f>
        <v>0</v>
      </c>
      <c r="E32" s="600">
        <f t="shared" si="1"/>
        <v>0</v>
      </c>
      <c r="F32" s="593"/>
      <c r="G32" s="603">
        <f>Werte2!$DS20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Werte1!$DT20</f>
        <v>0</v>
      </c>
      <c r="E33" s="600">
        <f t="shared" si="1"/>
        <v>0</v>
      </c>
      <c r="F33" s="593"/>
      <c r="G33" s="603">
        <f>Werte2!$DT20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Werte1!$DU20</f>
        <v>0</v>
      </c>
      <c r="E34" s="600">
        <f t="shared" si="1"/>
        <v>0</v>
      </c>
      <c r="F34" s="593"/>
      <c r="G34" s="603">
        <f>Werte2!$DU20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Werte1!$DV20</f>
        <v>0</v>
      </c>
      <c r="E35" s="600">
        <f t="shared" si="1"/>
        <v>0</v>
      </c>
      <c r="F35" s="593"/>
      <c r="G35" s="603">
        <f>Werte2!$DV20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Werte1!$DW20</f>
        <v>0</v>
      </c>
      <c r="E36" s="600">
        <f t="shared" si="1"/>
        <v>0</v>
      </c>
      <c r="F36" s="593"/>
      <c r="G36" s="603">
        <f>Werte2!$DW20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Werte1!$DX20</f>
        <v>0</v>
      </c>
      <c r="E37" s="600">
        <f t="shared" si="1"/>
        <v>0</v>
      </c>
      <c r="F37" s="593"/>
      <c r="G37" s="603">
        <f>Werte2!$DX20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Werte1!$DY20</f>
        <v>0</v>
      </c>
      <c r="E38" s="600">
        <f t="shared" si="1"/>
        <v>0</v>
      </c>
      <c r="F38" s="593"/>
      <c r="G38" s="603">
        <f>Werte2!$DY20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Werte1!$DZ20</f>
        <v>0</v>
      </c>
      <c r="E39" s="600">
        <f t="shared" si="1"/>
        <v>0</v>
      </c>
      <c r="F39" s="593"/>
      <c r="G39" s="605">
        <f>Werte2!$DZ20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Werte1!$EA20</f>
        <v>0</v>
      </c>
      <c r="E41" s="600">
        <f>D41/A41</f>
        <v>0</v>
      </c>
      <c r="F41" s="593"/>
      <c r="G41" s="603">
        <f>Werte2!$EA20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Werte1!$EB20</f>
        <v>0</v>
      </c>
      <c r="E42" s="610">
        <f>D42/A42</f>
        <v>0</v>
      </c>
      <c r="F42" s="593"/>
      <c r="G42" s="605">
        <f>Werte2!$EB20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Werte1!$EC20</f>
        <v>0</v>
      </c>
      <c r="E43" s="584">
        <f>D43/A43</f>
        <v>0</v>
      </c>
      <c r="F43" s="593"/>
      <c r="G43" s="583">
        <f>Werte2!$EC20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Werte1!$ED20</f>
        <v>0</v>
      </c>
      <c r="E45" s="600">
        <f>D45/A45</f>
        <v>0</v>
      </c>
      <c r="F45" s="593"/>
      <c r="G45" s="603">
        <f>Werte2!$ED20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Werte1!$EE20</f>
        <v>0</v>
      </c>
      <c r="E46" s="600">
        <f>D46/A46</f>
        <v>0</v>
      </c>
      <c r="F46" s="593"/>
      <c r="G46" s="603">
        <f>Werte2!$EE20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Werte1!$EF20</f>
        <v>0</v>
      </c>
      <c r="E47" s="600">
        <f>D47/A47</f>
        <v>0</v>
      </c>
      <c r="F47" s="593"/>
      <c r="G47" s="603">
        <f>Werte2!$EF20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Werte1!$EG20</f>
        <v>0</v>
      </c>
      <c r="E49" s="600">
        <f>D49/A49</f>
        <v>0</v>
      </c>
      <c r="F49" s="593"/>
      <c r="G49" s="603">
        <f>Werte2!$EG20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Werte1!$EH20</f>
        <v>0</v>
      </c>
      <c r="E50" s="600">
        <f>D50/A50</f>
        <v>0</v>
      </c>
      <c r="F50" s="593"/>
      <c r="G50" s="603">
        <f>Werte2!$EH20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Werte1!$EI20</f>
        <v>0</v>
      </c>
      <c r="E52" s="600">
        <f>D52/A52</f>
        <v>0</v>
      </c>
      <c r="F52" s="593"/>
      <c r="G52" s="603">
        <f>Werte2!$EI20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Werte1!$EJ20</f>
        <v>0</v>
      </c>
      <c r="E53" s="600">
        <f>D53/A53</f>
        <v>0</v>
      </c>
      <c r="F53" s="593"/>
      <c r="G53" s="603">
        <f>Werte2!$EJ20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Werte1!$EK20</f>
        <v>0</v>
      </c>
      <c r="E54" s="600">
        <f>D54/A54</f>
        <v>0</v>
      </c>
      <c r="F54" s="593"/>
      <c r="G54" s="603">
        <f>Werte2!$EK20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Werte1!$EL20</f>
        <v>0</v>
      </c>
      <c r="E56" s="600">
        <f t="shared" ref="E56:E65" si="5">D56/A56</f>
        <v>0</v>
      </c>
      <c r="F56" s="593"/>
      <c r="G56" s="614">
        <f>Werte2!$EL20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Werte1!$EM20</f>
        <v>0</v>
      </c>
      <c r="E57" s="600">
        <f t="shared" si="5"/>
        <v>0</v>
      </c>
      <c r="F57" s="593"/>
      <c r="G57" s="603">
        <f>Werte2!$EM20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Werte1!$EN20</f>
        <v>0</v>
      </c>
      <c r="E58" s="600">
        <f t="shared" si="5"/>
        <v>0</v>
      </c>
      <c r="F58" s="593"/>
      <c r="G58" s="603">
        <f>Werte2!$EN20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Werte1!$EO20</f>
        <v>0</v>
      </c>
      <c r="E59" s="600">
        <f t="shared" si="5"/>
        <v>0</v>
      </c>
      <c r="F59" s="593"/>
      <c r="G59" s="603">
        <f>Werte2!$EO20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Werte1!$EP20</f>
        <v>0</v>
      </c>
      <c r="E60" s="600">
        <f t="shared" si="5"/>
        <v>0</v>
      </c>
      <c r="F60" s="593"/>
      <c r="G60" s="603">
        <f>Werte2!$EP20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Werte1!$EQ20</f>
        <v>0</v>
      </c>
      <c r="E61" s="600">
        <f t="shared" si="5"/>
        <v>0</v>
      </c>
      <c r="F61" s="593"/>
      <c r="G61" s="603">
        <f>Werte2!$EQ20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Werte1!$ER20</f>
        <v>0</v>
      </c>
      <c r="E62" s="600">
        <f t="shared" si="5"/>
        <v>0</v>
      </c>
      <c r="F62" s="593"/>
      <c r="G62" s="603">
        <f>Werte2!$ER20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Werte1!$ES20</f>
        <v>0</v>
      </c>
      <c r="E63" s="600">
        <f t="shared" si="5"/>
        <v>0</v>
      </c>
      <c r="F63" s="593"/>
      <c r="G63" s="603">
        <f>Werte2!$ES20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Werte1!$ET20</f>
        <v>0</v>
      </c>
      <c r="E64" s="600">
        <f t="shared" si="5"/>
        <v>0</v>
      </c>
      <c r="F64" s="593"/>
      <c r="G64" s="603">
        <f>Werte2!$ET20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Werte1!$EU20</f>
        <v>0</v>
      </c>
      <c r="E65" s="600">
        <f t="shared" si="5"/>
        <v>0</v>
      </c>
      <c r="F65" s="593"/>
      <c r="G65" s="603">
        <f>Werte2!$EU20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Werte1!$EV20</f>
        <v>0</v>
      </c>
      <c r="E67" s="600">
        <f>D67/A67</f>
        <v>0</v>
      </c>
      <c r="F67" s="593"/>
      <c r="G67" s="603">
        <f>Werte2!$EV20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Werte1!$EW20</f>
        <v>0</v>
      </c>
      <c r="E68" s="610">
        <f>D68/A68</f>
        <v>0</v>
      </c>
      <c r="F68" s="593"/>
      <c r="G68" s="616">
        <f>Werte2!$EW20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Werte1!$EX20</f>
        <v>0</v>
      </c>
      <c r="E69" s="584">
        <f>D69/A69</f>
        <v>0</v>
      </c>
      <c r="F69" s="618"/>
      <c r="G69" s="583">
        <f>Werte2!$EX20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Werte1!$P20</f>
        <v>0</v>
      </c>
      <c r="E76" s="208">
        <f t="shared" ref="E76:E88" si="9">D76/C76</f>
        <v>0</v>
      </c>
      <c r="F76" s="220"/>
      <c r="G76" s="201">
        <f>Werte2!$P20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Werte1!AC20</f>
        <v>0</v>
      </c>
      <c r="E77" s="209">
        <f t="shared" si="9"/>
        <v>0</v>
      </c>
      <c r="F77" s="214"/>
      <c r="G77" s="202">
        <f>Werte2!AC20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Werte1!AM20</f>
        <v>0</v>
      </c>
      <c r="E78" s="209">
        <f t="shared" si="9"/>
        <v>0</v>
      </c>
      <c r="F78" s="214"/>
      <c r="G78" s="202">
        <f>Werte2!AM20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Werte1!AU20</f>
        <v>0</v>
      </c>
      <c r="E79" s="209">
        <f t="shared" si="9"/>
        <v>0</v>
      </c>
      <c r="F79" s="214"/>
      <c r="G79" s="202">
        <f>Werte2!AU20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Werte1!BD20</f>
        <v>0</v>
      </c>
      <c r="E80" s="210">
        <f t="shared" si="9"/>
        <v>0</v>
      </c>
      <c r="F80" s="221"/>
      <c r="G80" s="203">
        <f>Werte2!BD20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Werte1!BM20</f>
        <v>0</v>
      </c>
      <c r="E81" s="211">
        <f t="shared" si="9"/>
        <v>0</v>
      </c>
      <c r="F81" s="222"/>
      <c r="G81" s="201">
        <f>Werte2!BM20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Werte1!BT20</f>
        <v>0</v>
      </c>
      <c r="E82" s="211">
        <f t="shared" si="9"/>
        <v>0</v>
      </c>
      <c r="F82" s="222"/>
      <c r="G82" s="202">
        <f>Werte2!BT20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Werte1!CA20</f>
        <v>0</v>
      </c>
      <c r="E83" s="211">
        <f t="shared" si="9"/>
        <v>0</v>
      </c>
      <c r="F83" s="222"/>
      <c r="G83" s="202">
        <f>Werte2!CA20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Werte1!CK20</f>
        <v>0</v>
      </c>
      <c r="E84" s="211">
        <f t="shared" si="9"/>
        <v>0</v>
      </c>
      <c r="F84" s="222"/>
      <c r="G84" s="202">
        <f>Werte2!CK20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Werte1!CQ20</f>
        <v>0</v>
      </c>
      <c r="E85" s="211">
        <f t="shared" si="9"/>
        <v>0</v>
      </c>
      <c r="F85" s="222"/>
      <c r="G85" s="202">
        <f>Werte2!CQ20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Werte1!DD20</f>
        <v>0</v>
      </c>
      <c r="E86" s="211">
        <f t="shared" si="9"/>
        <v>0</v>
      </c>
      <c r="F86" s="222"/>
      <c r="G86" s="202">
        <f>Werte2!DD20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Werte1!DM20</f>
        <v>0</v>
      </c>
      <c r="E87" s="212">
        <f t="shared" si="9"/>
        <v>0</v>
      </c>
      <c r="F87" s="223"/>
      <c r="G87" s="202">
        <f>Werte2!DM20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23" priority="6" stopIfTrue="1" operator="greaterThanOrEqual">
      <formula>I29</formula>
    </cfRule>
    <cfRule type="cellIs" dxfId="222" priority="7" stopIfTrue="1" operator="lessThan">
      <formula>I29</formula>
    </cfRule>
  </conditionalFormatting>
  <conditionalFormatting sqref="H29 H31:H39 H41:H43 H45:H47 H49:H50 H52:H54 H56:H65 H67:H70">
    <cfRule type="expression" dxfId="221" priority="10" stopIfTrue="1">
      <formula>$L$29="T"</formula>
    </cfRule>
    <cfRule type="cellIs" dxfId="220" priority="11" stopIfTrue="1" operator="lessThan">
      <formula>I29</formula>
    </cfRule>
    <cfRule type="cellIs" dxfId="219" priority="12" stopIfTrue="1" operator="greaterThanOrEqual">
      <formula>I29</formula>
    </cfRule>
  </conditionalFormatting>
  <conditionalFormatting sqref="H76:H88 E76:F88">
    <cfRule type="cellIs" dxfId="218" priority="13" stopIfTrue="1" operator="lessThan">
      <formula>$I76</formula>
    </cfRule>
    <cfRule type="cellIs" dxfId="217" priority="14" stopIfTrue="1" operator="greaterThanOrEqual">
      <formula>$I76</formula>
    </cfRule>
  </conditionalFormatting>
  <conditionalFormatting sqref="G67:G70 G56:G65 G41:G43 G45:G47 G49:G50 G52:G54 G31:G39 G29">
    <cfRule type="expression" dxfId="216" priority="15" stopIfTrue="1">
      <formula>$L$29="T"</formula>
    </cfRule>
  </conditionalFormatting>
  <conditionalFormatting sqref="T23:T26 R23:R26">
    <cfRule type="cellIs" dxfId="215" priority="16" stopIfTrue="1" operator="lessThan">
      <formula>$U23</formula>
    </cfRule>
    <cfRule type="cellIs" dxfId="214" priority="17" stopIfTrue="1" operator="greaterThanOrEqual">
      <formula>$U23</formula>
    </cfRule>
  </conditionalFormatting>
  <conditionalFormatting sqref="J70">
    <cfRule type="expression" dxfId="213" priority="18" stopIfTrue="1">
      <formula>N70="FB"</formula>
    </cfRule>
    <cfRule type="expression" dxfId="212" priority="19" stopIfTrue="1">
      <formula>N70=""</formula>
    </cfRule>
  </conditionalFormatting>
  <conditionalFormatting sqref="J29 J56:J65 J31:J39 J41:J43 J49:J50 J52:J54 J45:J47 J67:J69">
    <cfRule type="expression" dxfId="211" priority="20" stopIfTrue="1">
      <formula>N29="FB"</formula>
    </cfRule>
    <cfRule type="expression" dxfId="210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IF(Da!C39="",Da!E39,Da!C39)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Da!G39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Werte1!$DQ21</f>
        <v>0</v>
      </c>
      <c r="E29" s="584">
        <f>D29/A29</f>
        <v>0</v>
      </c>
      <c r="F29" s="585"/>
      <c r="G29" s="586">
        <f>Werte2!$DQ21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Werte1!$DR21</f>
        <v>0</v>
      </c>
      <c r="E31" s="600">
        <f t="shared" ref="E31:E39" si="1">D31/A31</f>
        <v>0</v>
      </c>
      <c r="F31" s="593"/>
      <c r="G31" s="599">
        <f>Werte2!$DR21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Werte1!$DS21</f>
        <v>0</v>
      </c>
      <c r="E32" s="600">
        <f t="shared" si="1"/>
        <v>0</v>
      </c>
      <c r="F32" s="593"/>
      <c r="G32" s="603">
        <f>Werte2!$DS21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Werte1!$DT21</f>
        <v>0</v>
      </c>
      <c r="E33" s="600">
        <f t="shared" si="1"/>
        <v>0</v>
      </c>
      <c r="F33" s="593"/>
      <c r="G33" s="603">
        <f>Werte2!$DT21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Werte1!$DU21</f>
        <v>0</v>
      </c>
      <c r="E34" s="600">
        <f t="shared" si="1"/>
        <v>0</v>
      </c>
      <c r="F34" s="593"/>
      <c r="G34" s="603">
        <f>Werte2!$DU21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Werte1!$DV21</f>
        <v>0</v>
      </c>
      <c r="E35" s="600">
        <f t="shared" si="1"/>
        <v>0</v>
      </c>
      <c r="F35" s="593"/>
      <c r="G35" s="603">
        <f>Werte2!$DV21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Werte1!$DW21</f>
        <v>0</v>
      </c>
      <c r="E36" s="600">
        <f t="shared" si="1"/>
        <v>0</v>
      </c>
      <c r="F36" s="593"/>
      <c r="G36" s="603">
        <f>Werte2!$DW21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Werte1!$DX21</f>
        <v>0</v>
      </c>
      <c r="E37" s="600">
        <f t="shared" si="1"/>
        <v>0</v>
      </c>
      <c r="F37" s="593"/>
      <c r="G37" s="603">
        <f>Werte2!$DX21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Werte1!$DY21</f>
        <v>0</v>
      </c>
      <c r="E38" s="600">
        <f t="shared" si="1"/>
        <v>0</v>
      </c>
      <c r="F38" s="593"/>
      <c r="G38" s="603">
        <f>Werte2!$DY21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Werte1!$DZ21</f>
        <v>0</v>
      </c>
      <c r="E39" s="600">
        <f t="shared" si="1"/>
        <v>0</v>
      </c>
      <c r="F39" s="593"/>
      <c r="G39" s="605">
        <f>Werte2!$DZ21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Werte1!$EA21</f>
        <v>0</v>
      </c>
      <c r="E41" s="600">
        <f>D41/A41</f>
        <v>0</v>
      </c>
      <c r="F41" s="593"/>
      <c r="G41" s="603">
        <f>Werte2!$EA21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Werte1!$EB21</f>
        <v>0</v>
      </c>
      <c r="E42" s="610">
        <f>D42/A42</f>
        <v>0</v>
      </c>
      <c r="F42" s="593"/>
      <c r="G42" s="605">
        <f>Werte2!$EB21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Werte1!$EC21</f>
        <v>0</v>
      </c>
      <c r="E43" s="584">
        <f>D43/A43</f>
        <v>0</v>
      </c>
      <c r="F43" s="593"/>
      <c r="G43" s="583">
        <f>Werte2!$EC21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Werte1!$ED21</f>
        <v>0</v>
      </c>
      <c r="E45" s="600">
        <f>D45/A45</f>
        <v>0</v>
      </c>
      <c r="F45" s="593"/>
      <c r="G45" s="603">
        <f>Werte2!$ED21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Werte1!$EE21</f>
        <v>0</v>
      </c>
      <c r="E46" s="600">
        <f>D46/A46</f>
        <v>0</v>
      </c>
      <c r="F46" s="593"/>
      <c r="G46" s="603">
        <f>Werte2!$EE21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Werte1!$EF21</f>
        <v>0</v>
      </c>
      <c r="E47" s="600">
        <f>D47/A47</f>
        <v>0</v>
      </c>
      <c r="F47" s="593"/>
      <c r="G47" s="603">
        <f>Werte2!$EF21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Werte1!$EG21</f>
        <v>0</v>
      </c>
      <c r="E49" s="600">
        <f>D49/A49</f>
        <v>0</v>
      </c>
      <c r="F49" s="593"/>
      <c r="G49" s="603">
        <f>Werte2!$EG21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Werte1!$EH21</f>
        <v>0</v>
      </c>
      <c r="E50" s="600">
        <f>D50/A50</f>
        <v>0</v>
      </c>
      <c r="F50" s="593"/>
      <c r="G50" s="603">
        <f>Werte2!$EH21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Werte1!$EI21</f>
        <v>0</v>
      </c>
      <c r="E52" s="600">
        <f>D52/A52</f>
        <v>0</v>
      </c>
      <c r="F52" s="593"/>
      <c r="G52" s="603">
        <f>Werte2!$EI21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Werte1!$EJ21</f>
        <v>0</v>
      </c>
      <c r="E53" s="600">
        <f>D53/A53</f>
        <v>0</v>
      </c>
      <c r="F53" s="593"/>
      <c r="G53" s="603">
        <f>Werte2!$EJ21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Werte1!$EK21</f>
        <v>0</v>
      </c>
      <c r="E54" s="600">
        <f>D54/A54</f>
        <v>0</v>
      </c>
      <c r="F54" s="593"/>
      <c r="G54" s="603">
        <f>Werte2!$EK21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Werte1!$EL21</f>
        <v>0</v>
      </c>
      <c r="E56" s="600">
        <f t="shared" ref="E56:E65" si="5">D56/A56</f>
        <v>0</v>
      </c>
      <c r="F56" s="593"/>
      <c r="G56" s="614">
        <f>Werte2!$EL21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Werte1!$EM21</f>
        <v>0</v>
      </c>
      <c r="E57" s="600">
        <f t="shared" si="5"/>
        <v>0</v>
      </c>
      <c r="F57" s="593"/>
      <c r="G57" s="603">
        <f>Werte2!$EM21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Werte1!$EN21</f>
        <v>0</v>
      </c>
      <c r="E58" s="600">
        <f t="shared" si="5"/>
        <v>0</v>
      </c>
      <c r="F58" s="593"/>
      <c r="G58" s="603">
        <f>Werte2!$EN21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Werte1!$EO21</f>
        <v>0</v>
      </c>
      <c r="E59" s="600">
        <f t="shared" si="5"/>
        <v>0</v>
      </c>
      <c r="F59" s="593"/>
      <c r="G59" s="603">
        <f>Werte2!$EO21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Werte1!$EP21</f>
        <v>0</v>
      </c>
      <c r="E60" s="600">
        <f t="shared" si="5"/>
        <v>0</v>
      </c>
      <c r="F60" s="593"/>
      <c r="G60" s="603">
        <f>Werte2!$EP21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Werte1!$EQ21</f>
        <v>0</v>
      </c>
      <c r="E61" s="600">
        <f t="shared" si="5"/>
        <v>0</v>
      </c>
      <c r="F61" s="593"/>
      <c r="G61" s="603">
        <f>Werte2!$EQ21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Werte1!$ER21</f>
        <v>0</v>
      </c>
      <c r="E62" s="600">
        <f t="shared" si="5"/>
        <v>0</v>
      </c>
      <c r="F62" s="593"/>
      <c r="G62" s="603">
        <f>Werte2!$ER21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Werte1!$ES21</f>
        <v>0</v>
      </c>
      <c r="E63" s="600">
        <f t="shared" si="5"/>
        <v>0</v>
      </c>
      <c r="F63" s="593"/>
      <c r="G63" s="603">
        <f>Werte2!$ES21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Werte1!$ET21</f>
        <v>0</v>
      </c>
      <c r="E64" s="600">
        <f t="shared" si="5"/>
        <v>0</v>
      </c>
      <c r="F64" s="593"/>
      <c r="G64" s="603">
        <f>Werte2!$ET21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Werte1!$EU21</f>
        <v>0</v>
      </c>
      <c r="E65" s="600">
        <f t="shared" si="5"/>
        <v>0</v>
      </c>
      <c r="F65" s="593"/>
      <c r="G65" s="603">
        <f>Werte2!$EU21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Werte1!$EV21</f>
        <v>0</v>
      </c>
      <c r="E67" s="600">
        <f>D67/A67</f>
        <v>0</v>
      </c>
      <c r="F67" s="593"/>
      <c r="G67" s="603">
        <f>Werte2!$EV21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Werte1!$EW21</f>
        <v>0</v>
      </c>
      <c r="E68" s="610">
        <f>D68/A68</f>
        <v>0</v>
      </c>
      <c r="F68" s="593"/>
      <c r="G68" s="616">
        <f>Werte2!$EW21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Werte1!$EX21</f>
        <v>0</v>
      </c>
      <c r="E69" s="584">
        <f>D69/A69</f>
        <v>0</v>
      </c>
      <c r="F69" s="618"/>
      <c r="G69" s="583">
        <f>Werte2!$EX21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Werte1!$P21</f>
        <v>0</v>
      </c>
      <c r="E76" s="208">
        <f t="shared" ref="E76:E88" si="9">D76/C76</f>
        <v>0</v>
      </c>
      <c r="F76" s="220"/>
      <c r="G76" s="201">
        <f>Werte2!$P21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Werte1!AC21</f>
        <v>0</v>
      </c>
      <c r="E77" s="209">
        <f t="shared" si="9"/>
        <v>0</v>
      </c>
      <c r="F77" s="214"/>
      <c r="G77" s="202">
        <f>Werte2!AC21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Werte1!AM21</f>
        <v>0</v>
      </c>
      <c r="E78" s="209">
        <f t="shared" si="9"/>
        <v>0</v>
      </c>
      <c r="F78" s="214"/>
      <c r="G78" s="202">
        <f>Werte2!AM21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Werte1!AU21</f>
        <v>0</v>
      </c>
      <c r="E79" s="209">
        <f t="shared" si="9"/>
        <v>0</v>
      </c>
      <c r="F79" s="214"/>
      <c r="G79" s="202">
        <f>Werte2!AU21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Werte1!BD21</f>
        <v>0</v>
      </c>
      <c r="E80" s="210">
        <f t="shared" si="9"/>
        <v>0</v>
      </c>
      <c r="F80" s="221"/>
      <c r="G80" s="203">
        <f>Werte2!BD21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Werte1!BM21</f>
        <v>0</v>
      </c>
      <c r="E81" s="211">
        <f t="shared" si="9"/>
        <v>0</v>
      </c>
      <c r="F81" s="222"/>
      <c r="G81" s="201">
        <f>Werte2!BM21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Werte1!BT21</f>
        <v>0</v>
      </c>
      <c r="E82" s="211">
        <f t="shared" si="9"/>
        <v>0</v>
      </c>
      <c r="F82" s="222"/>
      <c r="G82" s="202">
        <f>Werte2!BT21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Werte1!CA21</f>
        <v>0</v>
      </c>
      <c r="E83" s="211">
        <f t="shared" si="9"/>
        <v>0</v>
      </c>
      <c r="F83" s="222"/>
      <c r="G83" s="202">
        <f>Werte2!CA21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Werte1!CK21</f>
        <v>0</v>
      </c>
      <c r="E84" s="211">
        <f t="shared" si="9"/>
        <v>0</v>
      </c>
      <c r="F84" s="222"/>
      <c r="G84" s="202">
        <f>Werte2!CK21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Werte1!CQ21</f>
        <v>0</v>
      </c>
      <c r="E85" s="211">
        <f t="shared" si="9"/>
        <v>0</v>
      </c>
      <c r="F85" s="222"/>
      <c r="G85" s="202">
        <f>Werte2!CQ21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Werte1!DD21</f>
        <v>0</v>
      </c>
      <c r="E86" s="211">
        <f t="shared" si="9"/>
        <v>0</v>
      </c>
      <c r="F86" s="222"/>
      <c r="G86" s="202">
        <f>Werte2!DD21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Werte1!DM21</f>
        <v>0</v>
      </c>
      <c r="E87" s="212">
        <f t="shared" si="9"/>
        <v>0</v>
      </c>
      <c r="F87" s="223"/>
      <c r="G87" s="202">
        <f>Werte2!DM21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09" priority="6" stopIfTrue="1" operator="greaterThanOrEqual">
      <formula>I29</formula>
    </cfRule>
    <cfRule type="cellIs" dxfId="208" priority="7" stopIfTrue="1" operator="lessThan">
      <formula>I29</formula>
    </cfRule>
  </conditionalFormatting>
  <conditionalFormatting sqref="H29 H31:H39 H41:H43 H45:H47 H49:H50 H52:H54 H56:H65 H67:H70">
    <cfRule type="expression" dxfId="207" priority="10" stopIfTrue="1">
      <formula>$L$29="T"</formula>
    </cfRule>
    <cfRule type="cellIs" dxfId="206" priority="11" stopIfTrue="1" operator="lessThan">
      <formula>I29</formula>
    </cfRule>
    <cfRule type="cellIs" dxfId="205" priority="12" stopIfTrue="1" operator="greaterThanOrEqual">
      <formula>I29</formula>
    </cfRule>
  </conditionalFormatting>
  <conditionalFormatting sqref="H76:H88 E76:F88">
    <cfRule type="cellIs" dxfId="204" priority="13" stopIfTrue="1" operator="lessThan">
      <formula>$I76</formula>
    </cfRule>
    <cfRule type="cellIs" dxfId="203" priority="14" stopIfTrue="1" operator="greaterThanOrEqual">
      <formula>$I76</formula>
    </cfRule>
  </conditionalFormatting>
  <conditionalFormatting sqref="G67:G70 G56:G65 G41:G43 G45:G47 G49:G50 G52:G54 G31:G39 G29">
    <cfRule type="expression" dxfId="202" priority="15" stopIfTrue="1">
      <formula>$L$29="T"</formula>
    </cfRule>
  </conditionalFormatting>
  <conditionalFormatting sqref="T23:T26 R23:R26">
    <cfRule type="cellIs" dxfId="201" priority="16" stopIfTrue="1" operator="lessThan">
      <formula>$U23</formula>
    </cfRule>
    <cfRule type="cellIs" dxfId="200" priority="17" stopIfTrue="1" operator="greaterThanOrEqual">
      <formula>$U23</formula>
    </cfRule>
  </conditionalFormatting>
  <conditionalFormatting sqref="J70">
    <cfRule type="expression" dxfId="199" priority="18" stopIfTrue="1">
      <formula>N70="FB"</formula>
    </cfRule>
    <cfRule type="expression" dxfId="198" priority="19" stopIfTrue="1">
      <formula>N70=""</formula>
    </cfRule>
  </conditionalFormatting>
  <conditionalFormatting sqref="J29 J56:J65 J31:J39 J41:J43 J49:J50 J52:J54 J45:J47 J67:J69">
    <cfRule type="expression" dxfId="197" priority="20" stopIfTrue="1">
      <formula>N29="FB"</formula>
    </cfRule>
    <cfRule type="expression" dxfId="196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IF(Da!C40="",Da!E40,Da!C40)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Da!G40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Werte1!$DQ22</f>
        <v>0</v>
      </c>
      <c r="E29" s="584">
        <f>D29/A29</f>
        <v>0</v>
      </c>
      <c r="F29" s="585"/>
      <c r="G29" s="586">
        <f>Werte2!$DQ22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Werte1!$DR22</f>
        <v>0</v>
      </c>
      <c r="E31" s="600">
        <f t="shared" ref="E31:E39" si="1">D31/A31</f>
        <v>0</v>
      </c>
      <c r="F31" s="593"/>
      <c r="G31" s="599">
        <f>Werte2!$DR22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Werte1!$DS22</f>
        <v>0</v>
      </c>
      <c r="E32" s="600">
        <f t="shared" si="1"/>
        <v>0</v>
      </c>
      <c r="F32" s="593"/>
      <c r="G32" s="603">
        <f>Werte2!$DS22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Werte1!$DT22</f>
        <v>0</v>
      </c>
      <c r="E33" s="600">
        <f t="shared" si="1"/>
        <v>0</v>
      </c>
      <c r="F33" s="593"/>
      <c r="G33" s="603">
        <f>Werte2!$DT22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Werte1!$DU22</f>
        <v>0</v>
      </c>
      <c r="E34" s="600">
        <f t="shared" si="1"/>
        <v>0</v>
      </c>
      <c r="F34" s="593"/>
      <c r="G34" s="603">
        <f>Werte2!$DU22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Werte1!$DV22</f>
        <v>0</v>
      </c>
      <c r="E35" s="600">
        <f t="shared" si="1"/>
        <v>0</v>
      </c>
      <c r="F35" s="593"/>
      <c r="G35" s="603">
        <f>Werte2!$DV22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Werte1!$DW22</f>
        <v>0</v>
      </c>
      <c r="E36" s="600">
        <f t="shared" si="1"/>
        <v>0</v>
      </c>
      <c r="F36" s="593"/>
      <c r="G36" s="603">
        <f>Werte2!$DW22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Werte1!$DX22</f>
        <v>0</v>
      </c>
      <c r="E37" s="600">
        <f t="shared" si="1"/>
        <v>0</v>
      </c>
      <c r="F37" s="593"/>
      <c r="G37" s="603">
        <f>Werte2!$DX22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Werte1!$DY22</f>
        <v>0</v>
      </c>
      <c r="E38" s="600">
        <f t="shared" si="1"/>
        <v>0</v>
      </c>
      <c r="F38" s="593"/>
      <c r="G38" s="603">
        <f>Werte2!$DY22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Werte1!$DZ22</f>
        <v>0</v>
      </c>
      <c r="E39" s="600">
        <f t="shared" si="1"/>
        <v>0</v>
      </c>
      <c r="F39" s="593"/>
      <c r="G39" s="605">
        <f>Werte2!$DZ22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Werte1!$EA22</f>
        <v>0</v>
      </c>
      <c r="E41" s="600">
        <f>D41/A41</f>
        <v>0</v>
      </c>
      <c r="F41" s="593"/>
      <c r="G41" s="603">
        <f>Werte2!$EA22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Werte1!$EB22</f>
        <v>0</v>
      </c>
      <c r="E42" s="610">
        <f>D42/A42</f>
        <v>0</v>
      </c>
      <c r="F42" s="593"/>
      <c r="G42" s="605">
        <f>Werte2!$EB22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Werte1!$EC22</f>
        <v>0</v>
      </c>
      <c r="E43" s="584">
        <f>D43/A43</f>
        <v>0</v>
      </c>
      <c r="F43" s="593"/>
      <c r="G43" s="583">
        <f>Werte2!$EC22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Werte1!$ED22</f>
        <v>0</v>
      </c>
      <c r="E45" s="600">
        <f>D45/A45</f>
        <v>0</v>
      </c>
      <c r="F45" s="593"/>
      <c r="G45" s="603">
        <f>Werte2!$ED22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Werte1!$EE22</f>
        <v>0</v>
      </c>
      <c r="E46" s="600">
        <f>D46/A46</f>
        <v>0</v>
      </c>
      <c r="F46" s="593"/>
      <c r="G46" s="603">
        <f>Werte2!$EE22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Werte1!$EF22</f>
        <v>0</v>
      </c>
      <c r="E47" s="600">
        <f>D47/A47</f>
        <v>0</v>
      </c>
      <c r="F47" s="593"/>
      <c r="G47" s="603">
        <f>Werte2!$EF22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Werte1!$EG22</f>
        <v>0</v>
      </c>
      <c r="E49" s="600">
        <f>D49/A49</f>
        <v>0</v>
      </c>
      <c r="F49" s="593"/>
      <c r="G49" s="603">
        <f>Werte2!$EG22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Werte1!$EH22</f>
        <v>0</v>
      </c>
      <c r="E50" s="600">
        <f>D50/A50</f>
        <v>0</v>
      </c>
      <c r="F50" s="593"/>
      <c r="G50" s="603">
        <f>Werte2!$EH22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Werte1!$EI22</f>
        <v>0</v>
      </c>
      <c r="E52" s="600">
        <f>D52/A52</f>
        <v>0</v>
      </c>
      <c r="F52" s="593"/>
      <c r="G52" s="603">
        <f>Werte2!$EI22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Werte1!$EJ22</f>
        <v>0</v>
      </c>
      <c r="E53" s="600">
        <f>D53/A53</f>
        <v>0</v>
      </c>
      <c r="F53" s="593"/>
      <c r="G53" s="603">
        <f>Werte2!$EJ22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Werte1!$EK22</f>
        <v>0</v>
      </c>
      <c r="E54" s="600">
        <f>D54/A54</f>
        <v>0</v>
      </c>
      <c r="F54" s="593"/>
      <c r="G54" s="603">
        <f>Werte2!$EK22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Werte1!$EL22</f>
        <v>0</v>
      </c>
      <c r="E56" s="600">
        <f t="shared" ref="E56:E65" si="5">D56/A56</f>
        <v>0</v>
      </c>
      <c r="F56" s="593"/>
      <c r="G56" s="614">
        <f>Werte2!$EL22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Werte1!$EM22</f>
        <v>0</v>
      </c>
      <c r="E57" s="600">
        <f t="shared" si="5"/>
        <v>0</v>
      </c>
      <c r="F57" s="593"/>
      <c r="G57" s="603">
        <f>Werte2!$EM22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Werte1!$EN22</f>
        <v>0</v>
      </c>
      <c r="E58" s="600">
        <f t="shared" si="5"/>
        <v>0</v>
      </c>
      <c r="F58" s="593"/>
      <c r="G58" s="603">
        <f>Werte2!$EN22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Werte1!$EO22</f>
        <v>0</v>
      </c>
      <c r="E59" s="600">
        <f t="shared" si="5"/>
        <v>0</v>
      </c>
      <c r="F59" s="593"/>
      <c r="G59" s="603">
        <f>Werte2!$EO22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Werte1!$EP22</f>
        <v>0</v>
      </c>
      <c r="E60" s="600">
        <f t="shared" si="5"/>
        <v>0</v>
      </c>
      <c r="F60" s="593"/>
      <c r="G60" s="603">
        <f>Werte2!$EP22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Werte1!$EQ22</f>
        <v>0</v>
      </c>
      <c r="E61" s="600">
        <f t="shared" si="5"/>
        <v>0</v>
      </c>
      <c r="F61" s="593"/>
      <c r="G61" s="603">
        <f>Werte2!$EQ22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Werte1!$ER22</f>
        <v>0</v>
      </c>
      <c r="E62" s="600">
        <f t="shared" si="5"/>
        <v>0</v>
      </c>
      <c r="F62" s="593"/>
      <c r="G62" s="603">
        <f>Werte2!$ER22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Werte1!$ES22</f>
        <v>0</v>
      </c>
      <c r="E63" s="600">
        <f t="shared" si="5"/>
        <v>0</v>
      </c>
      <c r="F63" s="593"/>
      <c r="G63" s="603">
        <f>Werte2!$ES22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Werte1!$ET22</f>
        <v>0</v>
      </c>
      <c r="E64" s="600">
        <f t="shared" si="5"/>
        <v>0</v>
      </c>
      <c r="F64" s="593"/>
      <c r="G64" s="603">
        <f>Werte2!$ET22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Werte1!$EU22</f>
        <v>0</v>
      </c>
      <c r="E65" s="600">
        <f t="shared" si="5"/>
        <v>0</v>
      </c>
      <c r="F65" s="593"/>
      <c r="G65" s="603">
        <f>Werte2!$EU22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Werte1!$EV22</f>
        <v>0</v>
      </c>
      <c r="E67" s="600">
        <f>D67/A67</f>
        <v>0</v>
      </c>
      <c r="F67" s="593"/>
      <c r="G67" s="603">
        <f>Werte2!$EV22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Werte1!$EW22</f>
        <v>0</v>
      </c>
      <c r="E68" s="610">
        <f>D68/A68</f>
        <v>0</v>
      </c>
      <c r="F68" s="593"/>
      <c r="G68" s="616">
        <f>Werte2!$EW22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Werte1!$EX22</f>
        <v>0</v>
      </c>
      <c r="E69" s="584">
        <f>D69/A69</f>
        <v>0</v>
      </c>
      <c r="F69" s="618"/>
      <c r="G69" s="583">
        <f>Werte2!$EX22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Werte1!$P22</f>
        <v>0</v>
      </c>
      <c r="E76" s="208">
        <f t="shared" ref="E76:E88" si="9">D76/C76</f>
        <v>0</v>
      </c>
      <c r="F76" s="220"/>
      <c r="G76" s="201">
        <f>Werte2!$P22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Werte1!AC22</f>
        <v>0</v>
      </c>
      <c r="E77" s="209">
        <f t="shared" si="9"/>
        <v>0</v>
      </c>
      <c r="F77" s="214"/>
      <c r="G77" s="202">
        <f>Werte2!AC22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Werte1!AM22</f>
        <v>0</v>
      </c>
      <c r="E78" s="209">
        <f t="shared" si="9"/>
        <v>0</v>
      </c>
      <c r="F78" s="214"/>
      <c r="G78" s="202">
        <f>Werte2!AM22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Werte1!AU22</f>
        <v>0</v>
      </c>
      <c r="E79" s="209">
        <f t="shared" si="9"/>
        <v>0</v>
      </c>
      <c r="F79" s="214"/>
      <c r="G79" s="202">
        <f>Werte2!AU22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Werte1!BD22</f>
        <v>0</v>
      </c>
      <c r="E80" s="210">
        <f t="shared" si="9"/>
        <v>0</v>
      </c>
      <c r="F80" s="221"/>
      <c r="G80" s="203">
        <f>Werte2!BD22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Werte1!BM22</f>
        <v>0</v>
      </c>
      <c r="E81" s="211">
        <f t="shared" si="9"/>
        <v>0</v>
      </c>
      <c r="F81" s="222"/>
      <c r="G81" s="201">
        <f>Werte2!BM22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Werte1!BT22</f>
        <v>0</v>
      </c>
      <c r="E82" s="211">
        <f t="shared" si="9"/>
        <v>0</v>
      </c>
      <c r="F82" s="222"/>
      <c r="G82" s="202">
        <f>Werte2!BT22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Werte1!CA22</f>
        <v>0</v>
      </c>
      <c r="E83" s="211">
        <f t="shared" si="9"/>
        <v>0</v>
      </c>
      <c r="F83" s="222"/>
      <c r="G83" s="202">
        <f>Werte2!CA22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Werte1!CK22</f>
        <v>0</v>
      </c>
      <c r="E84" s="211">
        <f t="shared" si="9"/>
        <v>0</v>
      </c>
      <c r="F84" s="222"/>
      <c r="G84" s="202">
        <f>Werte2!CK22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Werte1!CQ22</f>
        <v>0</v>
      </c>
      <c r="E85" s="211">
        <f t="shared" si="9"/>
        <v>0</v>
      </c>
      <c r="F85" s="222"/>
      <c r="G85" s="202">
        <f>Werte2!CQ22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Werte1!DD22</f>
        <v>0</v>
      </c>
      <c r="E86" s="211">
        <f t="shared" si="9"/>
        <v>0</v>
      </c>
      <c r="F86" s="222"/>
      <c r="G86" s="202">
        <f>Werte2!DD22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Werte1!DM22</f>
        <v>0</v>
      </c>
      <c r="E87" s="212">
        <f t="shared" si="9"/>
        <v>0</v>
      </c>
      <c r="F87" s="223"/>
      <c r="G87" s="202">
        <f>Werte2!DM22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95" priority="6" stopIfTrue="1" operator="greaterThanOrEqual">
      <formula>I29</formula>
    </cfRule>
    <cfRule type="cellIs" dxfId="194" priority="7" stopIfTrue="1" operator="lessThan">
      <formula>I29</formula>
    </cfRule>
  </conditionalFormatting>
  <conditionalFormatting sqref="H29 H31:H39 H41:H43 H45:H47 H49:H50 H52:H54 H56:H65 H67:H70">
    <cfRule type="expression" dxfId="193" priority="10" stopIfTrue="1">
      <formula>$L$29="T"</formula>
    </cfRule>
    <cfRule type="cellIs" dxfId="192" priority="11" stopIfTrue="1" operator="lessThan">
      <formula>I29</formula>
    </cfRule>
    <cfRule type="cellIs" dxfId="191" priority="12" stopIfTrue="1" operator="greaterThanOrEqual">
      <formula>I29</formula>
    </cfRule>
  </conditionalFormatting>
  <conditionalFormatting sqref="H76:H88 E76:F88">
    <cfRule type="cellIs" dxfId="190" priority="13" stopIfTrue="1" operator="lessThan">
      <formula>$I76</formula>
    </cfRule>
    <cfRule type="cellIs" dxfId="189" priority="14" stopIfTrue="1" operator="greaterThanOrEqual">
      <formula>$I76</formula>
    </cfRule>
  </conditionalFormatting>
  <conditionalFormatting sqref="G67:G70 G56:G65 G41:G43 G45:G47 G49:G50 G52:G54 G31:G39 G29">
    <cfRule type="expression" dxfId="188" priority="15" stopIfTrue="1">
      <formula>$L$29="T"</formula>
    </cfRule>
  </conditionalFormatting>
  <conditionalFormatting sqref="T23:T26 R23:R26">
    <cfRule type="cellIs" dxfId="187" priority="16" stopIfTrue="1" operator="lessThan">
      <formula>$U23</formula>
    </cfRule>
    <cfRule type="cellIs" dxfId="186" priority="17" stopIfTrue="1" operator="greaterThanOrEqual">
      <formula>$U23</formula>
    </cfRule>
  </conditionalFormatting>
  <conditionalFormatting sqref="J70">
    <cfRule type="expression" dxfId="185" priority="18" stopIfTrue="1">
      <formula>N70="FB"</formula>
    </cfRule>
    <cfRule type="expression" dxfId="184" priority="19" stopIfTrue="1">
      <formula>N70=""</formula>
    </cfRule>
  </conditionalFormatting>
  <conditionalFormatting sqref="J29 J56:J65 J31:J39 J41:J43 J49:J50 J52:J54 J45:J47 J67:J69">
    <cfRule type="expression" dxfId="183" priority="20" stopIfTrue="1">
      <formula>N29="FB"</formula>
    </cfRule>
    <cfRule type="expression" dxfId="182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IF(Da!C41="",Da!E41,Da!C41)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Da!G41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Werte1!$DQ23</f>
        <v>0</v>
      </c>
      <c r="E29" s="584">
        <f>D29/A29</f>
        <v>0</v>
      </c>
      <c r="F29" s="585"/>
      <c r="G29" s="586">
        <f>Werte2!$DQ23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Werte1!$DR23</f>
        <v>0</v>
      </c>
      <c r="E31" s="600">
        <f t="shared" ref="E31:E39" si="1">D31/A31</f>
        <v>0</v>
      </c>
      <c r="F31" s="593"/>
      <c r="G31" s="599">
        <f>Werte2!$DR23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Werte1!$DS23</f>
        <v>0</v>
      </c>
      <c r="E32" s="600">
        <f t="shared" si="1"/>
        <v>0</v>
      </c>
      <c r="F32" s="593"/>
      <c r="G32" s="603">
        <f>Werte2!$DS23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Werte1!$DT23</f>
        <v>0</v>
      </c>
      <c r="E33" s="600">
        <f t="shared" si="1"/>
        <v>0</v>
      </c>
      <c r="F33" s="593"/>
      <c r="G33" s="603">
        <f>Werte2!$DT23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Werte1!$DU23</f>
        <v>0</v>
      </c>
      <c r="E34" s="600">
        <f t="shared" si="1"/>
        <v>0</v>
      </c>
      <c r="F34" s="593"/>
      <c r="G34" s="603">
        <f>Werte2!$DU23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Werte1!$DV23</f>
        <v>0</v>
      </c>
      <c r="E35" s="600">
        <f t="shared" si="1"/>
        <v>0</v>
      </c>
      <c r="F35" s="593"/>
      <c r="G35" s="603">
        <f>Werte2!$DV23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Werte1!$DW23</f>
        <v>0</v>
      </c>
      <c r="E36" s="600">
        <f t="shared" si="1"/>
        <v>0</v>
      </c>
      <c r="F36" s="593"/>
      <c r="G36" s="603">
        <f>Werte2!$DW23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Werte1!$DX23</f>
        <v>0</v>
      </c>
      <c r="E37" s="600">
        <f t="shared" si="1"/>
        <v>0</v>
      </c>
      <c r="F37" s="593"/>
      <c r="G37" s="603">
        <f>Werte2!$DX23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Werte1!$DY23</f>
        <v>0</v>
      </c>
      <c r="E38" s="600">
        <f t="shared" si="1"/>
        <v>0</v>
      </c>
      <c r="F38" s="593"/>
      <c r="G38" s="603">
        <f>Werte2!$DY23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Werte1!$DZ23</f>
        <v>0</v>
      </c>
      <c r="E39" s="600">
        <f t="shared" si="1"/>
        <v>0</v>
      </c>
      <c r="F39" s="593"/>
      <c r="G39" s="605">
        <f>Werte2!$DZ23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Werte1!$EA23</f>
        <v>0</v>
      </c>
      <c r="E41" s="600">
        <f>D41/A41</f>
        <v>0</v>
      </c>
      <c r="F41" s="593"/>
      <c r="G41" s="603">
        <f>Werte2!$EA23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Werte1!$EB23</f>
        <v>0</v>
      </c>
      <c r="E42" s="610">
        <f>D42/A42</f>
        <v>0</v>
      </c>
      <c r="F42" s="593"/>
      <c r="G42" s="605">
        <f>Werte2!$EB23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Werte1!$EC23</f>
        <v>0</v>
      </c>
      <c r="E43" s="584">
        <f>D43/A43</f>
        <v>0</v>
      </c>
      <c r="F43" s="593"/>
      <c r="G43" s="583">
        <f>Werte2!$EC23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Werte1!$ED23</f>
        <v>0</v>
      </c>
      <c r="E45" s="600">
        <f>D45/A45</f>
        <v>0</v>
      </c>
      <c r="F45" s="593"/>
      <c r="G45" s="603">
        <f>Werte2!$ED23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Werte1!$EE23</f>
        <v>0</v>
      </c>
      <c r="E46" s="600">
        <f>D46/A46</f>
        <v>0</v>
      </c>
      <c r="F46" s="593"/>
      <c r="G46" s="603">
        <f>Werte2!$EE23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Werte1!$EF23</f>
        <v>0</v>
      </c>
      <c r="E47" s="600">
        <f>D47/A47</f>
        <v>0</v>
      </c>
      <c r="F47" s="593"/>
      <c r="G47" s="603">
        <f>Werte2!$EF23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Werte1!$EG23</f>
        <v>0</v>
      </c>
      <c r="E49" s="600">
        <f>D49/A49</f>
        <v>0</v>
      </c>
      <c r="F49" s="593"/>
      <c r="G49" s="603">
        <f>Werte2!$EG23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Werte1!$EH23</f>
        <v>0</v>
      </c>
      <c r="E50" s="600">
        <f>D50/A50</f>
        <v>0</v>
      </c>
      <c r="F50" s="593"/>
      <c r="G50" s="603">
        <f>Werte2!$EH23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Werte1!$EI23</f>
        <v>0</v>
      </c>
      <c r="E52" s="600">
        <f>D52/A52</f>
        <v>0</v>
      </c>
      <c r="F52" s="593"/>
      <c r="G52" s="603">
        <f>Werte2!$EI23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Werte1!$EJ23</f>
        <v>0</v>
      </c>
      <c r="E53" s="600">
        <f>D53/A53</f>
        <v>0</v>
      </c>
      <c r="F53" s="593"/>
      <c r="G53" s="603">
        <f>Werte2!$EJ23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Werte1!$EK23</f>
        <v>0</v>
      </c>
      <c r="E54" s="600">
        <f>D54/A54</f>
        <v>0</v>
      </c>
      <c r="F54" s="593"/>
      <c r="G54" s="603">
        <f>Werte2!$EK23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Werte1!$EL23</f>
        <v>0</v>
      </c>
      <c r="E56" s="600">
        <f t="shared" ref="E56:E65" si="5">D56/A56</f>
        <v>0</v>
      </c>
      <c r="F56" s="593"/>
      <c r="G56" s="614">
        <f>Werte2!$EL23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Werte1!$EM23</f>
        <v>0</v>
      </c>
      <c r="E57" s="600">
        <f t="shared" si="5"/>
        <v>0</v>
      </c>
      <c r="F57" s="593"/>
      <c r="G57" s="603">
        <f>Werte2!$EM23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Werte1!$EN23</f>
        <v>0</v>
      </c>
      <c r="E58" s="600">
        <f t="shared" si="5"/>
        <v>0</v>
      </c>
      <c r="F58" s="593"/>
      <c r="G58" s="603">
        <f>Werte2!$EN23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Werte1!$EO23</f>
        <v>0</v>
      </c>
      <c r="E59" s="600">
        <f t="shared" si="5"/>
        <v>0</v>
      </c>
      <c r="F59" s="593"/>
      <c r="G59" s="603">
        <f>Werte2!$EO23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Werte1!$EP23</f>
        <v>0</v>
      </c>
      <c r="E60" s="600">
        <f t="shared" si="5"/>
        <v>0</v>
      </c>
      <c r="F60" s="593"/>
      <c r="G60" s="603">
        <f>Werte2!$EP23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Werte1!$EQ23</f>
        <v>0</v>
      </c>
      <c r="E61" s="600">
        <f t="shared" si="5"/>
        <v>0</v>
      </c>
      <c r="F61" s="593"/>
      <c r="G61" s="603">
        <f>Werte2!$EQ23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Werte1!$ER23</f>
        <v>0</v>
      </c>
      <c r="E62" s="600">
        <f t="shared" si="5"/>
        <v>0</v>
      </c>
      <c r="F62" s="593"/>
      <c r="G62" s="603">
        <f>Werte2!$ER23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Werte1!$ES23</f>
        <v>0</v>
      </c>
      <c r="E63" s="600">
        <f t="shared" si="5"/>
        <v>0</v>
      </c>
      <c r="F63" s="593"/>
      <c r="G63" s="603">
        <f>Werte2!$ES23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Werte1!$ET23</f>
        <v>0</v>
      </c>
      <c r="E64" s="600">
        <f t="shared" si="5"/>
        <v>0</v>
      </c>
      <c r="F64" s="593"/>
      <c r="G64" s="603">
        <f>Werte2!$ET23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Werte1!$EU23</f>
        <v>0</v>
      </c>
      <c r="E65" s="600">
        <f t="shared" si="5"/>
        <v>0</v>
      </c>
      <c r="F65" s="593"/>
      <c r="G65" s="603">
        <f>Werte2!$EU23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Werte1!$EV23</f>
        <v>0</v>
      </c>
      <c r="E67" s="600">
        <f>D67/A67</f>
        <v>0</v>
      </c>
      <c r="F67" s="593"/>
      <c r="G67" s="603">
        <f>Werte2!$EV23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Werte1!$EW23</f>
        <v>0</v>
      </c>
      <c r="E68" s="610">
        <f>D68/A68</f>
        <v>0</v>
      </c>
      <c r="F68" s="593"/>
      <c r="G68" s="616">
        <f>Werte2!$EW23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Werte1!$EX23</f>
        <v>0</v>
      </c>
      <c r="E69" s="584">
        <f>D69/A69</f>
        <v>0</v>
      </c>
      <c r="F69" s="618"/>
      <c r="G69" s="583">
        <f>Werte2!$EX23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Werte1!$P23</f>
        <v>0</v>
      </c>
      <c r="E76" s="208">
        <f t="shared" ref="E76:E88" si="9">D76/C76</f>
        <v>0</v>
      </c>
      <c r="F76" s="220"/>
      <c r="G76" s="201">
        <f>Werte2!$P23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Werte1!AC23</f>
        <v>0</v>
      </c>
      <c r="E77" s="209">
        <f t="shared" si="9"/>
        <v>0</v>
      </c>
      <c r="F77" s="214"/>
      <c r="G77" s="202">
        <f>Werte2!AC23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Werte1!AM23</f>
        <v>0</v>
      </c>
      <c r="E78" s="209">
        <f t="shared" si="9"/>
        <v>0</v>
      </c>
      <c r="F78" s="214"/>
      <c r="G78" s="202">
        <f>Werte2!AM23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Werte1!AU23</f>
        <v>0</v>
      </c>
      <c r="E79" s="209">
        <f t="shared" si="9"/>
        <v>0</v>
      </c>
      <c r="F79" s="214"/>
      <c r="G79" s="202">
        <f>Werte2!AU23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Werte1!BD23</f>
        <v>0</v>
      </c>
      <c r="E80" s="210">
        <f t="shared" si="9"/>
        <v>0</v>
      </c>
      <c r="F80" s="221"/>
      <c r="G80" s="203">
        <f>Werte2!BD23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Werte1!BM23</f>
        <v>0</v>
      </c>
      <c r="E81" s="211">
        <f t="shared" si="9"/>
        <v>0</v>
      </c>
      <c r="F81" s="222"/>
      <c r="G81" s="201">
        <f>Werte2!BM23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Werte1!BT23</f>
        <v>0</v>
      </c>
      <c r="E82" s="211">
        <f t="shared" si="9"/>
        <v>0</v>
      </c>
      <c r="F82" s="222"/>
      <c r="G82" s="202">
        <f>Werte2!BT23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Werte1!CA23</f>
        <v>0</v>
      </c>
      <c r="E83" s="211">
        <f t="shared" si="9"/>
        <v>0</v>
      </c>
      <c r="F83" s="222"/>
      <c r="G83" s="202">
        <f>Werte2!CA23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Werte1!CK23</f>
        <v>0</v>
      </c>
      <c r="E84" s="211">
        <f t="shared" si="9"/>
        <v>0</v>
      </c>
      <c r="F84" s="222"/>
      <c r="G84" s="202">
        <f>Werte2!CK23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Werte1!CQ23</f>
        <v>0</v>
      </c>
      <c r="E85" s="211">
        <f t="shared" si="9"/>
        <v>0</v>
      </c>
      <c r="F85" s="222"/>
      <c r="G85" s="202">
        <f>Werte2!CQ23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Werte1!DD23</f>
        <v>0</v>
      </c>
      <c r="E86" s="211">
        <f t="shared" si="9"/>
        <v>0</v>
      </c>
      <c r="F86" s="222"/>
      <c r="G86" s="202">
        <f>Werte2!DD23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Werte1!DM23</f>
        <v>0</v>
      </c>
      <c r="E87" s="212">
        <f t="shared" si="9"/>
        <v>0</v>
      </c>
      <c r="F87" s="223"/>
      <c r="G87" s="202">
        <f>Werte2!DM23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81" priority="6" stopIfTrue="1" operator="greaterThanOrEqual">
      <formula>I29</formula>
    </cfRule>
    <cfRule type="cellIs" dxfId="180" priority="7" stopIfTrue="1" operator="lessThan">
      <formula>I29</formula>
    </cfRule>
  </conditionalFormatting>
  <conditionalFormatting sqref="H29 H31:H39 H41:H43 H45:H47 H49:H50 H52:H54 H56:H65 H67:H70">
    <cfRule type="expression" dxfId="179" priority="10" stopIfTrue="1">
      <formula>$L$29="T"</formula>
    </cfRule>
    <cfRule type="cellIs" dxfId="178" priority="11" stopIfTrue="1" operator="lessThan">
      <formula>I29</formula>
    </cfRule>
    <cfRule type="cellIs" dxfId="177" priority="12" stopIfTrue="1" operator="greaterThanOrEqual">
      <formula>I29</formula>
    </cfRule>
  </conditionalFormatting>
  <conditionalFormatting sqref="H76:H88 E76:F88">
    <cfRule type="cellIs" dxfId="176" priority="13" stopIfTrue="1" operator="lessThan">
      <formula>$I76</formula>
    </cfRule>
    <cfRule type="cellIs" dxfId="175" priority="14" stopIfTrue="1" operator="greaterThanOrEqual">
      <formula>$I76</formula>
    </cfRule>
  </conditionalFormatting>
  <conditionalFormatting sqref="G67:G70 G56:G65 G41:G43 G45:G47 G49:G50 G52:G54 G31:G39 G29">
    <cfRule type="expression" dxfId="174" priority="15" stopIfTrue="1">
      <formula>$L$29="T"</formula>
    </cfRule>
  </conditionalFormatting>
  <conditionalFormatting sqref="T23:T26 R23:R26">
    <cfRule type="cellIs" dxfId="173" priority="16" stopIfTrue="1" operator="lessThan">
      <formula>$U23</formula>
    </cfRule>
    <cfRule type="cellIs" dxfId="172" priority="17" stopIfTrue="1" operator="greaterThanOrEqual">
      <formula>$U23</formula>
    </cfRule>
  </conditionalFormatting>
  <conditionalFormatting sqref="J70">
    <cfRule type="expression" dxfId="171" priority="18" stopIfTrue="1">
      <formula>N70="FB"</formula>
    </cfRule>
    <cfRule type="expression" dxfId="170" priority="19" stopIfTrue="1">
      <formula>N70=""</formula>
    </cfRule>
  </conditionalFormatting>
  <conditionalFormatting sqref="J29 J56:J65 J31:J39 J41:J43 J49:J50 J52:J54 J45:J47 J67:J69">
    <cfRule type="expression" dxfId="169" priority="20" stopIfTrue="1">
      <formula>N29="FB"</formula>
    </cfRule>
    <cfRule type="expression" dxfId="168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IF(Da!C42="",Da!E42,Da!C42)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Da!G42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Werte1!$DQ24</f>
        <v>0</v>
      </c>
      <c r="E29" s="584">
        <f>D29/A29</f>
        <v>0</v>
      </c>
      <c r="F29" s="585"/>
      <c r="G29" s="586">
        <f>Werte2!$DQ24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Werte1!$DR24</f>
        <v>0</v>
      </c>
      <c r="E31" s="600">
        <f t="shared" ref="E31:E39" si="1">D31/A31</f>
        <v>0</v>
      </c>
      <c r="F31" s="593"/>
      <c r="G31" s="599">
        <f>Werte2!$DR24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Werte1!$DS24</f>
        <v>0</v>
      </c>
      <c r="E32" s="600">
        <f t="shared" si="1"/>
        <v>0</v>
      </c>
      <c r="F32" s="593"/>
      <c r="G32" s="603">
        <f>Werte2!$DS24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Werte1!$DT24</f>
        <v>0</v>
      </c>
      <c r="E33" s="600">
        <f t="shared" si="1"/>
        <v>0</v>
      </c>
      <c r="F33" s="593"/>
      <c r="G33" s="603">
        <f>Werte2!$DT24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Werte1!$DU24</f>
        <v>0</v>
      </c>
      <c r="E34" s="600">
        <f t="shared" si="1"/>
        <v>0</v>
      </c>
      <c r="F34" s="593"/>
      <c r="G34" s="603">
        <f>Werte2!$DU24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Werte1!$DV24</f>
        <v>0</v>
      </c>
      <c r="E35" s="600">
        <f t="shared" si="1"/>
        <v>0</v>
      </c>
      <c r="F35" s="593"/>
      <c r="G35" s="603">
        <f>Werte2!$DV24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Werte1!$DW24</f>
        <v>0</v>
      </c>
      <c r="E36" s="600">
        <f t="shared" si="1"/>
        <v>0</v>
      </c>
      <c r="F36" s="593"/>
      <c r="G36" s="603">
        <f>Werte2!$DW24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Werte1!$DX24</f>
        <v>0</v>
      </c>
      <c r="E37" s="600">
        <f t="shared" si="1"/>
        <v>0</v>
      </c>
      <c r="F37" s="593"/>
      <c r="G37" s="603">
        <f>Werte2!$DX24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Werte1!$DY24</f>
        <v>0</v>
      </c>
      <c r="E38" s="600">
        <f t="shared" si="1"/>
        <v>0</v>
      </c>
      <c r="F38" s="593"/>
      <c r="G38" s="603">
        <f>Werte2!$DY24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Werte1!$DZ24</f>
        <v>0</v>
      </c>
      <c r="E39" s="600">
        <f t="shared" si="1"/>
        <v>0</v>
      </c>
      <c r="F39" s="593"/>
      <c r="G39" s="605">
        <f>Werte2!$DZ24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Werte1!$EA24</f>
        <v>0</v>
      </c>
      <c r="E41" s="600">
        <f>D41/A41</f>
        <v>0</v>
      </c>
      <c r="F41" s="593"/>
      <c r="G41" s="603">
        <f>Werte2!$EA24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Werte1!$EB24</f>
        <v>0</v>
      </c>
      <c r="E42" s="610">
        <f>D42/A42</f>
        <v>0</v>
      </c>
      <c r="F42" s="593"/>
      <c r="G42" s="605">
        <f>Werte2!$EB24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Werte1!$EC24</f>
        <v>0</v>
      </c>
      <c r="E43" s="584">
        <f>D43/A43</f>
        <v>0</v>
      </c>
      <c r="F43" s="593"/>
      <c r="G43" s="583">
        <f>Werte2!$EC24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Werte1!$ED24</f>
        <v>0</v>
      </c>
      <c r="E45" s="600">
        <f>D45/A45</f>
        <v>0</v>
      </c>
      <c r="F45" s="593"/>
      <c r="G45" s="603">
        <f>Werte2!$ED24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Werte1!$EE24</f>
        <v>0</v>
      </c>
      <c r="E46" s="600">
        <f>D46/A46</f>
        <v>0</v>
      </c>
      <c r="F46" s="593"/>
      <c r="G46" s="603">
        <f>Werte2!$EE24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Werte1!$EF24</f>
        <v>0</v>
      </c>
      <c r="E47" s="600">
        <f>D47/A47</f>
        <v>0</v>
      </c>
      <c r="F47" s="593"/>
      <c r="G47" s="603">
        <f>Werte2!$EF24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Werte1!$EG24</f>
        <v>0</v>
      </c>
      <c r="E49" s="600">
        <f>D49/A49</f>
        <v>0</v>
      </c>
      <c r="F49" s="593"/>
      <c r="G49" s="603">
        <f>Werte2!$EG24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Werte1!$EH24</f>
        <v>0</v>
      </c>
      <c r="E50" s="600">
        <f>D50/A50</f>
        <v>0</v>
      </c>
      <c r="F50" s="593"/>
      <c r="G50" s="603">
        <f>Werte2!$EH24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Werte1!$EI24</f>
        <v>0</v>
      </c>
      <c r="E52" s="600">
        <f>D52/A52</f>
        <v>0</v>
      </c>
      <c r="F52" s="593"/>
      <c r="G52" s="603">
        <f>Werte2!$EI24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Werte1!$EJ24</f>
        <v>0</v>
      </c>
      <c r="E53" s="600">
        <f>D53/A53</f>
        <v>0</v>
      </c>
      <c r="F53" s="593"/>
      <c r="G53" s="603">
        <f>Werte2!$EJ24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Werte1!$EK24</f>
        <v>0</v>
      </c>
      <c r="E54" s="600">
        <f>D54/A54</f>
        <v>0</v>
      </c>
      <c r="F54" s="593"/>
      <c r="G54" s="603">
        <f>Werte2!$EK24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Werte1!$EL24</f>
        <v>0</v>
      </c>
      <c r="E56" s="600">
        <f t="shared" ref="E56:E65" si="5">D56/A56</f>
        <v>0</v>
      </c>
      <c r="F56" s="593"/>
      <c r="G56" s="614">
        <f>Werte2!$EL24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Werte1!$EM24</f>
        <v>0</v>
      </c>
      <c r="E57" s="600">
        <f t="shared" si="5"/>
        <v>0</v>
      </c>
      <c r="F57" s="593"/>
      <c r="G57" s="603">
        <f>Werte2!$EM24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Werte1!$EN24</f>
        <v>0</v>
      </c>
      <c r="E58" s="600">
        <f t="shared" si="5"/>
        <v>0</v>
      </c>
      <c r="F58" s="593"/>
      <c r="G58" s="603">
        <f>Werte2!$EN24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Werte1!$EO24</f>
        <v>0</v>
      </c>
      <c r="E59" s="600">
        <f t="shared" si="5"/>
        <v>0</v>
      </c>
      <c r="F59" s="593"/>
      <c r="G59" s="603">
        <f>Werte2!$EO24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Werte1!$EP24</f>
        <v>0</v>
      </c>
      <c r="E60" s="600">
        <f t="shared" si="5"/>
        <v>0</v>
      </c>
      <c r="F60" s="593"/>
      <c r="G60" s="603">
        <f>Werte2!$EP24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Werte1!$EQ24</f>
        <v>0</v>
      </c>
      <c r="E61" s="600">
        <f t="shared" si="5"/>
        <v>0</v>
      </c>
      <c r="F61" s="593"/>
      <c r="G61" s="603">
        <f>Werte2!$EQ24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Werte1!$ER24</f>
        <v>0</v>
      </c>
      <c r="E62" s="600">
        <f t="shared" si="5"/>
        <v>0</v>
      </c>
      <c r="F62" s="593"/>
      <c r="G62" s="603">
        <f>Werte2!$ER24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Werte1!$ES24</f>
        <v>0</v>
      </c>
      <c r="E63" s="600">
        <f t="shared" si="5"/>
        <v>0</v>
      </c>
      <c r="F63" s="593"/>
      <c r="G63" s="603">
        <f>Werte2!$ES24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Werte1!$ET24</f>
        <v>0</v>
      </c>
      <c r="E64" s="600">
        <f t="shared" si="5"/>
        <v>0</v>
      </c>
      <c r="F64" s="593"/>
      <c r="G64" s="603">
        <f>Werte2!$ET24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Werte1!$EU24</f>
        <v>0</v>
      </c>
      <c r="E65" s="600">
        <f t="shared" si="5"/>
        <v>0</v>
      </c>
      <c r="F65" s="593"/>
      <c r="G65" s="603">
        <f>Werte2!$EU24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Werte1!$EV24</f>
        <v>0</v>
      </c>
      <c r="E67" s="600">
        <f>D67/A67</f>
        <v>0</v>
      </c>
      <c r="F67" s="593"/>
      <c r="G67" s="603">
        <f>Werte2!$EV24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Werte1!$EW24</f>
        <v>0</v>
      </c>
      <c r="E68" s="610">
        <f>D68/A68</f>
        <v>0</v>
      </c>
      <c r="F68" s="593"/>
      <c r="G68" s="616">
        <f>Werte2!$EW24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Werte1!$EX24</f>
        <v>0</v>
      </c>
      <c r="E69" s="584">
        <f>D69/A69</f>
        <v>0</v>
      </c>
      <c r="F69" s="618"/>
      <c r="G69" s="583">
        <f>Werte2!$EX24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Werte1!$P24</f>
        <v>0</v>
      </c>
      <c r="E76" s="208">
        <f t="shared" ref="E76:E88" si="9">D76/C76</f>
        <v>0</v>
      </c>
      <c r="F76" s="220"/>
      <c r="G76" s="201">
        <f>Werte2!$P24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Werte1!AC24</f>
        <v>0</v>
      </c>
      <c r="E77" s="209">
        <f t="shared" si="9"/>
        <v>0</v>
      </c>
      <c r="F77" s="214"/>
      <c r="G77" s="202">
        <f>Werte2!AC24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Werte1!AM24</f>
        <v>0</v>
      </c>
      <c r="E78" s="209">
        <f t="shared" si="9"/>
        <v>0</v>
      </c>
      <c r="F78" s="214"/>
      <c r="G78" s="202">
        <f>Werte2!AM24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Werte1!AU24</f>
        <v>0</v>
      </c>
      <c r="E79" s="209">
        <f t="shared" si="9"/>
        <v>0</v>
      </c>
      <c r="F79" s="214"/>
      <c r="G79" s="202">
        <f>Werte2!AU24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Werte1!BD24</f>
        <v>0</v>
      </c>
      <c r="E80" s="210">
        <f t="shared" si="9"/>
        <v>0</v>
      </c>
      <c r="F80" s="221"/>
      <c r="G80" s="203">
        <f>Werte2!BD24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Werte1!BM24</f>
        <v>0</v>
      </c>
      <c r="E81" s="211">
        <f t="shared" si="9"/>
        <v>0</v>
      </c>
      <c r="F81" s="222"/>
      <c r="G81" s="201">
        <f>Werte2!BM24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Werte1!BT24</f>
        <v>0</v>
      </c>
      <c r="E82" s="211">
        <f t="shared" si="9"/>
        <v>0</v>
      </c>
      <c r="F82" s="222"/>
      <c r="G82" s="202">
        <f>Werte2!BT24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Werte1!CA24</f>
        <v>0</v>
      </c>
      <c r="E83" s="211">
        <f t="shared" si="9"/>
        <v>0</v>
      </c>
      <c r="F83" s="222"/>
      <c r="G83" s="202">
        <f>Werte2!CA24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Werte1!CK24</f>
        <v>0</v>
      </c>
      <c r="E84" s="211">
        <f t="shared" si="9"/>
        <v>0</v>
      </c>
      <c r="F84" s="222"/>
      <c r="G84" s="202">
        <f>Werte2!CK24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Werte1!CQ24</f>
        <v>0</v>
      </c>
      <c r="E85" s="211">
        <f t="shared" si="9"/>
        <v>0</v>
      </c>
      <c r="F85" s="222"/>
      <c r="G85" s="202">
        <f>Werte2!CQ24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Werte1!DD24</f>
        <v>0</v>
      </c>
      <c r="E86" s="211">
        <f t="shared" si="9"/>
        <v>0</v>
      </c>
      <c r="F86" s="222"/>
      <c r="G86" s="202">
        <f>Werte2!DD24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Werte1!DM24</f>
        <v>0</v>
      </c>
      <c r="E87" s="212">
        <f t="shared" si="9"/>
        <v>0</v>
      </c>
      <c r="F87" s="223"/>
      <c r="G87" s="202">
        <f>Werte2!DM24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67" priority="6" stopIfTrue="1" operator="greaterThanOrEqual">
      <formula>I29</formula>
    </cfRule>
    <cfRule type="cellIs" dxfId="166" priority="7" stopIfTrue="1" operator="lessThan">
      <formula>I29</formula>
    </cfRule>
  </conditionalFormatting>
  <conditionalFormatting sqref="H29 H31:H39 H41:H43 H45:H47 H49:H50 H52:H54 H56:H65 H67:H70">
    <cfRule type="expression" dxfId="165" priority="10" stopIfTrue="1">
      <formula>$L$29="T"</formula>
    </cfRule>
    <cfRule type="cellIs" dxfId="164" priority="11" stopIfTrue="1" operator="lessThan">
      <formula>I29</formula>
    </cfRule>
    <cfRule type="cellIs" dxfId="163" priority="12" stopIfTrue="1" operator="greaterThanOrEqual">
      <formula>I29</formula>
    </cfRule>
  </conditionalFormatting>
  <conditionalFormatting sqref="H76:H88 E76:F88">
    <cfRule type="cellIs" dxfId="162" priority="13" stopIfTrue="1" operator="lessThan">
      <formula>$I76</formula>
    </cfRule>
    <cfRule type="cellIs" dxfId="161" priority="14" stopIfTrue="1" operator="greaterThanOrEqual">
      <formula>$I76</formula>
    </cfRule>
  </conditionalFormatting>
  <conditionalFormatting sqref="G67:G70 G56:G65 G41:G43 G45:G47 G49:G50 G52:G54 G31:G39 G29">
    <cfRule type="expression" dxfId="160" priority="15" stopIfTrue="1">
      <formula>$L$29="T"</formula>
    </cfRule>
  </conditionalFormatting>
  <conditionalFormatting sqref="T23:T26 R23:R26">
    <cfRule type="cellIs" dxfId="159" priority="16" stopIfTrue="1" operator="lessThan">
      <formula>$U23</formula>
    </cfRule>
    <cfRule type="cellIs" dxfId="158" priority="17" stopIfTrue="1" operator="greaterThanOrEqual">
      <formula>$U23</formula>
    </cfRule>
  </conditionalFormatting>
  <conditionalFormatting sqref="J70">
    <cfRule type="expression" dxfId="157" priority="18" stopIfTrue="1">
      <formula>N70="FB"</formula>
    </cfRule>
    <cfRule type="expression" dxfId="156" priority="19" stopIfTrue="1">
      <formula>N70=""</formula>
    </cfRule>
  </conditionalFormatting>
  <conditionalFormatting sqref="J29 J56:J65 J31:J39 J41:J43 J49:J50 J52:J54 J45:J47 J67:J69">
    <cfRule type="expression" dxfId="155" priority="20" stopIfTrue="1">
      <formula>N29="FB"</formula>
    </cfRule>
    <cfRule type="expression" dxfId="154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indexed="51"/>
    <outlinePr applyStyles="1" summaryBelow="0" summaryRight="0"/>
  </sheetPr>
  <dimension ref="A1:BC41"/>
  <sheetViews>
    <sheetView view="pageBreakPreview" zoomScale="85" zoomScaleNormal="85" zoomScaleSheetLayoutView="7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C39" sqref="C39"/>
    </sheetView>
  </sheetViews>
  <sheetFormatPr baseColWidth="10" defaultRowHeight="12.75" x14ac:dyDescent="0.2"/>
  <cols>
    <col min="1" max="1" width="5.140625" customWidth="1"/>
    <col min="2" max="2" width="31.140625" customWidth="1"/>
    <col min="3" max="3" width="13.85546875" style="36" customWidth="1"/>
    <col min="4" max="4" width="4.28515625" style="4" hidden="1" customWidth="1"/>
    <col min="5" max="5" width="15.85546875" style="7" customWidth="1"/>
    <col min="6" max="6" width="7.140625" style="4" customWidth="1"/>
    <col min="7" max="7" width="9.5703125" customWidth="1"/>
    <col min="8" max="8" width="9.85546875" customWidth="1"/>
    <col min="9" max="9" width="8.85546875" customWidth="1"/>
    <col min="10" max="10" width="8" customWidth="1"/>
    <col min="11" max="11" width="7.42578125" customWidth="1"/>
    <col min="12" max="12" width="7.5703125" customWidth="1"/>
    <col min="13" max="13" width="6.85546875" customWidth="1"/>
    <col min="14" max="14" width="9.5703125" customWidth="1"/>
    <col min="15" max="15" width="9" customWidth="1"/>
    <col min="16" max="16" width="7.5703125" customWidth="1"/>
    <col min="17" max="27" width="10" customWidth="1"/>
    <col min="28" max="29" width="3.140625" style="213" customWidth="1"/>
    <col min="30" max="30" width="7" style="101" customWidth="1"/>
    <col min="31" max="31" width="7" style="170" customWidth="1"/>
    <col min="32" max="32" width="7.7109375" style="101" customWidth="1"/>
    <col min="33" max="33" width="6.7109375" style="101" customWidth="1"/>
    <col min="34" max="34" width="7" style="101" customWidth="1"/>
    <col min="35" max="35" width="7.140625" style="101" customWidth="1"/>
    <col min="36" max="36" width="8.5703125" style="101" customWidth="1"/>
    <col min="37" max="37" width="7.42578125" style="101" customWidth="1"/>
    <col min="38" max="38" width="7" style="101" customWidth="1"/>
    <col min="39" max="39" width="8.42578125" style="101" customWidth="1"/>
    <col min="40" max="40" width="7" style="101" customWidth="1"/>
    <col min="41" max="41" width="7.42578125" style="101" customWidth="1"/>
    <col min="42" max="42" width="5.5703125" style="74" customWidth="1"/>
    <col min="44" max="45" width="9.28515625" customWidth="1"/>
    <col min="47" max="47" width="10.42578125" customWidth="1"/>
  </cols>
  <sheetData>
    <row r="1" spans="1:55" ht="18.75" thickBot="1" x14ac:dyDescent="0.3">
      <c r="B1" s="42" t="s">
        <v>303</v>
      </c>
      <c r="E1" s="331"/>
      <c r="F1" s="98" t="s">
        <v>168</v>
      </c>
      <c r="I1" s="98"/>
      <c r="J1" s="314" t="s">
        <v>253</v>
      </c>
      <c r="K1" s="794">
        <f>Da!C20</f>
        <v>0</v>
      </c>
      <c r="L1" s="794"/>
      <c r="M1" s="794"/>
      <c r="O1" s="315" t="s">
        <v>254</v>
      </c>
      <c r="P1" s="43">
        <f>Da!G5</f>
        <v>0</v>
      </c>
    </row>
    <row r="2" spans="1:55" s="175" customFormat="1" ht="18.75" customHeight="1" thickBot="1" x14ac:dyDescent="0.3">
      <c r="B2" s="792" t="str">
        <f>Da!G8</f>
        <v>Anwalts- Büroberufe</v>
      </c>
      <c r="C2" s="386" t="s">
        <v>56</v>
      </c>
      <c r="D2" s="281"/>
      <c r="E2" s="244"/>
      <c r="F2" s="245">
        <f>(IF($B$2=Da!$K$18,Profile!$F$45)+IF($B$2=Da!$K$19,Profile!$H$45)+IF($B$2=Da!$K$20,Profile!$J$45)+IF($B$2=Da!$K$21,Profile!$L$45)+IF($B$2=Da!$K$22,Profile!$N$45)+IF($B$2=Da!$K$23,Profile!$P$45)+IF($B$2=Da!$K$24,Profile!$R$45)+IF($B$2=Da!$K$25,Profile!$T$45)+IF($B$2=Da!$K$26,Profile!$V$45)+IF($B$2=Da!$K$27,Profile!$X$45)+IF($B$2=Da!$K$28,Profile!$Z$45)+IF($B$2=Da!$K$29,Profile!$AB$45)+IF($B$2=Da!$K$30,Profile!$AD$45)+IF($B$2=Da!$K$31,Profile!$AF$45)+IF($B$2=Da!$K$32,Profile!$AH$45)+IF($B$2=Da!$K$33,Profile!$AJ$45)+IF($B$2=Da!$K$34,Profile!$AL$45)+IF($B$2=Da!$K$35,Profile!$AN$45)+IF($B$2=Da!$K$36,Profile!$AP$45)+IF($B$2=Da!$K$37,Profile!$AR$45)+IF($B$2=Da!$K$38,Profile!$AT$45)+IF($B$2=Da!$K$39,Profile!$AV$45)+IF($B$2=Da!$K$40,Profile!$AY$45)+IF($B$2=Da!$K$41,Profile!$BA$45)+IF($B$2=Da!$K$42,Profile!$BC$45)+IF($B$2=Da!$K$43,Profile!$BF$45)+IF($B$2=Da!$K$44,Profile!$BH$45)+IF($B$2=Da!$K$45,Profile!$BJ$45)+IF($B$2=Da!$K$46,Profile!$BL$45))</f>
        <v>0.75</v>
      </c>
      <c r="G2" s="245">
        <f>(IF($B$2=Da!$K$18,Profile!$F$46)+IF($B$2=Da!$K$19,Profile!$H$46)+IF($B$2=Da!$K$20,Profile!$J$46)+IF($B$2=Da!$K$21,Profile!$L$46)+IF($B$2=Da!$K$22,Profile!$N$46)+IF($B$2=Da!$K$23,Profile!$P$46)+IF($B$2=Da!$K$24,Profile!$R$46)+IF($B$2=Da!$K$25,Profile!$T$46)+IF($B$2=Da!$K$26,Profile!$V$46)+IF($B$2=Da!$K$27,Profile!$X$46)+IF($B$2=Da!$K$28,Profile!$Z$46)+IF($B$2=Da!$K$29,Profile!$AB$46)+IF($B$2=Da!$K$30,Profile!$AD$46)+IF($B$2=Da!$K$31,Profile!$AF$46)+IF($B$2=Da!$K$32,Profile!$AH$46)+IF($B$2=Da!$K$33,Profile!$AJ$46)+IF($B$2=Da!$K$34,Profile!$AL$46)+IF($B$2=Da!$K$35,Profile!$AN$46)+IF($B$2=Da!$K$36,Profile!$AP$46)+IF($B$2=Da!$K$37,Profile!$AR$46)+IF($B$2=Da!$K$38,Profile!$AT$46)+IF($B$2=Da!$K$39,Profile!$AV$46)+IF($B$2=Da!$K$40,Profile!$AY$46)+IF($B$2=Da!$K$41,Profile!$BA$46)+IF($B$2=Da!$K$42,Profile!$BC$46)+IF($B$2=Da!$K$43,Profile!$BF$46)+IF($B$2=Da!$K$44,Profile!$BH$46)+IF($B$2=Da!$K$45,Profile!$BJ$46)+IF($B$2=Da!$K$46,Profile!$BL$46))</f>
        <v>0.83333333333333337</v>
      </c>
      <c r="H2" s="245">
        <f>(IF($B$2=Da!$K$18,Profile!$F$47)+IF($B$2=Da!$K$19,Profile!$H$47)+IF($B$2=Da!$K$20,Profile!$J$47)+IF($B$2=Da!$K$21,Profile!$L$47)+IF($B$2=Da!$K$22,Profile!$N$47)+IF($B$2=Da!$K$23,Profile!$P$47)+IF($B$2=Da!$K$24,Profile!$R$47)+IF($B$2=Da!$K$25,Profile!$T$47)+IF($B$2=Da!$K$26,Profile!$V$47)+IF($B$2=Da!$K$27,Profile!$X$47)+IF($B$2=Da!$K$28,Profile!$Z$47)+IF($B$2=Da!$K$29,Profile!$AB$47)+IF($B$2=Da!$K$30,Profile!$AD$47)+IF($B$2=Da!$K$31,Profile!$AF$47)+IF($B$2=Da!$K$32,Profile!$AH$47)+IF($B$2=Da!$K$33,Profile!$AJ$47)+IF($B$2=Da!$K$34,Profile!$AL$47)+IF($B$2=Da!$K$35,Profile!$AN$47)+IF($B$2=Da!$K$36,Profile!$AP$47)+IF($B$2=Da!$K$37,Profile!$AR$47)+IF($B$2=Da!$K$38,Profile!$AT$47)+IF($B$2=Da!$K$39,Profile!$AV$47)+IF($B$2=Da!$K$40,Profile!$AY$47)+IF($B$2=Da!$K$41,Profile!$BA$47)+IF($B$2=Da!$K$42,Profile!$BC$47)+IF($B$2=Da!$K$43,Profile!$BF$47)+IF($B$2=Da!$K$44,Profile!$BH$47)+IF($B$2=Da!$K$45,Profile!$BJ$47)+IF($B$2=Da!$K$46,Profile!$BL$47))</f>
        <v>0</v>
      </c>
      <c r="I2" s="245">
        <f>(IF($B$2=Da!$K$18,Profile!$F$48)+IF($B$2=Da!$K$19,Profile!$H$48)+IF($B$2=Da!$K$20,Profile!$J$48)+IF($B$2=Da!$K$21,Profile!$L$48)+IF($B$2=Da!$K$22,Profile!$N$48)+IF($B$2=Da!$K$23,Profile!$P$48)+IF($B$2=Da!$K$24,Profile!$R$48)+IF($B$2=Da!$K$25,Profile!$T$48)+IF($B$2=Da!$K$26,Profile!$V$48)+IF($B$2=Da!$K$27,Profile!$X$48)+IF($B$2=Da!$K$28,Profile!$Z$48)+IF($B$2=Da!$K$29,Profile!$AB$48)+IF($B$2=Da!$K$30,Profile!$AD$48)+IF($B$2=Da!$K$31,Profile!$AF$48)+IF($B$2=Da!$K$32,Profile!$AH$48)+IF($B$2=Da!$K$33,Profile!$AJ$48)+IF($B$2=Da!$K$34,Profile!$AL$48)+IF($B$2=Da!$K$35,Profile!$AN$48)+IF($B$2=Da!$K$36,Profile!$AP$48)+IF($B$2=Da!$K$37,Profile!$AR$48)+IF($B$2=Da!$K$38,Profile!$AT$48)+IF($B$2=Da!$K$39,Profile!$AV$48)+IF($B$2=Da!$K$40,Profile!$AY$48)+IF($B$2=Da!$K$41,Profile!$BA$48)+IF($B$2=Da!$K$42,Profile!$BC$48)+IF($B$2=Da!$K$43,Profile!$BF$48)+IF($B$2=Da!$K$44,Profile!$BH$48)+IF($B$2=Da!$K$45,Profile!$BJ$48)+IF($B$2=Da!$K$46,Profile!$BL$48))</f>
        <v>0.7142857142857143</v>
      </c>
      <c r="J2" s="245">
        <f>(IF($B$2=Da!$K$18,Profile!$F$49)+IF($B$2=Da!$K$19,Profile!$H$49)+IF($B$2=Da!$K$20,Profile!$J$49)+IF($B$2=Da!$K$21,Profile!$L$49)+IF($B$2=Da!$K$22,Profile!$N$49)+IF($B$2=Da!$K$23,Profile!$P$49)+IF($B$2=Da!$K$24,Profile!$R$49)+IF($B$2=Da!$K$25,Profile!$T$49)+IF($B$2=Da!$K$26,Profile!$V$49)+IF($B$2=Da!$K$27,Profile!$X$49)+IF($B$2=Da!$K$28,Profile!$Z$49)+IF($B$2=Da!$K$29,Profile!$AB$49)+IF($B$2=Da!$K$30,Profile!$AD$49)+IF($B$2=Da!$K$31,Profile!$AF$49)+IF($B$2=Da!$K$32,Profile!$AH$49)+IF($B$2=Da!$K$33,Profile!$AJ$49)+IF($B$2=Da!$K$34,Profile!$AL$49)+IF($B$2=Da!$K$35,Profile!$AN$49)+IF($B$2=Da!$K$36,Profile!$AP$49)+IF($B$2=Da!$K$37,Profile!$AR$49)+IF($B$2=Da!$K$38,Profile!$AT$49)+IF($B$2=Da!$K$39,Profile!$AV$49)+IF($B$2=Da!$K$40,Profile!$AY$49)+IF($B$2=Da!$K$41,Profile!$BA$49)+IF($B$2=Da!$K$42,Profile!$BC$49)+IF($B$2=Da!$K$43,Profile!$BF$49)+IF($B$2=Da!$K$44,Profile!$BH$49)+IF($B$2=Da!$K$45,Profile!$BJ$49)+IF($B$2=Da!$K$46,Profile!$BL$49))</f>
        <v>0.625</v>
      </c>
      <c r="K2" s="245">
        <f>(IF($B$2=Da!$K$18,Profile!$F$50)+IF($B$2=Da!$K$19,Profile!$H$50)+IF($B$2=Da!$K$20,Profile!$J$50)+IF($B$2=Da!$K$21,Profile!$L$50)+IF($B$2=Da!$K$22,Profile!$N$50)+IF($B$2=Da!$K$23,Profile!$P$50)+IF($B$2=Da!$K$24,Profile!$R$50)+IF($B$2=Da!$K$25,Profile!$T$50)+IF($B$2=Da!$K$26,Profile!$V$50)+IF($B$2=Da!$K$27,Profile!$X$50)+IF($B$2=Da!$K$28,Profile!$Z$50)+IF($B$2=Da!$K$29,Profile!$AB$50)+IF($B$2=Da!$K$30,Profile!$AD$50)+IF($B$2=Da!$K$31,Profile!$AF$50)+IF($B$2=Da!$K$32,Profile!$AH$50)+IF($B$2=Da!$K$33,Profile!$AJ$50)+IF($B$2=Da!$K$34,Profile!$AL$50)+IF($B$2=Da!$K$35,Profile!$AN$50)+IF($B$2=Da!$K$36,Profile!$AP$50)+IF($B$2=Da!$K$37,Profile!$AR$50)+IF($B$2=Da!$K$38,Profile!$AT$50)+IF($B$2=Da!$K$39,Profile!$AV$50)+IF($B$2=Da!$K$40,Profile!$AY$50)+IF($B$2=Da!$K$41,Profile!$BA$50)+IF($B$2=Da!$K$42,Profile!$BC$50)+IF($B$2=Da!$K$43,Profile!$BF$50)+IF($B$2=Da!$K$44,Profile!$BH$50)+IF($B$2=Da!$K$45,Profile!$BJ$50)+IF($B$2=Da!$K$46,Profile!$BL$50))</f>
        <v>0.5</v>
      </c>
      <c r="L2" s="245">
        <f>(IF($B$2=Da!$K$18,Profile!$F$51)+IF($B$2=Da!$K$19,Profile!$H$51)+IF($B$2=Da!$K$20,Profile!$J$51)+IF($B$2=Da!$K$21,Profile!$L$51)+IF($B$2=Da!$K$22,Profile!$N$51)+IF($B$2=Da!$K$23,Profile!$P$51)+IF($B$2=Da!$K$24,Profile!$R$51)+IF($B$2=Da!$K$25,Profile!$T$51)+IF($B$2=Da!$K$26,Profile!$V$51)+IF($B$2=Da!$K$27,Profile!$X$51)+IF($B$2=Da!$K$28,Profile!$Z$51)+IF($B$2=Da!$K$29,Profile!$AB$51)+IF($B$2=Da!$K$30,Profile!$AD$51)+IF($B$2=Da!$K$31,Profile!$AF$51)+IF($B$2=Da!$K$32,Profile!$AH$51)+IF($B$2=Da!$K$33,Profile!$AJ$51)+IF($B$2=Da!$K$34,Profile!$AL$51)+IF($B$2=Da!$K$35,Profile!$AN$51)+IF($B$2=Da!$K$36,Profile!$AP$51)+IF($B$2=Da!$K$37,Profile!$AR$51)+IF($B$2=Da!$K$38,Profile!$AT$51)+IF($B$2=Da!$K$39,Profile!$AV$51)+IF($B$2=Da!$K$40,Profile!$AY$51)+IF($B$2=Da!$K$41,Profile!$BA$51)+IF($B$2=Da!$K$42,Profile!$BC$51)+IF($B$2=Da!$K$43,Profile!$BF$51)+IF($B$2=Da!$K$44,Profile!$BH$51)+IF($B$2=Da!$K$45,Profile!$BJ$51)+IF($B$2=Da!$K$46,Profile!$BL$51))</f>
        <v>0.83333333333333337</v>
      </c>
      <c r="M2" s="245">
        <f>(IF($B$2=Da!$K$18,Profile!$F$52)+IF($B$2=Da!$K$19,Profile!$H$52)+IF($B$2=Da!$K$20,Profile!$J$52)+IF($B$2=Da!$K$21,Profile!$L$52)+IF($B$2=Da!$K$22,Profile!$N$52)+IF($B$2=Da!$K$23,Profile!$P$52)+IF($B$2=Da!$K$24,Profile!$R$52)+IF($B$2=Da!$K$25,Profile!$T$52)+IF($B$2=Da!$K$26,Profile!$V$52)+IF($B$2=Da!$K$27,Profile!$X$52)+IF($B$2=Da!$K$28,Profile!$Z$52)+IF($B$2=Da!$K$29,Profile!$AB$52)+IF($B$2=Da!$K$30,Profile!$AD$52)+IF($B$2=Da!$K$31,Profile!$AF$52)+IF($B$2=Da!$K$32,Profile!$AH$52)+IF($B$2=Da!$K$33,Profile!$AJ$52)+IF($B$2=Da!$K$34,Profile!$AL$52)+IF($B$2=Da!$K$35,Profile!$AN$52)+IF($B$2=Da!$K$36,Profile!$AP$52)+IF($B$2=Da!$K$37,Profile!$AR$52)+IF($B$2=Da!$K$38,Profile!$AT$52)+IF($B$2=Da!$K$39,Profile!$AV$52)+IF($B$2=Da!$K$40,Profile!$AY$52)+IF($B$2=Da!$K$41,Profile!$BA$52)+IF($B$2=Da!$K$42,Profile!$BC$52)+IF($B$2=Da!$K$43,Profile!$BF$52)+IF($B$2=Da!$K$44,Profile!$BH$52)+IF($B$2=Da!$K$45,Profile!$BJ$52)+IF($B$2=Da!$K$46,Profile!$BL$52))</f>
        <v>0.83333333333333337</v>
      </c>
      <c r="N2" s="245">
        <f>(IF($B$2=Da!$K$18,Profile!$F$53)+IF($B$2=Da!$K$19,Profile!$H$53)+IF($B$2=Da!$K$20,Profile!$J$53)+IF($B$2=Da!$K$21,Profile!$L$53)+IF($B$2=Da!$K$22,Profile!$N$53)+IF($B$2=Da!$K$23,Profile!$P$53)+IF($B$2=Da!$K$24,Profile!$R$53)+IF($B$2=Da!$K$25,Profile!$T$53)+IF($B$2=Da!$K$26,Profile!$V$53)+IF($B$2=Da!$K$27,Profile!$X$53)+IF($B$2=Da!$K$28,Profile!$Z$53)+IF($B$2=Da!$K$29,Profile!$AB$53)+IF($B$2=Da!$K$30,Profile!$AD$53)+IF($B$2=Da!$K$31,Profile!$AF$53)+IF($B$2=Da!$K$32,Profile!$AH$53)+IF($B$2=Da!$K$33,Profile!$AJ$53)+IF($B$2=Da!$K$34,Profile!$AL$53)+IF($B$2=Da!$K$35,Profile!$AN$53)+IF($B$2=Da!$K$36,Profile!$AP$53)+IF($B$2=Da!$K$37,Profile!$AR$53)+IF($B$2=Da!$K$38,Profile!$AT$53)+IF($B$2=Da!$K$39,Profile!$AV$53)+IF($B$2=Da!$K$40,Profile!$AY$53)+IF($B$2=Da!$K$41,Profile!$BA$53)+IF($B$2=Da!$K$42,Profile!$BC$53)+IF($B$2=Da!$K$43,Profile!$BF$53)+IF($B$2=Da!$K$44,Profile!$BH$53)+IF($B$2=Da!$K$45,Profile!$BJ$53)+IF($B$2=Da!$K$46,Profile!$BL$53))</f>
        <v>0.375</v>
      </c>
      <c r="O2" s="245">
        <f>(IF($B$2=Da!$K$18,Profile!$F$54)+IF($B$2=Da!$K$19,Profile!$H$54)+IF($B$2=Da!$K$20,Profile!$J$54)+IF($B$2=Da!$K$21,Profile!$L$54)+IF($B$2=Da!$K$22,Profile!$N$54)+IF($B$2=Da!$K$23,Profile!$P$54)+IF($B$2=Da!$K$24,Profile!$R$54)+IF($B$2=Da!$K$25,Profile!$T$54)+IF($B$2=Da!$K$26,Profile!$V$54)+IF($B$2=Da!$K$27,Profile!$X$54)+IF($B$2=Da!$K$28,Profile!$Z$54)+IF($B$2=Da!$K$29,Profile!$AB$54)+IF($B$2=Da!$K$30,Profile!$AD$54)+IF($B$2=Da!$K$31,Profile!$AF$54)+IF($B$2=Da!$K$32,Profile!$AH$54)+IF($B$2=Da!$K$33,Profile!$AJ$54)+IF($B$2=Da!$K$34,Profile!$AL$54)+IF($B$2=Da!$K$35,Profile!$AN$54)+IF($B$2=Da!$K$36,Profile!$AP$54)+IF($B$2=Da!$K$37,Profile!$AR$54)+IF($B$2=Da!$K$38,Profile!$AT$54)+IF($B$2=Da!$K$39,Profile!$AV$54)+IF($B$2=Da!$K$40,Profile!$AY$54)+IF($B$2=Da!$K$41,Profile!$BA$54)+IF($B$2=Da!$K$42,Profile!$BC$54)+IF($B$2=Da!$K$43,Profile!$BF$54)+IF($B$2=Da!$K$44,Profile!$BH$54)+IF($B$2=Da!$K$45,Profile!$BJ$54)+IF($B$2=Da!$K$46,Profile!$BL$54))</f>
        <v>0</v>
      </c>
      <c r="P2" s="245">
        <f>(IF($B$2=Da!$K$18,Profile!$F$55)+IF($B$2=Da!$K$19,Profile!$H$55)+IF($B$2=Da!$K$20,Profile!$J$55)+IF($B$2=Da!$K$21,Profile!$L$55)+IF($B$2=Da!$K$22,Profile!$N$55)+IF($B$2=Da!$K$23,Profile!$P$55)+IF($B$2=Da!$K$24,Profile!$R$55)+IF($B$2=Da!$K$25,Profile!$T$55)+IF($B$2=Da!$K$26,Profile!$V$55)+IF($B$2=Da!$K$27,Profile!$X$55)+IF($B$2=Da!$K$28,Profile!$Z$55)+IF($B$2=Da!$K$29,Profile!$AB$55)+IF($B$2=Da!$K$30,Profile!$AD$55)+IF($B$2=Da!$K$31,Profile!$AF$55)+IF($B$2=Da!$K$32,Profile!$AH$55)+IF($B$2=Da!$K$33,Profile!$AJ$55)+IF($B$2=Da!$K$34,Profile!$AL$55)+IF($B$2=Da!$K$35,Profile!$AN$55)+IF($B$2=Da!$K$36,Profile!$AP$55)+IF($B$2=Da!$K$37,Profile!$AR$55)+IF($B$2=Da!$K$38,Profile!$AT$55)+IF($B$2=Da!$K$39,Profile!$AV$55)+IF($B$2=Da!$K$40,Profile!$AY$55)+IF($B$2=Da!$K$41,Profile!$BA$55)+IF($B$2=Da!$K$42,Profile!$BC$55)+IF($B$2=Da!$K$43,Profile!$BF$55)+IF($B$2=Da!$K$44,Profile!$BH$55)+IF($B$2=Da!$K$45,Profile!$BJ$55)+IF($B$2=Da!$K$46,Profile!$BL$55))</f>
        <v>0.25</v>
      </c>
      <c r="Q2" s="245">
        <f>(IF($B$2=Da!$K$18,Profile!$F$56)+IF($B$2=Da!$K$19,Profile!$H$56)+IF($B$2=Da!$K$20,Profile!$J$56)+IF($B$2=Da!$K$21,Profile!$L$56)+IF($B$2=Da!$K$22,Profile!$N$56)+IF($B$2=Da!$K$23,Profile!$P$56)+IF($B$2=Da!$K$24,Profile!$R$56)+IF($B$2=Da!$K$25,Profile!$T$56)+IF($B$2=Da!$K$26,Profile!$V$56)+IF($B$2=Da!$K$27,Profile!$X$56)+IF($B$2=Da!$K$28,Profile!$Z$56)+IF($B$2=Da!$K$29,Profile!$AB$56)+IF($B$2=Da!$K$30,Profile!$AD$56)+IF($B$2=Da!$K$31,Profile!$AF$56)+IF($B$2=Da!$K$32,Profile!$AH$56)+IF($B$2=Da!$K$33,Profile!$AJ$56)+IF($B$2=Da!$K$34,Profile!$AL$56)+IF($B$2=Da!$K$35,Profile!$AN$56)+IF($B$2=Da!$K$36,Profile!$AP$56)+IF($B$2=Da!$K$37,Profile!$AR$56)+IF($B$2=Da!$K$38,Profile!$AT$56)+IF($B$2=Da!$K$39,Profile!$AV$56)+IF($B$2=Da!$K$40,Profile!$AY$56)+IF($B$2=Da!$K$41,Profile!$BA$56)+IF($B$2=Da!$K$42,Profile!$BC$56)+IF($B$2=Da!$K$43,Profile!$BF$56)+IF($B$2=Da!$K$44,Profile!$BH$56)+IF($B$2=Da!$K$45,Profile!$BJ$56)+IF($B$2=Da!$K$46,Profile!$BL$56))</f>
        <v>0.75</v>
      </c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246"/>
      <c r="AC2" s="246"/>
      <c r="AD2" s="247"/>
      <c r="AE2" s="248"/>
      <c r="AF2" s="247"/>
      <c r="AG2" s="247"/>
      <c r="AH2" s="247"/>
      <c r="AI2" s="247"/>
      <c r="AJ2" s="247"/>
      <c r="AK2" s="247"/>
      <c r="AL2" s="247"/>
      <c r="AM2" s="247"/>
      <c r="AN2" s="247"/>
      <c r="AO2" s="247"/>
    </row>
    <row r="3" spans="1:55" s="175" customFormat="1" ht="16.7" customHeight="1" thickBot="1" x14ac:dyDescent="0.3">
      <c r="B3" s="793"/>
      <c r="C3" s="387">
        <f>(IF($B$2=Da!$K$18,Profile!$F$57)+IF($B$2=Da!$K$19,Profile!$H$57)+IF($B$2=Da!$K$20,Profile!$J$57)+IF($B$2=Da!$K$21,Profile!$L$57)+IF($B$2=Da!$K$22,Profile!$N$57)+IF($B$2=Da!$K$23,Profile!$P$57)+IF($B$2=Da!$K$24,Profile!$R$57)+IF($B$2=Da!$K$25,Profile!$T$57)+IF($B$2=Da!$K$26,Profile!$V$57)+IF($B$2=Da!$K$27,Profile!$X$57)+IF($B$2=Da!$K$28,Profile!$Z$57)+IF($B$2=Da!$K$29,Profile!$AB$57)+IF($B$2=Da!$K$30,Profile!$AD$57)+IF($B$2=Da!$K$31,Profile!$AF$57)+IF($B$2=Da!$K$32,Profile!$AH$57)+IF($B$2=Da!$K$33,Profile!$AJ$57)+IF($B$2=Da!$K$34,Profile!$AL$57)+IF($B$2=Da!$K$35,Profile!$AN$57)+IF($B$2=Da!$K$36,Profile!$AP$57)+IF($B$2=Da!$K$37,Profile!$AR$57)+IF($B$2=Da!$K$38,Profile!$AT$57)+IF($B$2=Da!$K$39,Profile!$AV$57)+IF($B$2=Da!$K$40,Profile!$AY$57)+IF($B$2=Da!$K$41,Profile!$BA$57)+IF($B$2=Da!$K$42,Profile!$BC$57)+IF($B$2=Da!$K$43,Profile!$BF$57)+IF($B$2=Da!$K$44,Profile!$BH$57)+IF($B$2=Da!$K$45,Profile!$BJ$57)+IF($B$2=Da!$K$46,Profile!$BL$57))</f>
        <v>0.55670103092783507</v>
      </c>
      <c r="D3" s="388"/>
      <c r="E3" s="389"/>
      <c r="F3" s="795" t="s">
        <v>14</v>
      </c>
      <c r="G3" s="797" t="s">
        <v>308</v>
      </c>
      <c r="H3" s="797" t="s">
        <v>309</v>
      </c>
      <c r="I3" s="795" t="s">
        <v>15</v>
      </c>
      <c r="J3" s="795" t="s">
        <v>151</v>
      </c>
      <c r="K3" s="795" t="s">
        <v>0</v>
      </c>
      <c r="L3" s="795" t="s">
        <v>167</v>
      </c>
      <c r="M3" s="795" t="s">
        <v>60</v>
      </c>
      <c r="N3" s="795" t="s">
        <v>79</v>
      </c>
      <c r="O3" s="795" t="s">
        <v>80</v>
      </c>
      <c r="P3" s="795" t="s">
        <v>58</v>
      </c>
      <c r="Q3" s="795" t="s">
        <v>59</v>
      </c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246"/>
      <c r="AC3" s="246"/>
      <c r="AD3" s="247"/>
      <c r="AE3" s="248"/>
      <c r="AF3" s="247"/>
      <c r="AG3" s="247"/>
      <c r="AH3" s="247"/>
      <c r="AI3" s="247"/>
      <c r="AJ3" s="247"/>
      <c r="AK3" s="247"/>
      <c r="AL3" s="247"/>
      <c r="AM3" s="247"/>
      <c r="AN3" s="247"/>
      <c r="AO3" s="247"/>
    </row>
    <row r="4" spans="1:55" s="175" customFormat="1" ht="30.75" customHeight="1" thickBot="1" x14ac:dyDescent="0.3">
      <c r="B4" s="385" t="s">
        <v>144</v>
      </c>
      <c r="C4" s="285" t="s">
        <v>160</v>
      </c>
      <c r="D4" s="284"/>
      <c r="E4" s="390" t="s">
        <v>6</v>
      </c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490"/>
      <c r="S4" s="490"/>
      <c r="T4" s="490"/>
      <c r="U4" s="490"/>
      <c r="V4" s="490"/>
      <c r="W4" s="490"/>
      <c r="X4" s="490"/>
      <c r="Y4" s="490"/>
      <c r="Z4" s="490"/>
      <c r="AA4" s="490"/>
      <c r="AB4" s="246"/>
      <c r="AC4" s="246"/>
      <c r="AD4" s="247"/>
      <c r="AE4" s="250"/>
      <c r="AF4" s="251"/>
      <c r="AG4" s="251"/>
      <c r="AH4" s="251"/>
      <c r="AI4" s="251"/>
      <c r="AJ4" s="251"/>
      <c r="AK4" s="251"/>
      <c r="AL4" s="247"/>
      <c r="AM4" s="247"/>
      <c r="AN4" s="247"/>
      <c r="AO4" s="247"/>
    </row>
    <row r="5" spans="1:55" s="175" customFormat="1" ht="16.7" customHeight="1" x14ac:dyDescent="0.25">
      <c r="A5" s="313" t="s">
        <v>221</v>
      </c>
      <c r="B5" s="253">
        <f>Werte1!B4</f>
        <v>0</v>
      </c>
      <c r="C5" s="254">
        <f>'S1'!$E$88</f>
        <v>0</v>
      </c>
      <c r="D5" s="255" t="str">
        <f t="shared" ref="D5:D36" si="0">IF(C5&lt;($C$3-($C$3*$C$39)),"FB","")</f>
        <v>FB</v>
      </c>
      <c r="E5" s="290">
        <f>Da!G22</f>
        <v>0</v>
      </c>
      <c r="F5" s="261">
        <f>'S1'!$E$76</f>
        <v>0</v>
      </c>
      <c r="G5" s="261">
        <f>'S1'!$E$77</f>
        <v>0</v>
      </c>
      <c r="H5" s="261">
        <f>'S1'!$E$78</f>
        <v>0</v>
      </c>
      <c r="I5" s="261">
        <f>'S1'!$E$79</f>
        <v>0</v>
      </c>
      <c r="J5" s="261">
        <f>'S1'!$E$80</f>
        <v>0</v>
      </c>
      <c r="K5" s="261">
        <f>'S1'!$E$81</f>
        <v>0</v>
      </c>
      <c r="L5" s="261">
        <f>'S1'!$E$82</f>
        <v>0</v>
      </c>
      <c r="M5" s="261">
        <f>'S1'!$E$83</f>
        <v>0</v>
      </c>
      <c r="N5" s="261">
        <f>'S1'!$E$84</f>
        <v>0</v>
      </c>
      <c r="O5" s="261">
        <f>'S1'!$E$85</f>
        <v>0</v>
      </c>
      <c r="P5" s="261">
        <f>'S1'!$E$86</f>
        <v>0</v>
      </c>
      <c r="Q5" s="261">
        <f>'S1'!$E$87</f>
        <v>0</v>
      </c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246" t="str">
        <f t="shared" ref="AB5:AB36" si="1">IF(B5=0,"S","")</f>
        <v>S</v>
      </c>
      <c r="AC5" s="288" t="str">
        <f>IF(C5&lt;($C$3-($C$3*$C$39)),"FB","")</f>
        <v>FB</v>
      </c>
      <c r="AD5" s="256">
        <f t="shared" ref="AD5:AM5" si="2">IF($D5="FB",F5,"")</f>
        <v>0</v>
      </c>
      <c r="AE5" s="256">
        <f t="shared" si="2"/>
        <v>0</v>
      </c>
      <c r="AF5" s="256">
        <f t="shared" si="2"/>
        <v>0</v>
      </c>
      <c r="AG5" s="256">
        <f t="shared" si="2"/>
        <v>0</v>
      </c>
      <c r="AH5" s="256">
        <f t="shared" si="2"/>
        <v>0</v>
      </c>
      <c r="AI5" s="256">
        <f t="shared" si="2"/>
        <v>0</v>
      </c>
      <c r="AJ5" s="256">
        <f t="shared" si="2"/>
        <v>0</v>
      </c>
      <c r="AK5" s="256">
        <f t="shared" si="2"/>
        <v>0</v>
      </c>
      <c r="AL5" s="256">
        <f t="shared" si="2"/>
        <v>0</v>
      </c>
      <c r="AM5" s="256">
        <f t="shared" si="2"/>
        <v>0</v>
      </c>
      <c r="AN5" s="256">
        <f t="shared" ref="AN5:AO16" si="3">IF($D5="FB",P5,"")</f>
        <v>0</v>
      </c>
      <c r="AO5" s="256">
        <f t="shared" si="3"/>
        <v>0</v>
      </c>
      <c r="AR5" s="514" t="str">
        <f>IF(Test2!$AI$5="",Test1!F5,"")</f>
        <v/>
      </c>
      <c r="AS5" s="514" t="str">
        <f>IF(Test2!$AI$5="",Test1!G5,"")</f>
        <v/>
      </c>
      <c r="AT5" s="514" t="str">
        <f>IF(Test2!$AI$5="",Test1!H5,"")</f>
        <v/>
      </c>
      <c r="AU5" s="514" t="str">
        <f>IF(Test2!$AI$5="",Test1!I5,"")</f>
        <v/>
      </c>
      <c r="AV5" s="514" t="str">
        <f>IF(Test2!$AI$5="",Test1!J5,"")</f>
        <v/>
      </c>
      <c r="AW5" s="514" t="str">
        <f>IF(Test2!$AI$5="",Test1!K5,"")</f>
        <v/>
      </c>
      <c r="AX5" s="514" t="str">
        <f>IF(Test2!$AI$5="",Test1!L5,"")</f>
        <v/>
      </c>
      <c r="AY5" s="514" t="str">
        <f>IF(Test2!$AI$5="",Test1!M5,"")</f>
        <v/>
      </c>
      <c r="AZ5" s="514" t="str">
        <f>IF(Test2!$AI$5="",Test1!N5,"")</f>
        <v/>
      </c>
      <c r="BA5" s="514" t="str">
        <f>IF(Test2!$AI$5="",Test1!O5,"")</f>
        <v/>
      </c>
      <c r="BB5" s="514" t="str">
        <f>IF(Test2!$AI$5="",Test1!P5,"")</f>
        <v/>
      </c>
      <c r="BC5" s="514" t="str">
        <f>IF(Test2!$AI$5="",Test1!Q5,"")</f>
        <v/>
      </c>
    </row>
    <row r="6" spans="1:55" s="175" customFormat="1" ht="16.7" customHeight="1" x14ac:dyDescent="0.25">
      <c r="A6" s="313" t="s">
        <v>222</v>
      </c>
      <c r="B6" s="253">
        <f>Werte1!B5</f>
        <v>0</v>
      </c>
      <c r="C6" s="254">
        <f>'S2'!$E$88</f>
        <v>0</v>
      </c>
      <c r="D6" s="255" t="str">
        <f t="shared" si="0"/>
        <v>FB</v>
      </c>
      <c r="E6" s="262">
        <f>Da!G23</f>
        <v>0</v>
      </c>
      <c r="F6" s="261">
        <f>'S2'!$E$76</f>
        <v>0</v>
      </c>
      <c r="G6" s="261">
        <f>'S2'!$E$77</f>
        <v>0</v>
      </c>
      <c r="H6" s="261">
        <f>'S2'!$E$78</f>
        <v>0</v>
      </c>
      <c r="I6" s="261">
        <f>'S2'!$E$79</f>
        <v>0</v>
      </c>
      <c r="J6" s="261">
        <f>'S2'!$E$80</f>
        <v>0</v>
      </c>
      <c r="K6" s="261">
        <f>'S2'!$E$81</f>
        <v>0</v>
      </c>
      <c r="L6" s="261">
        <f>'S2'!$E$82</f>
        <v>0</v>
      </c>
      <c r="M6" s="261">
        <f>'S2'!$E$83</f>
        <v>0</v>
      </c>
      <c r="N6" s="261">
        <f>'S2'!$E$84</f>
        <v>0</v>
      </c>
      <c r="O6" s="261">
        <f>'S2'!$E$85</f>
        <v>0</v>
      </c>
      <c r="P6" s="261">
        <f>'S2'!$E$86</f>
        <v>0</v>
      </c>
      <c r="Q6" s="261">
        <f>'S2'!$E$87</f>
        <v>0</v>
      </c>
      <c r="R6" s="491"/>
      <c r="S6" s="491"/>
      <c r="T6" s="491"/>
      <c r="U6" s="491"/>
      <c r="V6" s="491"/>
      <c r="W6" s="491"/>
      <c r="X6" s="491"/>
      <c r="Y6" s="491"/>
      <c r="Z6" s="491"/>
      <c r="AA6" s="491"/>
      <c r="AB6" s="246" t="str">
        <f t="shared" si="1"/>
        <v>S</v>
      </c>
      <c r="AC6" s="288" t="str">
        <f t="shared" ref="AC6:AC36" si="4">IF(C6&lt;($C$3-($C$3*$C$39)),"FB","")</f>
        <v>FB</v>
      </c>
      <c r="AD6" s="256">
        <f t="shared" ref="AD6:AD36" si="5">IF($D6="FB",F6,"")</f>
        <v>0</v>
      </c>
      <c r="AE6" s="256">
        <f t="shared" ref="AE6:AE16" si="6">IF($D6="FB",G6,"")</f>
        <v>0</v>
      </c>
      <c r="AF6" s="256">
        <f t="shared" ref="AF6:AF16" si="7">IF($D6="FB",H6,"")</f>
        <v>0</v>
      </c>
      <c r="AG6" s="256">
        <f t="shared" ref="AG6:AG16" si="8">IF($D6="FB",I6,"")</f>
        <v>0</v>
      </c>
      <c r="AH6" s="256">
        <f t="shared" ref="AH6:AH16" si="9">IF($D6="FB",J6,"")</f>
        <v>0</v>
      </c>
      <c r="AI6" s="256">
        <f t="shared" ref="AI6:AI16" si="10">IF($D6="FB",K6,"")</f>
        <v>0</v>
      </c>
      <c r="AJ6" s="256">
        <f t="shared" ref="AJ6:AJ16" si="11">IF($D6="FB",L6,"")</f>
        <v>0</v>
      </c>
      <c r="AK6" s="256">
        <f t="shared" ref="AK6:AK16" si="12">IF($D6="FB",M6,"")</f>
        <v>0</v>
      </c>
      <c r="AL6" s="256">
        <f t="shared" ref="AL6:AM16" si="13">IF($D6="FB",N6,"")</f>
        <v>0</v>
      </c>
      <c r="AM6" s="256">
        <f t="shared" si="13"/>
        <v>0</v>
      </c>
      <c r="AN6" s="256">
        <f t="shared" si="3"/>
        <v>0</v>
      </c>
      <c r="AO6" s="256">
        <f t="shared" si="3"/>
        <v>0</v>
      </c>
      <c r="AR6" s="514" t="str">
        <f>IF(Test2!$AI$6="",Test1!F6,"")</f>
        <v/>
      </c>
      <c r="AS6" s="514" t="str">
        <f>IF(Test2!$AI$6="",Test1!G6,"")</f>
        <v/>
      </c>
      <c r="AT6" s="514" t="str">
        <f>IF(Test2!$AI$6="",Test1!H6,"")</f>
        <v/>
      </c>
      <c r="AU6" s="514" t="str">
        <f>IF(Test2!$AI$6="",Test1!I6,"")</f>
        <v/>
      </c>
      <c r="AV6" s="514" t="str">
        <f>IF(Test2!$AI$6="",Test1!J6,"")</f>
        <v/>
      </c>
      <c r="AW6" s="514" t="str">
        <f>IF(Test2!$AI$6="",Test1!K6,"")</f>
        <v/>
      </c>
      <c r="AX6" s="514" t="str">
        <f>IF(Test2!$AI$6="",Test1!L6,"")</f>
        <v/>
      </c>
      <c r="AY6" s="514" t="str">
        <f>IF(Test2!$AI$6="",Test1!M6,"")</f>
        <v/>
      </c>
      <c r="AZ6" s="514" t="str">
        <f>IF(Test2!$AI$6="",Test1!N6,"")</f>
        <v/>
      </c>
      <c r="BA6" s="514" t="str">
        <f>IF(Test2!$AI$6="",Test1!O6,"")</f>
        <v/>
      </c>
      <c r="BB6" s="514" t="str">
        <f>IF(Test2!$AI$6="",Test1!P6,"")</f>
        <v/>
      </c>
      <c r="BC6" s="514" t="str">
        <f>IF(Test2!$AI$6="",Test1!Q6,"")</f>
        <v/>
      </c>
    </row>
    <row r="7" spans="1:55" s="175" customFormat="1" ht="16.7" customHeight="1" x14ac:dyDescent="0.25">
      <c r="A7" s="313" t="s">
        <v>223</v>
      </c>
      <c r="B7" s="253">
        <f>Werte1!B6</f>
        <v>0</v>
      </c>
      <c r="C7" s="254">
        <f>'S3'!$E$88</f>
        <v>0</v>
      </c>
      <c r="D7" s="255" t="str">
        <f t="shared" si="0"/>
        <v>FB</v>
      </c>
      <c r="E7" s="262">
        <f>Da!G24</f>
        <v>0</v>
      </c>
      <c r="F7" s="261">
        <f>'S3'!$E$76</f>
        <v>0</v>
      </c>
      <c r="G7" s="261">
        <f>'S3'!$E$77</f>
        <v>0</v>
      </c>
      <c r="H7" s="261">
        <f>'S3'!$E$78</f>
        <v>0</v>
      </c>
      <c r="I7" s="261">
        <f>'S3'!$E$79</f>
        <v>0</v>
      </c>
      <c r="J7" s="261">
        <f>'S3'!$E$80</f>
        <v>0</v>
      </c>
      <c r="K7" s="261">
        <f>'S3'!$E$81</f>
        <v>0</v>
      </c>
      <c r="L7" s="261">
        <f>'S3'!$E$82</f>
        <v>0</v>
      </c>
      <c r="M7" s="261">
        <f>'S3'!$E$83</f>
        <v>0</v>
      </c>
      <c r="N7" s="261">
        <f>'S3'!$E$84</f>
        <v>0</v>
      </c>
      <c r="O7" s="261">
        <f>'S3'!$E$85</f>
        <v>0</v>
      </c>
      <c r="P7" s="261">
        <f>'S3'!$E$86</f>
        <v>0</v>
      </c>
      <c r="Q7" s="261">
        <f>'S3'!$E$87</f>
        <v>0</v>
      </c>
      <c r="R7" s="491"/>
      <c r="S7" s="491"/>
      <c r="T7" s="491"/>
      <c r="U7" s="491"/>
      <c r="V7" s="491"/>
      <c r="W7" s="491"/>
      <c r="X7" s="491"/>
      <c r="Y7" s="491"/>
      <c r="Z7" s="491"/>
      <c r="AA7" s="491"/>
      <c r="AB7" s="246" t="str">
        <f t="shared" si="1"/>
        <v>S</v>
      </c>
      <c r="AC7" s="288" t="str">
        <f t="shared" si="4"/>
        <v>FB</v>
      </c>
      <c r="AD7" s="256">
        <f t="shared" si="5"/>
        <v>0</v>
      </c>
      <c r="AE7" s="256">
        <f t="shared" si="6"/>
        <v>0</v>
      </c>
      <c r="AF7" s="256">
        <f t="shared" si="7"/>
        <v>0</v>
      </c>
      <c r="AG7" s="256">
        <f t="shared" si="8"/>
        <v>0</v>
      </c>
      <c r="AH7" s="256">
        <f t="shared" si="9"/>
        <v>0</v>
      </c>
      <c r="AI7" s="256">
        <f t="shared" si="10"/>
        <v>0</v>
      </c>
      <c r="AJ7" s="256">
        <f t="shared" si="11"/>
        <v>0</v>
      </c>
      <c r="AK7" s="256">
        <f t="shared" si="12"/>
        <v>0</v>
      </c>
      <c r="AL7" s="256">
        <f t="shared" si="13"/>
        <v>0</v>
      </c>
      <c r="AM7" s="256">
        <f t="shared" si="13"/>
        <v>0</v>
      </c>
      <c r="AN7" s="256">
        <f t="shared" si="3"/>
        <v>0</v>
      </c>
      <c r="AO7" s="256">
        <f t="shared" si="3"/>
        <v>0</v>
      </c>
      <c r="AR7" s="514" t="str">
        <f>IF(Test2!$AI$7="",Test1!F7,"")</f>
        <v/>
      </c>
      <c r="AS7" s="514" t="str">
        <f>IF(Test2!$AI$7="",Test1!G7,"")</f>
        <v/>
      </c>
      <c r="AT7" s="514" t="str">
        <f>IF(Test2!$AI$7="",Test1!H7,"")</f>
        <v/>
      </c>
      <c r="AU7" s="514" t="str">
        <f>IF(Test2!$AI$7="",Test1!I7,"")</f>
        <v/>
      </c>
      <c r="AV7" s="514" t="str">
        <f>IF(Test2!$AI$7="",Test1!J7,"")</f>
        <v/>
      </c>
      <c r="AW7" s="514" t="str">
        <f>IF(Test2!$AI$7="",Test1!K7,"")</f>
        <v/>
      </c>
      <c r="AX7" s="514" t="str">
        <f>IF(Test2!$AI$7="",Test1!L7,"")</f>
        <v/>
      </c>
      <c r="AY7" s="514" t="str">
        <f>IF(Test2!$AI$7="",Test1!M7,"")</f>
        <v/>
      </c>
      <c r="AZ7" s="514" t="str">
        <f>IF(Test2!$AI$7="",Test1!N7,"")</f>
        <v/>
      </c>
      <c r="BA7" s="514" t="str">
        <f>IF(Test2!$AI$7="",Test1!O7,"")</f>
        <v/>
      </c>
      <c r="BB7" s="514" t="str">
        <f>IF(Test2!$AI$7="",Test1!P7,"")</f>
        <v/>
      </c>
      <c r="BC7" s="514" t="str">
        <f>IF(Test2!$AI$7="",Test1!Q7,"")</f>
        <v/>
      </c>
    </row>
    <row r="8" spans="1:55" s="175" customFormat="1" ht="16.7" customHeight="1" x14ac:dyDescent="0.25">
      <c r="A8" s="313" t="s">
        <v>224</v>
      </c>
      <c r="B8" s="253">
        <f>Werte1!B7</f>
        <v>0</v>
      </c>
      <c r="C8" s="254">
        <f>'S4'!$E$88</f>
        <v>0</v>
      </c>
      <c r="D8" s="255" t="str">
        <f t="shared" si="0"/>
        <v>FB</v>
      </c>
      <c r="E8" s="262">
        <f>Da!G25</f>
        <v>0</v>
      </c>
      <c r="F8" s="261">
        <f>'S4'!$E$76</f>
        <v>0</v>
      </c>
      <c r="G8" s="261">
        <f>'S4'!$E$77</f>
        <v>0</v>
      </c>
      <c r="H8" s="261">
        <f>'S4'!$E$78</f>
        <v>0</v>
      </c>
      <c r="I8" s="261">
        <f>'S4'!$E$79</f>
        <v>0</v>
      </c>
      <c r="J8" s="261">
        <f>'S4'!$E$80</f>
        <v>0</v>
      </c>
      <c r="K8" s="261">
        <f>'S4'!$E$81</f>
        <v>0</v>
      </c>
      <c r="L8" s="261">
        <f>'S4'!$E$82</f>
        <v>0</v>
      </c>
      <c r="M8" s="261">
        <f>'S4'!$E$83</f>
        <v>0</v>
      </c>
      <c r="N8" s="261">
        <f>'S4'!$E$84</f>
        <v>0</v>
      </c>
      <c r="O8" s="261">
        <f>'S4'!$E$85</f>
        <v>0</v>
      </c>
      <c r="P8" s="261">
        <f>'S4'!$E$86</f>
        <v>0</v>
      </c>
      <c r="Q8" s="261">
        <f>'S4'!$E$87</f>
        <v>0</v>
      </c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246" t="str">
        <f t="shared" si="1"/>
        <v>S</v>
      </c>
      <c r="AC8" s="288" t="str">
        <f t="shared" si="4"/>
        <v>FB</v>
      </c>
      <c r="AD8" s="256">
        <f t="shared" si="5"/>
        <v>0</v>
      </c>
      <c r="AE8" s="256">
        <f t="shared" si="6"/>
        <v>0</v>
      </c>
      <c r="AF8" s="256">
        <f t="shared" si="7"/>
        <v>0</v>
      </c>
      <c r="AG8" s="256">
        <f t="shared" si="8"/>
        <v>0</v>
      </c>
      <c r="AH8" s="256">
        <f t="shared" si="9"/>
        <v>0</v>
      </c>
      <c r="AI8" s="256">
        <f t="shared" si="10"/>
        <v>0</v>
      </c>
      <c r="AJ8" s="256">
        <f t="shared" si="11"/>
        <v>0</v>
      </c>
      <c r="AK8" s="256">
        <f t="shared" si="12"/>
        <v>0</v>
      </c>
      <c r="AL8" s="256">
        <f t="shared" si="13"/>
        <v>0</v>
      </c>
      <c r="AM8" s="256">
        <f t="shared" si="13"/>
        <v>0</v>
      </c>
      <c r="AN8" s="256">
        <f t="shared" si="3"/>
        <v>0</v>
      </c>
      <c r="AO8" s="256">
        <f t="shared" si="3"/>
        <v>0</v>
      </c>
      <c r="AR8" s="514" t="str">
        <f>IF(Test2!$AI$8="",Test1!F8,"")</f>
        <v/>
      </c>
      <c r="AS8" s="514" t="str">
        <f>IF(Test2!$AI$8="",Test1!G8,"")</f>
        <v/>
      </c>
      <c r="AT8" s="514" t="str">
        <f>IF(Test2!$AI$8="",Test1!H8,"")</f>
        <v/>
      </c>
      <c r="AU8" s="514" t="str">
        <f>IF(Test2!$AI$8="",Test1!I8,"")</f>
        <v/>
      </c>
      <c r="AV8" s="514" t="str">
        <f>IF(Test2!$AI$8="",Test1!J8,"")</f>
        <v/>
      </c>
      <c r="AW8" s="514" t="str">
        <f>IF(Test2!$AI$8="",Test1!K8,"")</f>
        <v/>
      </c>
      <c r="AX8" s="514" t="str">
        <f>IF(Test2!$AI$8="",Test1!L8,"")</f>
        <v/>
      </c>
      <c r="AY8" s="514" t="str">
        <f>IF(Test2!$AI$8="",Test1!M8,"")</f>
        <v/>
      </c>
      <c r="AZ8" s="514" t="str">
        <f>IF(Test2!$AI$8="",Test1!N8,"")</f>
        <v/>
      </c>
      <c r="BA8" s="514" t="str">
        <f>IF(Test2!$AI$8="",Test1!O8,"")</f>
        <v/>
      </c>
      <c r="BB8" s="514" t="str">
        <f>IF(Test2!$AI$8="",Test1!P8,"")</f>
        <v/>
      </c>
      <c r="BC8" s="514" t="str">
        <f>IF(Test2!$AI$8="",Test1!Q8,"")</f>
        <v/>
      </c>
    </row>
    <row r="9" spans="1:55" s="175" customFormat="1" ht="16.7" customHeight="1" x14ac:dyDescent="0.25">
      <c r="A9" s="313" t="s">
        <v>225</v>
      </c>
      <c r="B9" s="253">
        <f>Werte1!B8</f>
        <v>0</v>
      </c>
      <c r="C9" s="254">
        <f>'S5'!$E$88</f>
        <v>0</v>
      </c>
      <c r="D9" s="255" t="str">
        <f t="shared" si="0"/>
        <v>FB</v>
      </c>
      <c r="E9" s="262">
        <f>Da!G26</f>
        <v>0</v>
      </c>
      <c r="F9" s="261">
        <f>'S5'!$E$76</f>
        <v>0</v>
      </c>
      <c r="G9" s="261">
        <f>'S5'!$E$77</f>
        <v>0</v>
      </c>
      <c r="H9" s="261">
        <f>'S5'!$E$78</f>
        <v>0</v>
      </c>
      <c r="I9" s="261">
        <f>'S5'!$E$79</f>
        <v>0</v>
      </c>
      <c r="J9" s="261">
        <f>'S5'!$E$80</f>
        <v>0</v>
      </c>
      <c r="K9" s="261">
        <f>'S5'!$E$81</f>
        <v>0</v>
      </c>
      <c r="L9" s="261">
        <f>'S5'!$E$82</f>
        <v>0</v>
      </c>
      <c r="M9" s="261">
        <f>'S5'!$E$83</f>
        <v>0</v>
      </c>
      <c r="N9" s="261">
        <f>'S5'!$E$84</f>
        <v>0</v>
      </c>
      <c r="O9" s="261">
        <f>'S5'!$E$85</f>
        <v>0</v>
      </c>
      <c r="P9" s="261">
        <f>'S5'!$E$86</f>
        <v>0</v>
      </c>
      <c r="Q9" s="261">
        <f>'S5'!$E$87</f>
        <v>0</v>
      </c>
      <c r="R9" s="491"/>
      <c r="S9" s="491"/>
      <c r="T9" s="491"/>
      <c r="U9" s="491"/>
      <c r="V9" s="491"/>
      <c r="W9" s="491"/>
      <c r="X9" s="491"/>
      <c r="Y9" s="491"/>
      <c r="Z9" s="491"/>
      <c r="AA9" s="491"/>
      <c r="AB9" s="246" t="str">
        <f t="shared" si="1"/>
        <v>S</v>
      </c>
      <c r="AC9" s="288" t="str">
        <f t="shared" si="4"/>
        <v>FB</v>
      </c>
      <c r="AD9" s="256">
        <f t="shared" si="5"/>
        <v>0</v>
      </c>
      <c r="AE9" s="256">
        <f t="shared" si="6"/>
        <v>0</v>
      </c>
      <c r="AF9" s="256">
        <f t="shared" si="7"/>
        <v>0</v>
      </c>
      <c r="AG9" s="256">
        <f t="shared" si="8"/>
        <v>0</v>
      </c>
      <c r="AH9" s="256">
        <f t="shared" si="9"/>
        <v>0</v>
      </c>
      <c r="AI9" s="256">
        <f t="shared" si="10"/>
        <v>0</v>
      </c>
      <c r="AJ9" s="256">
        <f t="shared" si="11"/>
        <v>0</v>
      </c>
      <c r="AK9" s="256">
        <f t="shared" si="12"/>
        <v>0</v>
      </c>
      <c r="AL9" s="256">
        <f t="shared" si="13"/>
        <v>0</v>
      </c>
      <c r="AM9" s="256">
        <f t="shared" si="13"/>
        <v>0</v>
      </c>
      <c r="AN9" s="256">
        <f t="shared" si="3"/>
        <v>0</v>
      </c>
      <c r="AO9" s="256">
        <f t="shared" si="3"/>
        <v>0</v>
      </c>
      <c r="AR9" s="514" t="str">
        <f>IF(Test2!$AI$9="",Test1!F9,"")</f>
        <v/>
      </c>
      <c r="AS9" s="514" t="str">
        <f>IF(Test2!$AI$9="",Test1!G9,"")</f>
        <v/>
      </c>
      <c r="AT9" s="514" t="str">
        <f>IF(Test2!$AI$9="",Test1!H9,"")</f>
        <v/>
      </c>
      <c r="AU9" s="514" t="str">
        <f>IF(Test2!$AI$9="",Test1!I9,"")</f>
        <v/>
      </c>
      <c r="AV9" s="514" t="str">
        <f>IF(Test2!$AI$9="",Test1!J9,"")</f>
        <v/>
      </c>
      <c r="AW9" s="514" t="str">
        <f>IF(Test2!$AI$9="",Test1!K9,"")</f>
        <v/>
      </c>
      <c r="AX9" s="514" t="str">
        <f>IF(Test2!$AI$9="",Test1!L9,"")</f>
        <v/>
      </c>
      <c r="AY9" s="514" t="str">
        <f>IF(Test2!$AI$9="",Test1!M9,"")</f>
        <v/>
      </c>
      <c r="AZ9" s="514" t="str">
        <f>IF(Test2!$AI$9="",Test1!N9,"")</f>
        <v/>
      </c>
      <c r="BA9" s="514" t="str">
        <f>IF(Test2!$AI$9="",Test1!O9,"")</f>
        <v/>
      </c>
      <c r="BB9" s="514" t="str">
        <f>IF(Test2!$AI$9="",Test1!P9,"")</f>
        <v/>
      </c>
      <c r="BC9" s="514" t="str">
        <f>IF(Test2!$AI$9="",Test1!Q9,"")</f>
        <v/>
      </c>
    </row>
    <row r="10" spans="1:55" s="175" customFormat="1" ht="16.7" customHeight="1" x14ac:dyDescent="0.25">
      <c r="A10" s="313" t="s">
        <v>226</v>
      </c>
      <c r="B10" s="253">
        <f>Werte1!B9</f>
        <v>0</v>
      </c>
      <c r="C10" s="254">
        <f>'S6'!$E$88</f>
        <v>0</v>
      </c>
      <c r="D10" s="255" t="str">
        <f t="shared" si="0"/>
        <v>FB</v>
      </c>
      <c r="E10" s="262">
        <f>Da!G27</f>
        <v>0</v>
      </c>
      <c r="F10" s="261">
        <f>'S6'!$E$76</f>
        <v>0</v>
      </c>
      <c r="G10" s="261">
        <f>'S6'!$E$77</f>
        <v>0</v>
      </c>
      <c r="H10" s="261">
        <f>'S6'!$E$78</f>
        <v>0</v>
      </c>
      <c r="I10" s="261">
        <f>'S6'!$E$79</f>
        <v>0</v>
      </c>
      <c r="J10" s="261">
        <f>'S6'!$E$80</f>
        <v>0</v>
      </c>
      <c r="K10" s="261">
        <f>'S6'!$E$81</f>
        <v>0</v>
      </c>
      <c r="L10" s="261">
        <f>'S6'!$E$82</f>
        <v>0</v>
      </c>
      <c r="M10" s="261">
        <f>'S6'!$E$83</f>
        <v>0</v>
      </c>
      <c r="N10" s="261">
        <f>'S6'!$E$84</f>
        <v>0</v>
      </c>
      <c r="O10" s="261">
        <f>'S6'!$E$85</f>
        <v>0</v>
      </c>
      <c r="P10" s="261">
        <f>'S6'!$E$86</f>
        <v>0</v>
      </c>
      <c r="Q10" s="261">
        <f>'S6'!$E$87</f>
        <v>0</v>
      </c>
      <c r="R10" s="491"/>
      <c r="S10" s="491"/>
      <c r="T10" s="491"/>
      <c r="U10" s="491"/>
      <c r="V10" s="491"/>
      <c r="W10" s="491"/>
      <c r="X10" s="491"/>
      <c r="Y10" s="491"/>
      <c r="Z10" s="491"/>
      <c r="AA10" s="491"/>
      <c r="AB10" s="246" t="str">
        <f t="shared" si="1"/>
        <v>S</v>
      </c>
      <c r="AC10" s="288" t="str">
        <f t="shared" si="4"/>
        <v>FB</v>
      </c>
      <c r="AD10" s="256">
        <f t="shared" si="5"/>
        <v>0</v>
      </c>
      <c r="AE10" s="256">
        <f t="shared" si="6"/>
        <v>0</v>
      </c>
      <c r="AF10" s="256">
        <f t="shared" si="7"/>
        <v>0</v>
      </c>
      <c r="AG10" s="256">
        <f t="shared" si="8"/>
        <v>0</v>
      </c>
      <c r="AH10" s="256">
        <f t="shared" si="9"/>
        <v>0</v>
      </c>
      <c r="AI10" s="256">
        <f t="shared" si="10"/>
        <v>0</v>
      </c>
      <c r="AJ10" s="256">
        <f t="shared" si="11"/>
        <v>0</v>
      </c>
      <c r="AK10" s="256">
        <f t="shared" si="12"/>
        <v>0</v>
      </c>
      <c r="AL10" s="256">
        <f t="shared" si="13"/>
        <v>0</v>
      </c>
      <c r="AM10" s="256">
        <f t="shared" si="13"/>
        <v>0</v>
      </c>
      <c r="AN10" s="256">
        <f t="shared" si="3"/>
        <v>0</v>
      </c>
      <c r="AO10" s="256">
        <f t="shared" si="3"/>
        <v>0</v>
      </c>
      <c r="AR10" s="514" t="str">
        <f>IF(Test2!$AI$10="",Test1!F10,"")</f>
        <v/>
      </c>
      <c r="AS10" s="514" t="str">
        <f>IF(Test2!$AI$10="",Test1!G10,"")</f>
        <v/>
      </c>
      <c r="AT10" s="514" t="str">
        <f>IF(Test2!$AI$10="",Test1!H10,"")</f>
        <v/>
      </c>
      <c r="AU10" s="514" t="str">
        <f>IF(Test2!$AI$10="",Test1!I10,"")</f>
        <v/>
      </c>
      <c r="AV10" s="514" t="str">
        <f>IF(Test2!$AI$10="",Test1!J10,"")</f>
        <v/>
      </c>
      <c r="AW10" s="514" t="str">
        <f>IF(Test2!$AI$10="",Test1!K10,"")</f>
        <v/>
      </c>
      <c r="AX10" s="514" t="str">
        <f>IF(Test2!$AI$10="",Test1!L10,"")</f>
        <v/>
      </c>
      <c r="AY10" s="514" t="str">
        <f>IF(Test2!$AI$10="",Test1!M10,"")</f>
        <v/>
      </c>
      <c r="AZ10" s="514" t="str">
        <f>IF(Test2!$AI$10="",Test1!N10,"")</f>
        <v/>
      </c>
      <c r="BA10" s="514" t="str">
        <f>IF(Test2!$AI$10="",Test1!O10,"")</f>
        <v/>
      </c>
      <c r="BB10" s="514" t="str">
        <f>IF(Test2!$AI$10="",Test1!P10,"")</f>
        <v/>
      </c>
      <c r="BC10" s="514" t="str">
        <f>IF(Test2!$AI$10="",Test1!Q10,"")</f>
        <v/>
      </c>
    </row>
    <row r="11" spans="1:55" s="175" customFormat="1" ht="16.7" customHeight="1" x14ac:dyDescent="0.25">
      <c r="A11" s="313" t="s">
        <v>227</v>
      </c>
      <c r="B11" s="253">
        <f>Werte1!B10</f>
        <v>0</v>
      </c>
      <c r="C11" s="254">
        <f>'S7'!$E$88</f>
        <v>0</v>
      </c>
      <c r="D11" s="255" t="str">
        <f t="shared" si="0"/>
        <v>FB</v>
      </c>
      <c r="E11" s="262">
        <f>Da!G28</f>
        <v>0</v>
      </c>
      <c r="F11" s="261">
        <f>'S7'!$E$76</f>
        <v>0</v>
      </c>
      <c r="G11" s="261">
        <f>'S7'!$E$77</f>
        <v>0</v>
      </c>
      <c r="H11" s="261">
        <f>'S7'!$E$78</f>
        <v>0</v>
      </c>
      <c r="I11" s="261">
        <f>'S7'!$E$79</f>
        <v>0</v>
      </c>
      <c r="J11" s="261">
        <f>'S7'!$E$80</f>
        <v>0</v>
      </c>
      <c r="K11" s="261">
        <f>'S7'!$E$81</f>
        <v>0</v>
      </c>
      <c r="L11" s="261">
        <f>'S7'!$E$82</f>
        <v>0</v>
      </c>
      <c r="M11" s="261">
        <f>'S7'!$E$83</f>
        <v>0</v>
      </c>
      <c r="N11" s="261">
        <f>'S7'!$E$84</f>
        <v>0</v>
      </c>
      <c r="O11" s="261">
        <f>'S7'!$E$85</f>
        <v>0</v>
      </c>
      <c r="P11" s="261">
        <f>'S7'!$E$86</f>
        <v>0</v>
      </c>
      <c r="Q11" s="261">
        <f>'S7'!$E$87</f>
        <v>0</v>
      </c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246" t="str">
        <f t="shared" si="1"/>
        <v>S</v>
      </c>
      <c r="AC11" s="288" t="str">
        <f t="shared" si="4"/>
        <v>FB</v>
      </c>
      <c r="AD11" s="256">
        <f t="shared" si="5"/>
        <v>0</v>
      </c>
      <c r="AE11" s="256">
        <f t="shared" si="6"/>
        <v>0</v>
      </c>
      <c r="AF11" s="256">
        <f t="shared" si="7"/>
        <v>0</v>
      </c>
      <c r="AG11" s="256">
        <f t="shared" si="8"/>
        <v>0</v>
      </c>
      <c r="AH11" s="256">
        <f t="shared" si="9"/>
        <v>0</v>
      </c>
      <c r="AI11" s="256">
        <f t="shared" si="10"/>
        <v>0</v>
      </c>
      <c r="AJ11" s="256">
        <f t="shared" si="11"/>
        <v>0</v>
      </c>
      <c r="AK11" s="256">
        <f t="shared" si="12"/>
        <v>0</v>
      </c>
      <c r="AL11" s="256">
        <f t="shared" si="13"/>
        <v>0</v>
      </c>
      <c r="AM11" s="256">
        <f t="shared" si="13"/>
        <v>0</v>
      </c>
      <c r="AN11" s="256">
        <f t="shared" si="3"/>
        <v>0</v>
      </c>
      <c r="AO11" s="256">
        <f t="shared" si="3"/>
        <v>0</v>
      </c>
      <c r="AR11" s="514" t="str">
        <f>IF(Test2!$AI$11="",Test1!F11,"")</f>
        <v/>
      </c>
      <c r="AS11" s="514" t="str">
        <f>IF(Test2!$AI$11="",Test1!G11,"")</f>
        <v/>
      </c>
      <c r="AT11" s="514" t="str">
        <f>IF(Test2!$AI$11="",Test1!H11,"")</f>
        <v/>
      </c>
      <c r="AU11" s="514" t="str">
        <f>IF(Test2!$AI$11="",Test1!I11,"")</f>
        <v/>
      </c>
      <c r="AV11" s="514" t="str">
        <f>IF(Test2!$AI$11="",Test1!J11,"")</f>
        <v/>
      </c>
      <c r="AW11" s="514" t="str">
        <f>IF(Test2!$AI$11="",Test1!K11,"")</f>
        <v/>
      </c>
      <c r="AX11" s="514" t="str">
        <f>IF(Test2!$AI$11="",Test1!L11,"")</f>
        <v/>
      </c>
      <c r="AY11" s="514" t="str">
        <f>IF(Test2!$AI$11="",Test1!M11,"")</f>
        <v/>
      </c>
      <c r="AZ11" s="514" t="str">
        <f>IF(Test2!$AI$11="",Test1!N11,"")</f>
        <v/>
      </c>
      <c r="BA11" s="514" t="str">
        <f>IF(Test2!$AI$11="",Test1!O11,"")</f>
        <v/>
      </c>
      <c r="BB11" s="514" t="str">
        <f>IF(Test2!$AI$11="",Test1!P11,"")</f>
        <v/>
      </c>
      <c r="BC11" s="514" t="str">
        <f>IF(Test2!$AI$11="",Test1!Q11,"")</f>
        <v/>
      </c>
    </row>
    <row r="12" spans="1:55" s="175" customFormat="1" ht="16.7" customHeight="1" x14ac:dyDescent="0.25">
      <c r="A12" s="313" t="s">
        <v>228</v>
      </c>
      <c r="B12" s="253">
        <f>Werte1!B11</f>
        <v>0</v>
      </c>
      <c r="C12" s="254">
        <f>'S8'!$E$88</f>
        <v>0</v>
      </c>
      <c r="D12" s="255" t="str">
        <f t="shared" si="0"/>
        <v>FB</v>
      </c>
      <c r="E12" s="262">
        <f>Da!G29</f>
        <v>0</v>
      </c>
      <c r="F12" s="261">
        <f>'S8'!$E$76</f>
        <v>0</v>
      </c>
      <c r="G12" s="261">
        <f>'S8'!$E$77</f>
        <v>0</v>
      </c>
      <c r="H12" s="261">
        <f>'S8'!$E$78</f>
        <v>0</v>
      </c>
      <c r="I12" s="261">
        <f>'S8'!$E$79</f>
        <v>0</v>
      </c>
      <c r="J12" s="261">
        <f>'S8'!$E$80</f>
        <v>0</v>
      </c>
      <c r="K12" s="261">
        <f>'S8'!$E$81</f>
        <v>0</v>
      </c>
      <c r="L12" s="261">
        <f>'S8'!$E$82</f>
        <v>0</v>
      </c>
      <c r="M12" s="261">
        <f>'S8'!$E$83</f>
        <v>0</v>
      </c>
      <c r="N12" s="261">
        <f>'S8'!$E$84</f>
        <v>0</v>
      </c>
      <c r="O12" s="261">
        <f>'S8'!$E$85</f>
        <v>0</v>
      </c>
      <c r="P12" s="261">
        <f>'S8'!$E$86</f>
        <v>0</v>
      </c>
      <c r="Q12" s="261">
        <f>'S8'!$E$87</f>
        <v>0</v>
      </c>
      <c r="R12" s="491"/>
      <c r="S12" s="491"/>
      <c r="T12" s="491"/>
      <c r="U12" s="491"/>
      <c r="V12" s="491"/>
      <c r="W12" s="491"/>
      <c r="X12" s="491"/>
      <c r="Y12" s="491"/>
      <c r="Z12" s="491"/>
      <c r="AA12" s="491"/>
      <c r="AB12" s="246" t="str">
        <f t="shared" si="1"/>
        <v>S</v>
      </c>
      <c r="AC12" s="288" t="str">
        <f t="shared" si="4"/>
        <v>FB</v>
      </c>
      <c r="AD12" s="256">
        <f t="shared" si="5"/>
        <v>0</v>
      </c>
      <c r="AE12" s="256">
        <f t="shared" si="6"/>
        <v>0</v>
      </c>
      <c r="AF12" s="256">
        <f t="shared" si="7"/>
        <v>0</v>
      </c>
      <c r="AG12" s="256">
        <f t="shared" si="8"/>
        <v>0</v>
      </c>
      <c r="AH12" s="256">
        <f t="shared" si="9"/>
        <v>0</v>
      </c>
      <c r="AI12" s="256">
        <f t="shared" si="10"/>
        <v>0</v>
      </c>
      <c r="AJ12" s="256">
        <f t="shared" si="11"/>
        <v>0</v>
      </c>
      <c r="AK12" s="256">
        <f t="shared" si="12"/>
        <v>0</v>
      </c>
      <c r="AL12" s="256">
        <f t="shared" si="13"/>
        <v>0</v>
      </c>
      <c r="AM12" s="256">
        <f t="shared" si="13"/>
        <v>0</v>
      </c>
      <c r="AN12" s="256">
        <f t="shared" si="3"/>
        <v>0</v>
      </c>
      <c r="AO12" s="256">
        <f t="shared" si="3"/>
        <v>0</v>
      </c>
      <c r="AR12" s="514" t="str">
        <f>IF(Test2!$AI$12="",Test1!F12,"")</f>
        <v/>
      </c>
      <c r="AS12" s="514" t="str">
        <f>IF(Test2!$AI$12="",Test1!G12,"")</f>
        <v/>
      </c>
      <c r="AT12" s="514" t="str">
        <f>IF(Test2!$AI$12="",Test1!H12,"")</f>
        <v/>
      </c>
      <c r="AU12" s="514" t="str">
        <f>IF(Test2!$AI$12="",Test1!I12,"")</f>
        <v/>
      </c>
      <c r="AV12" s="514" t="str">
        <f>IF(Test2!$AI$12="",Test1!J12,"")</f>
        <v/>
      </c>
      <c r="AW12" s="514" t="str">
        <f>IF(Test2!$AI$12="",Test1!K12,"")</f>
        <v/>
      </c>
      <c r="AX12" s="514" t="str">
        <f>IF(Test2!$AI$12="",Test1!L12,"")</f>
        <v/>
      </c>
      <c r="AY12" s="514" t="str">
        <f>IF(Test2!$AI$12="",Test1!M12,"")</f>
        <v/>
      </c>
      <c r="AZ12" s="514" t="str">
        <f>IF(Test2!$AI$12="",Test1!N12,"")</f>
        <v/>
      </c>
      <c r="BA12" s="514" t="str">
        <f>IF(Test2!$AI$12="",Test1!O12,"")</f>
        <v/>
      </c>
      <c r="BB12" s="514" t="str">
        <f>IF(Test2!$AI$12="",Test1!P12,"")</f>
        <v/>
      </c>
      <c r="BC12" s="514" t="str">
        <f>IF(Test2!$AI$12="",Test1!Q12,"")</f>
        <v/>
      </c>
    </row>
    <row r="13" spans="1:55" s="175" customFormat="1" ht="16.7" customHeight="1" x14ac:dyDescent="0.25">
      <c r="A13" s="313" t="s">
        <v>229</v>
      </c>
      <c r="B13" s="253">
        <f>Werte1!B12</f>
        <v>0</v>
      </c>
      <c r="C13" s="254">
        <f>'S9'!$E$88</f>
        <v>0</v>
      </c>
      <c r="D13" s="255" t="str">
        <f t="shared" si="0"/>
        <v>FB</v>
      </c>
      <c r="E13" s="262">
        <f>Da!G30</f>
        <v>0</v>
      </c>
      <c r="F13" s="261">
        <f>'S9'!$E$76</f>
        <v>0</v>
      </c>
      <c r="G13" s="261">
        <f>'S9'!$E$77</f>
        <v>0</v>
      </c>
      <c r="H13" s="261">
        <f>'S9'!$E$78</f>
        <v>0</v>
      </c>
      <c r="I13" s="261">
        <f>'S9'!$E$79</f>
        <v>0</v>
      </c>
      <c r="J13" s="261">
        <f>'S9'!$E$80</f>
        <v>0</v>
      </c>
      <c r="K13" s="261">
        <f>'S9'!$E$81</f>
        <v>0</v>
      </c>
      <c r="L13" s="261">
        <f>'S9'!$E$82</f>
        <v>0</v>
      </c>
      <c r="M13" s="261">
        <f>'S9'!$E$83</f>
        <v>0</v>
      </c>
      <c r="N13" s="261">
        <f>'S9'!$E$84</f>
        <v>0</v>
      </c>
      <c r="O13" s="261">
        <f>'S9'!$E$85</f>
        <v>0</v>
      </c>
      <c r="P13" s="261">
        <f>'S9'!$E$86</f>
        <v>0</v>
      </c>
      <c r="Q13" s="261">
        <f>'S9'!$E$87</f>
        <v>0</v>
      </c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246" t="str">
        <f t="shared" si="1"/>
        <v>S</v>
      </c>
      <c r="AC13" s="288" t="str">
        <f t="shared" si="4"/>
        <v>FB</v>
      </c>
      <c r="AD13" s="256">
        <f t="shared" si="5"/>
        <v>0</v>
      </c>
      <c r="AE13" s="256">
        <f t="shared" si="6"/>
        <v>0</v>
      </c>
      <c r="AF13" s="256">
        <f t="shared" si="7"/>
        <v>0</v>
      </c>
      <c r="AG13" s="256">
        <f t="shared" si="8"/>
        <v>0</v>
      </c>
      <c r="AH13" s="256">
        <f t="shared" si="9"/>
        <v>0</v>
      </c>
      <c r="AI13" s="256">
        <f t="shared" si="10"/>
        <v>0</v>
      </c>
      <c r="AJ13" s="256">
        <f t="shared" si="11"/>
        <v>0</v>
      </c>
      <c r="AK13" s="256">
        <f t="shared" si="12"/>
        <v>0</v>
      </c>
      <c r="AL13" s="256">
        <f t="shared" si="13"/>
        <v>0</v>
      </c>
      <c r="AM13" s="256">
        <f t="shared" si="13"/>
        <v>0</v>
      </c>
      <c r="AN13" s="256">
        <f t="shared" si="3"/>
        <v>0</v>
      </c>
      <c r="AO13" s="256">
        <f t="shared" si="3"/>
        <v>0</v>
      </c>
      <c r="AR13" s="514" t="str">
        <f>IF(Test2!$AI$13="",Test1!F13,"")</f>
        <v/>
      </c>
      <c r="AS13" s="514" t="str">
        <f>IF(Test2!$AI$13="",Test1!G13,"")</f>
        <v/>
      </c>
      <c r="AT13" s="514" t="str">
        <f>IF(Test2!$AI$13="",Test1!H13,"")</f>
        <v/>
      </c>
      <c r="AU13" s="514" t="str">
        <f>IF(Test2!$AI$13="",Test1!I13,"")</f>
        <v/>
      </c>
      <c r="AV13" s="514" t="str">
        <f>IF(Test2!$AI$13="",Test1!J13,"")</f>
        <v/>
      </c>
      <c r="AW13" s="514" t="str">
        <f>IF(Test2!$AI$13="",Test1!K13,"")</f>
        <v/>
      </c>
      <c r="AX13" s="514" t="str">
        <f>IF(Test2!$AI$13="",Test1!L13,"")</f>
        <v/>
      </c>
      <c r="AY13" s="514" t="str">
        <f>IF(Test2!$AI$13="",Test1!M13,"")</f>
        <v/>
      </c>
      <c r="AZ13" s="514" t="str">
        <f>IF(Test2!$AI$13="",Test1!N13,"")</f>
        <v/>
      </c>
      <c r="BA13" s="514" t="str">
        <f>IF(Test2!$AI$13="",Test1!O13,"")</f>
        <v/>
      </c>
      <c r="BB13" s="514" t="str">
        <f>IF(Test2!$AI$13="",Test1!P13,"")</f>
        <v/>
      </c>
      <c r="BC13" s="514" t="str">
        <f>IF(Test2!$AI$13="",Test1!Q13,"")</f>
        <v/>
      </c>
    </row>
    <row r="14" spans="1:55" s="175" customFormat="1" ht="16.7" customHeight="1" x14ac:dyDescent="0.25">
      <c r="A14" s="313" t="s">
        <v>230</v>
      </c>
      <c r="B14" s="253">
        <f>Werte1!B13</f>
        <v>0</v>
      </c>
      <c r="C14" s="254">
        <f>'S10'!$E$88</f>
        <v>0</v>
      </c>
      <c r="D14" s="255" t="str">
        <f t="shared" si="0"/>
        <v>FB</v>
      </c>
      <c r="E14" s="262">
        <f>Da!G31</f>
        <v>0</v>
      </c>
      <c r="F14" s="261">
        <f>'S10'!$E$76</f>
        <v>0</v>
      </c>
      <c r="G14" s="261">
        <f>'S10'!$E$77</f>
        <v>0</v>
      </c>
      <c r="H14" s="261">
        <f>'S10'!$E$78</f>
        <v>0</v>
      </c>
      <c r="I14" s="261">
        <f>'S10'!$E$79</f>
        <v>0</v>
      </c>
      <c r="J14" s="261">
        <f>'S10'!$E$80</f>
        <v>0</v>
      </c>
      <c r="K14" s="261">
        <f>'S10'!$E$81</f>
        <v>0</v>
      </c>
      <c r="L14" s="261">
        <f>'S10'!$E$82</f>
        <v>0</v>
      </c>
      <c r="M14" s="261">
        <f>'S10'!$E$83</f>
        <v>0</v>
      </c>
      <c r="N14" s="261">
        <f>'S10'!$E$84</f>
        <v>0</v>
      </c>
      <c r="O14" s="261">
        <f>'S10'!$E$85</f>
        <v>0</v>
      </c>
      <c r="P14" s="261">
        <f>'S10'!$E$86</f>
        <v>0</v>
      </c>
      <c r="Q14" s="261">
        <f>'S10'!$E$87</f>
        <v>0</v>
      </c>
      <c r="R14" s="491"/>
      <c r="S14" s="491"/>
      <c r="T14" s="491"/>
      <c r="U14" s="491"/>
      <c r="V14" s="491"/>
      <c r="W14" s="491"/>
      <c r="X14" s="491"/>
      <c r="Y14" s="491"/>
      <c r="Z14" s="491"/>
      <c r="AA14" s="491"/>
      <c r="AB14" s="246" t="str">
        <f t="shared" si="1"/>
        <v>S</v>
      </c>
      <c r="AC14" s="288" t="str">
        <f t="shared" si="4"/>
        <v>FB</v>
      </c>
      <c r="AD14" s="256">
        <f t="shared" si="5"/>
        <v>0</v>
      </c>
      <c r="AE14" s="256">
        <f t="shared" si="6"/>
        <v>0</v>
      </c>
      <c r="AF14" s="256">
        <f t="shared" si="7"/>
        <v>0</v>
      </c>
      <c r="AG14" s="256">
        <f t="shared" si="8"/>
        <v>0</v>
      </c>
      <c r="AH14" s="256">
        <f t="shared" si="9"/>
        <v>0</v>
      </c>
      <c r="AI14" s="256">
        <f t="shared" si="10"/>
        <v>0</v>
      </c>
      <c r="AJ14" s="256">
        <f t="shared" si="11"/>
        <v>0</v>
      </c>
      <c r="AK14" s="256">
        <f t="shared" si="12"/>
        <v>0</v>
      </c>
      <c r="AL14" s="256">
        <f t="shared" si="13"/>
        <v>0</v>
      </c>
      <c r="AM14" s="256">
        <f t="shared" si="13"/>
        <v>0</v>
      </c>
      <c r="AN14" s="256">
        <f t="shared" si="3"/>
        <v>0</v>
      </c>
      <c r="AO14" s="256">
        <f t="shared" si="3"/>
        <v>0</v>
      </c>
      <c r="AR14" s="514" t="str">
        <f>IF(Test2!$AI$14="",Test1!F14,"")</f>
        <v/>
      </c>
      <c r="AS14" s="514" t="str">
        <f>IF(Test2!$AI$14="",Test1!G14,"")</f>
        <v/>
      </c>
      <c r="AT14" s="514" t="str">
        <f>IF(Test2!$AI$14="",Test1!H14,"")</f>
        <v/>
      </c>
      <c r="AU14" s="514" t="str">
        <f>IF(Test2!$AI$14="",Test1!I14,"")</f>
        <v/>
      </c>
      <c r="AV14" s="514" t="str">
        <f>IF(Test2!$AI$14="",Test1!J14,"")</f>
        <v/>
      </c>
      <c r="AW14" s="514" t="str">
        <f>IF(Test2!$AI$14="",Test1!K14,"")</f>
        <v/>
      </c>
      <c r="AX14" s="514" t="str">
        <f>IF(Test2!$AI$14="",Test1!L14,"")</f>
        <v/>
      </c>
      <c r="AY14" s="514" t="str">
        <f>IF(Test2!$AI$14="",Test1!M14,"")</f>
        <v/>
      </c>
      <c r="AZ14" s="514" t="str">
        <f>IF(Test2!$AI$14="",Test1!N14,"")</f>
        <v/>
      </c>
      <c r="BA14" s="514" t="str">
        <f>IF(Test2!$AI$14="",Test1!O14,"")</f>
        <v/>
      </c>
      <c r="BB14" s="514" t="str">
        <f>IF(Test2!$AI$14="",Test1!P14,"")</f>
        <v/>
      </c>
      <c r="BC14" s="514" t="str">
        <f>IF(Test2!$AI$14="",Test1!Q14,"")</f>
        <v/>
      </c>
    </row>
    <row r="15" spans="1:55" s="175" customFormat="1" ht="16.7" customHeight="1" x14ac:dyDescent="0.25">
      <c r="A15" s="313" t="s">
        <v>231</v>
      </c>
      <c r="B15" s="253">
        <f>Werte1!B14</f>
        <v>0</v>
      </c>
      <c r="C15" s="254">
        <f>'S11'!$E$88</f>
        <v>0</v>
      </c>
      <c r="D15" s="255" t="str">
        <f t="shared" si="0"/>
        <v>FB</v>
      </c>
      <c r="E15" s="262">
        <f>Da!G32</f>
        <v>0</v>
      </c>
      <c r="F15" s="261">
        <f>'S11'!$E$76</f>
        <v>0</v>
      </c>
      <c r="G15" s="261">
        <f>'S11'!$E$77</f>
        <v>0</v>
      </c>
      <c r="H15" s="261">
        <f>'S11'!$E$78</f>
        <v>0</v>
      </c>
      <c r="I15" s="261">
        <f>'S11'!$E$79</f>
        <v>0</v>
      </c>
      <c r="J15" s="261">
        <f>'S11'!$E$80</f>
        <v>0</v>
      </c>
      <c r="K15" s="261">
        <f>'S11'!$E$81</f>
        <v>0</v>
      </c>
      <c r="L15" s="261">
        <f>'S11'!$E$82</f>
        <v>0</v>
      </c>
      <c r="M15" s="261">
        <f>'S11'!$E$83</f>
        <v>0</v>
      </c>
      <c r="N15" s="261">
        <f>'S11'!$E$84</f>
        <v>0</v>
      </c>
      <c r="O15" s="261">
        <f>'S11'!$E$85</f>
        <v>0</v>
      </c>
      <c r="P15" s="261">
        <f>'S11'!$E$86</f>
        <v>0</v>
      </c>
      <c r="Q15" s="261">
        <f>'S11'!$E$87</f>
        <v>0</v>
      </c>
      <c r="R15" s="491"/>
      <c r="S15" s="491"/>
      <c r="T15" s="491"/>
      <c r="U15" s="491"/>
      <c r="V15" s="491"/>
      <c r="W15" s="491"/>
      <c r="X15" s="491"/>
      <c r="Y15" s="491"/>
      <c r="Z15" s="491"/>
      <c r="AA15" s="491"/>
      <c r="AB15" s="246" t="str">
        <f t="shared" si="1"/>
        <v>S</v>
      </c>
      <c r="AC15" s="288" t="str">
        <f t="shared" si="4"/>
        <v>FB</v>
      </c>
      <c r="AD15" s="256">
        <f t="shared" si="5"/>
        <v>0</v>
      </c>
      <c r="AE15" s="256">
        <f t="shared" si="6"/>
        <v>0</v>
      </c>
      <c r="AF15" s="256">
        <f t="shared" si="7"/>
        <v>0</v>
      </c>
      <c r="AG15" s="256">
        <f t="shared" si="8"/>
        <v>0</v>
      </c>
      <c r="AH15" s="256">
        <f t="shared" si="9"/>
        <v>0</v>
      </c>
      <c r="AI15" s="256">
        <f t="shared" si="10"/>
        <v>0</v>
      </c>
      <c r="AJ15" s="256">
        <f t="shared" si="11"/>
        <v>0</v>
      </c>
      <c r="AK15" s="256">
        <f t="shared" si="12"/>
        <v>0</v>
      </c>
      <c r="AL15" s="256">
        <f t="shared" si="13"/>
        <v>0</v>
      </c>
      <c r="AM15" s="256">
        <f t="shared" si="13"/>
        <v>0</v>
      </c>
      <c r="AN15" s="256">
        <f t="shared" si="3"/>
        <v>0</v>
      </c>
      <c r="AO15" s="256">
        <f t="shared" si="3"/>
        <v>0</v>
      </c>
      <c r="AR15" s="514" t="str">
        <f>IF(Test2!$AI$15="",Test1!F15,"")</f>
        <v/>
      </c>
      <c r="AS15" s="514" t="str">
        <f>IF(Test2!$AI$15="",Test1!G15,"")</f>
        <v/>
      </c>
      <c r="AT15" s="514" t="str">
        <f>IF(Test2!$AI$15="",Test1!H15,"")</f>
        <v/>
      </c>
      <c r="AU15" s="514" t="str">
        <f>IF(Test2!$AI$15="",Test1!I15,"")</f>
        <v/>
      </c>
      <c r="AV15" s="514" t="str">
        <f>IF(Test2!$AI$15="",Test1!J15,"")</f>
        <v/>
      </c>
      <c r="AW15" s="514" t="str">
        <f>IF(Test2!$AI$15="",Test1!K15,"")</f>
        <v/>
      </c>
      <c r="AX15" s="514" t="str">
        <f>IF(Test2!$AI$15="",Test1!L15,"")</f>
        <v/>
      </c>
      <c r="AY15" s="514" t="str">
        <f>IF(Test2!$AI$15="",Test1!M15,"")</f>
        <v/>
      </c>
      <c r="AZ15" s="514" t="str">
        <f>IF(Test2!$AI$15="",Test1!N15,"")</f>
        <v/>
      </c>
      <c r="BA15" s="514" t="str">
        <f>IF(Test2!$AI$15="",Test1!O15,"")</f>
        <v/>
      </c>
      <c r="BB15" s="514" t="str">
        <f>IF(Test2!$AI$15="",Test1!P15,"")</f>
        <v/>
      </c>
      <c r="BC15" s="514" t="str">
        <f>IF(Test2!$AI$15="",Test1!Q15,"")</f>
        <v/>
      </c>
    </row>
    <row r="16" spans="1:55" s="175" customFormat="1" ht="16.7" customHeight="1" x14ac:dyDescent="0.25">
      <c r="A16" s="313" t="s">
        <v>232</v>
      </c>
      <c r="B16" s="253">
        <f>Werte1!B15</f>
        <v>0</v>
      </c>
      <c r="C16" s="254">
        <f>'S12'!$E$88</f>
        <v>0</v>
      </c>
      <c r="D16" s="255" t="str">
        <f t="shared" si="0"/>
        <v>FB</v>
      </c>
      <c r="E16" s="262">
        <f>Da!G33</f>
        <v>0</v>
      </c>
      <c r="F16" s="261">
        <f>'S12'!$E$76</f>
        <v>0</v>
      </c>
      <c r="G16" s="261">
        <f>'S12'!$E$77</f>
        <v>0</v>
      </c>
      <c r="H16" s="261">
        <f>'S12'!$E$78</f>
        <v>0</v>
      </c>
      <c r="I16" s="261">
        <f>'S12'!$E$79</f>
        <v>0</v>
      </c>
      <c r="J16" s="261">
        <f>'S12'!$E$80</f>
        <v>0</v>
      </c>
      <c r="K16" s="261">
        <f>'S12'!$E$81</f>
        <v>0</v>
      </c>
      <c r="L16" s="261">
        <f>'S12'!$E$82</f>
        <v>0</v>
      </c>
      <c r="M16" s="261">
        <f>'S12'!$E$83</f>
        <v>0</v>
      </c>
      <c r="N16" s="261">
        <f>'S12'!$E$84</f>
        <v>0</v>
      </c>
      <c r="O16" s="261">
        <f>'S12'!$E$85</f>
        <v>0</v>
      </c>
      <c r="P16" s="261">
        <f>'S12'!$E$86</f>
        <v>0</v>
      </c>
      <c r="Q16" s="261">
        <f>'S12'!$E$87</f>
        <v>0</v>
      </c>
      <c r="R16" s="491"/>
      <c r="S16" s="491"/>
      <c r="T16" s="491"/>
      <c r="U16" s="491"/>
      <c r="V16" s="491"/>
      <c r="W16" s="491"/>
      <c r="X16" s="491"/>
      <c r="Y16" s="491"/>
      <c r="Z16" s="491"/>
      <c r="AA16" s="491"/>
      <c r="AB16" s="246" t="str">
        <f t="shared" si="1"/>
        <v>S</v>
      </c>
      <c r="AC16" s="288" t="str">
        <f t="shared" si="4"/>
        <v>FB</v>
      </c>
      <c r="AD16" s="256">
        <f t="shared" si="5"/>
        <v>0</v>
      </c>
      <c r="AE16" s="256">
        <f t="shared" si="6"/>
        <v>0</v>
      </c>
      <c r="AF16" s="256">
        <f t="shared" si="7"/>
        <v>0</v>
      </c>
      <c r="AG16" s="256">
        <f t="shared" si="8"/>
        <v>0</v>
      </c>
      <c r="AH16" s="256">
        <f t="shared" si="9"/>
        <v>0</v>
      </c>
      <c r="AI16" s="256">
        <f t="shared" si="10"/>
        <v>0</v>
      </c>
      <c r="AJ16" s="256">
        <f t="shared" si="11"/>
        <v>0</v>
      </c>
      <c r="AK16" s="256">
        <f t="shared" si="12"/>
        <v>0</v>
      </c>
      <c r="AL16" s="256">
        <f t="shared" si="13"/>
        <v>0</v>
      </c>
      <c r="AM16" s="256">
        <f t="shared" si="13"/>
        <v>0</v>
      </c>
      <c r="AN16" s="256">
        <f t="shared" si="3"/>
        <v>0</v>
      </c>
      <c r="AO16" s="256">
        <f t="shared" si="3"/>
        <v>0</v>
      </c>
      <c r="AR16" s="514" t="str">
        <f>IF(Test2!$AI$16="",Test1!F16,"")</f>
        <v/>
      </c>
      <c r="AS16" s="514" t="str">
        <f>IF(Test2!$AI$16="",Test1!G16,"")</f>
        <v/>
      </c>
      <c r="AT16" s="514" t="str">
        <f>IF(Test2!$AI$16="",Test1!H16,"")</f>
        <v/>
      </c>
      <c r="AU16" s="514" t="str">
        <f>IF(Test2!$AI$16="",Test1!I16,"")</f>
        <v/>
      </c>
      <c r="AV16" s="514" t="str">
        <f>IF(Test2!$AI$16="",Test1!J16,"")</f>
        <v/>
      </c>
      <c r="AW16" s="514" t="str">
        <f>IF(Test2!$AI$16="",Test1!K16,"")</f>
        <v/>
      </c>
      <c r="AX16" s="514" t="str">
        <f>IF(Test2!$AI$16="",Test1!L16,"")</f>
        <v/>
      </c>
      <c r="AY16" s="514" t="str">
        <f>IF(Test2!$AI$16="",Test1!M16,"")</f>
        <v/>
      </c>
      <c r="AZ16" s="514" t="str">
        <f>IF(Test2!$AI$16="",Test1!N16,"")</f>
        <v/>
      </c>
      <c r="BA16" s="514" t="str">
        <f>IF(Test2!$AI$16="",Test1!O16,"")</f>
        <v/>
      </c>
      <c r="BB16" s="514" t="str">
        <f>IF(Test2!$AI$16="",Test1!P16,"")</f>
        <v/>
      </c>
      <c r="BC16" s="514" t="str">
        <f>IF(Test2!$AI$16="",Test1!Q16,"")</f>
        <v/>
      </c>
    </row>
    <row r="17" spans="1:55" s="175" customFormat="1" ht="16.7" customHeight="1" x14ac:dyDescent="0.25">
      <c r="A17" s="313" t="s">
        <v>233</v>
      </c>
      <c r="B17" s="253">
        <f>Werte1!B16</f>
        <v>0</v>
      </c>
      <c r="C17" s="254">
        <f>'S13'!$E$88</f>
        <v>0</v>
      </c>
      <c r="D17" s="255" t="str">
        <f t="shared" si="0"/>
        <v>FB</v>
      </c>
      <c r="E17" s="262">
        <f>Da!G34</f>
        <v>0</v>
      </c>
      <c r="F17" s="261">
        <f>'S13'!$E$76</f>
        <v>0</v>
      </c>
      <c r="G17" s="261">
        <f>'S13'!$E$77</f>
        <v>0</v>
      </c>
      <c r="H17" s="261">
        <f>'S13'!$E$78</f>
        <v>0</v>
      </c>
      <c r="I17" s="261">
        <f>'S13'!$E$79</f>
        <v>0</v>
      </c>
      <c r="J17" s="261">
        <f>'S13'!$E$80</f>
        <v>0</v>
      </c>
      <c r="K17" s="261">
        <f>'S13'!$E$81</f>
        <v>0</v>
      </c>
      <c r="L17" s="261">
        <f>'S13'!$E$82</f>
        <v>0</v>
      </c>
      <c r="M17" s="261">
        <f>'S13'!$E$83</f>
        <v>0</v>
      </c>
      <c r="N17" s="261">
        <f>'S13'!$E$84</f>
        <v>0</v>
      </c>
      <c r="O17" s="261">
        <f>'S13'!$E$85</f>
        <v>0</v>
      </c>
      <c r="P17" s="261">
        <f>'S13'!$E$86</f>
        <v>0</v>
      </c>
      <c r="Q17" s="261">
        <f>'S13'!$E$87</f>
        <v>0</v>
      </c>
      <c r="R17" s="491"/>
      <c r="S17" s="491"/>
      <c r="T17" s="491"/>
      <c r="U17" s="491"/>
      <c r="V17" s="491"/>
      <c r="W17" s="491"/>
      <c r="X17" s="491"/>
      <c r="Y17" s="491"/>
      <c r="Z17" s="491"/>
      <c r="AA17" s="491"/>
      <c r="AB17" s="246" t="str">
        <f t="shared" si="1"/>
        <v>S</v>
      </c>
      <c r="AC17" s="288" t="str">
        <f t="shared" si="4"/>
        <v>FB</v>
      </c>
      <c r="AD17" s="256">
        <f t="shared" si="5"/>
        <v>0</v>
      </c>
      <c r="AE17" s="256">
        <f t="shared" ref="AE17:AH36" si="14">IF($D17="FB",G17,"")</f>
        <v>0</v>
      </c>
      <c r="AF17" s="256">
        <f t="shared" si="14"/>
        <v>0</v>
      </c>
      <c r="AG17" s="256">
        <f t="shared" si="14"/>
        <v>0</v>
      </c>
      <c r="AH17" s="256">
        <f t="shared" si="14"/>
        <v>0</v>
      </c>
      <c r="AI17" s="256">
        <f t="shared" ref="AI17:AI36" si="15">IF($D17="FB",K17,"")</f>
        <v>0</v>
      </c>
      <c r="AJ17" s="256">
        <f t="shared" ref="AJ17:AJ36" si="16">IF($D17="FB",L17,"")</f>
        <v>0</v>
      </c>
      <c r="AK17" s="256">
        <f t="shared" ref="AK17:AK36" si="17">IF($D17="FB",M17,"")</f>
        <v>0</v>
      </c>
      <c r="AL17" s="256">
        <f t="shared" ref="AL17:AM36" si="18">IF($D17="FB",N17,"")</f>
        <v>0</v>
      </c>
      <c r="AM17" s="256">
        <f t="shared" si="18"/>
        <v>0</v>
      </c>
      <c r="AN17" s="256">
        <f t="shared" ref="AN17:AO36" si="19">IF($D17="FB",P17,"")</f>
        <v>0</v>
      </c>
      <c r="AO17" s="256">
        <f t="shared" si="19"/>
        <v>0</v>
      </c>
      <c r="AR17" s="514" t="str">
        <f>IF(Test2!$AI$17="",Test1!F17,"")</f>
        <v/>
      </c>
      <c r="AS17" s="514" t="str">
        <f>IF(Test2!$AI$17="",Test1!G17,"")</f>
        <v/>
      </c>
      <c r="AT17" s="514" t="str">
        <f>IF(Test2!$AI$17="",Test1!H17,"")</f>
        <v/>
      </c>
      <c r="AU17" s="514" t="str">
        <f>IF(Test2!$AI$17="",Test1!I17,"")</f>
        <v/>
      </c>
      <c r="AV17" s="514" t="str">
        <f>IF(Test2!$AI$17="",Test1!J17,"")</f>
        <v/>
      </c>
      <c r="AW17" s="514" t="str">
        <f>IF(Test2!$AI$17="",Test1!K17,"")</f>
        <v/>
      </c>
      <c r="AX17" s="514" t="str">
        <f>IF(Test2!$AI$17="",Test1!L17,"")</f>
        <v/>
      </c>
      <c r="AY17" s="514" t="str">
        <f>IF(Test2!$AI$17="",Test1!M17,"")</f>
        <v/>
      </c>
      <c r="AZ17" s="514" t="str">
        <f>IF(Test2!$AI$17="",Test1!N17,"")</f>
        <v/>
      </c>
      <c r="BA17" s="514" t="str">
        <f>IF(Test2!$AI$17="",Test1!O17,"")</f>
        <v/>
      </c>
      <c r="BB17" s="514" t="str">
        <f>IF(Test2!$AI$17="",Test1!P17,"")</f>
        <v/>
      </c>
      <c r="BC17" s="514" t="str">
        <f>IF(Test2!$AI$17="",Test1!Q17,"")</f>
        <v/>
      </c>
    </row>
    <row r="18" spans="1:55" s="175" customFormat="1" ht="16.7" customHeight="1" x14ac:dyDescent="0.25">
      <c r="A18" s="313" t="s">
        <v>234</v>
      </c>
      <c r="B18" s="253">
        <f>Werte1!B17</f>
        <v>0</v>
      </c>
      <c r="C18" s="254">
        <f>'S14'!$E$88</f>
        <v>0</v>
      </c>
      <c r="D18" s="255" t="str">
        <f t="shared" si="0"/>
        <v>FB</v>
      </c>
      <c r="E18" s="262">
        <f>Da!G35</f>
        <v>0</v>
      </c>
      <c r="F18" s="261">
        <f>'S14'!$E$76</f>
        <v>0</v>
      </c>
      <c r="G18" s="261">
        <f>'S14'!$E$77</f>
        <v>0</v>
      </c>
      <c r="H18" s="261">
        <f>'S14'!$E$78</f>
        <v>0</v>
      </c>
      <c r="I18" s="261">
        <f>'S14'!$E$79</f>
        <v>0</v>
      </c>
      <c r="J18" s="261">
        <f>'S14'!$E$80</f>
        <v>0</v>
      </c>
      <c r="K18" s="261">
        <f>'S14'!$E$81</f>
        <v>0</v>
      </c>
      <c r="L18" s="261">
        <f>'S14'!$E$82</f>
        <v>0</v>
      </c>
      <c r="M18" s="261">
        <f>'S14'!$E$83</f>
        <v>0</v>
      </c>
      <c r="N18" s="261">
        <f>'S14'!$E$84</f>
        <v>0</v>
      </c>
      <c r="O18" s="261">
        <f>'S14'!$E$85</f>
        <v>0</v>
      </c>
      <c r="P18" s="261">
        <f>'S14'!$E$86</f>
        <v>0</v>
      </c>
      <c r="Q18" s="261">
        <f>'S14'!$E$87</f>
        <v>0</v>
      </c>
      <c r="R18" s="491"/>
      <c r="S18" s="491"/>
      <c r="T18" s="491"/>
      <c r="U18" s="491"/>
      <c r="V18" s="491"/>
      <c r="W18" s="491"/>
      <c r="X18" s="491"/>
      <c r="Y18" s="491"/>
      <c r="Z18" s="491"/>
      <c r="AA18" s="491"/>
      <c r="AB18" s="246" t="str">
        <f t="shared" si="1"/>
        <v>S</v>
      </c>
      <c r="AC18" s="288" t="str">
        <f t="shared" si="4"/>
        <v>FB</v>
      </c>
      <c r="AD18" s="256">
        <f t="shared" si="5"/>
        <v>0</v>
      </c>
      <c r="AE18" s="256">
        <f t="shared" si="14"/>
        <v>0</v>
      </c>
      <c r="AF18" s="256">
        <f t="shared" si="14"/>
        <v>0</v>
      </c>
      <c r="AG18" s="256">
        <f t="shared" si="14"/>
        <v>0</v>
      </c>
      <c r="AH18" s="256">
        <f t="shared" si="14"/>
        <v>0</v>
      </c>
      <c r="AI18" s="256">
        <f t="shared" si="15"/>
        <v>0</v>
      </c>
      <c r="AJ18" s="256">
        <f t="shared" si="16"/>
        <v>0</v>
      </c>
      <c r="AK18" s="256">
        <f t="shared" si="17"/>
        <v>0</v>
      </c>
      <c r="AL18" s="256">
        <f t="shared" si="18"/>
        <v>0</v>
      </c>
      <c r="AM18" s="256">
        <f t="shared" si="18"/>
        <v>0</v>
      </c>
      <c r="AN18" s="256">
        <f t="shared" si="19"/>
        <v>0</v>
      </c>
      <c r="AO18" s="256">
        <f t="shared" si="19"/>
        <v>0</v>
      </c>
      <c r="AR18" s="514" t="str">
        <f>IF(Test2!$AI$18="",Test1!F18,"")</f>
        <v/>
      </c>
      <c r="AS18" s="514" t="str">
        <f>IF(Test2!$AI$18="",Test1!G18,"")</f>
        <v/>
      </c>
      <c r="AT18" s="514" t="str">
        <f>IF(Test2!$AI$18="",Test1!H18,"")</f>
        <v/>
      </c>
      <c r="AU18" s="514" t="str">
        <f>IF(Test2!$AI$18="",Test1!I18,"")</f>
        <v/>
      </c>
      <c r="AV18" s="514" t="str">
        <f>IF(Test2!$AI$18="",Test1!J18,"")</f>
        <v/>
      </c>
      <c r="AW18" s="514" t="str">
        <f>IF(Test2!$AI$18="",Test1!K18,"")</f>
        <v/>
      </c>
      <c r="AX18" s="514" t="str">
        <f>IF(Test2!$AI$18="",Test1!L18,"")</f>
        <v/>
      </c>
      <c r="AY18" s="514" t="str">
        <f>IF(Test2!$AI$18="",Test1!M18,"")</f>
        <v/>
      </c>
      <c r="AZ18" s="514" t="str">
        <f>IF(Test2!$AI$18="",Test1!N18,"")</f>
        <v/>
      </c>
      <c r="BA18" s="514" t="str">
        <f>IF(Test2!$AI$18="",Test1!O18,"")</f>
        <v/>
      </c>
      <c r="BB18" s="514" t="str">
        <f>IF(Test2!$AI$18="",Test1!P18,"")</f>
        <v/>
      </c>
      <c r="BC18" s="514" t="str">
        <f>IF(Test2!$AI$18="",Test1!Q18,"")</f>
        <v/>
      </c>
    </row>
    <row r="19" spans="1:55" s="175" customFormat="1" ht="16.7" customHeight="1" x14ac:dyDescent="0.25">
      <c r="A19" s="313" t="s">
        <v>235</v>
      </c>
      <c r="B19" s="253">
        <f>Werte1!B18</f>
        <v>0</v>
      </c>
      <c r="C19" s="254">
        <f>'S15'!$E$88</f>
        <v>0</v>
      </c>
      <c r="D19" s="255" t="str">
        <f t="shared" si="0"/>
        <v>FB</v>
      </c>
      <c r="E19" s="262">
        <f>Da!G36</f>
        <v>0</v>
      </c>
      <c r="F19" s="261">
        <f>'S15'!$E$76</f>
        <v>0</v>
      </c>
      <c r="G19" s="261">
        <f>'S15'!$E$77</f>
        <v>0</v>
      </c>
      <c r="H19" s="261">
        <f>'S15'!$E$78</f>
        <v>0</v>
      </c>
      <c r="I19" s="261">
        <f>'S15'!$E$79</f>
        <v>0</v>
      </c>
      <c r="J19" s="261">
        <f>'S15'!$E$80</f>
        <v>0</v>
      </c>
      <c r="K19" s="261">
        <f>'S15'!$E$81</f>
        <v>0</v>
      </c>
      <c r="L19" s="261">
        <f>'S15'!$E$82</f>
        <v>0</v>
      </c>
      <c r="M19" s="261">
        <f>'S15'!$E$83</f>
        <v>0</v>
      </c>
      <c r="N19" s="261">
        <f>'S15'!$E$84</f>
        <v>0</v>
      </c>
      <c r="O19" s="261">
        <f>'S15'!$E$85</f>
        <v>0</v>
      </c>
      <c r="P19" s="261">
        <f>'S15'!$E$86</f>
        <v>0</v>
      </c>
      <c r="Q19" s="261">
        <f>'S15'!$E$87</f>
        <v>0</v>
      </c>
      <c r="R19" s="491"/>
      <c r="S19" s="491"/>
      <c r="T19" s="491"/>
      <c r="U19" s="491"/>
      <c r="V19" s="491"/>
      <c r="W19" s="491"/>
      <c r="X19" s="491"/>
      <c r="Y19" s="491"/>
      <c r="Z19" s="491"/>
      <c r="AA19" s="491"/>
      <c r="AB19" s="246" t="str">
        <f t="shared" si="1"/>
        <v>S</v>
      </c>
      <c r="AC19" s="288" t="str">
        <f t="shared" si="4"/>
        <v>FB</v>
      </c>
      <c r="AD19" s="256">
        <f t="shared" si="5"/>
        <v>0</v>
      </c>
      <c r="AE19" s="256">
        <f t="shared" si="14"/>
        <v>0</v>
      </c>
      <c r="AF19" s="256">
        <f t="shared" si="14"/>
        <v>0</v>
      </c>
      <c r="AG19" s="256">
        <f t="shared" si="14"/>
        <v>0</v>
      </c>
      <c r="AH19" s="256">
        <f t="shared" si="14"/>
        <v>0</v>
      </c>
      <c r="AI19" s="256">
        <f t="shared" si="15"/>
        <v>0</v>
      </c>
      <c r="AJ19" s="256">
        <f t="shared" si="16"/>
        <v>0</v>
      </c>
      <c r="AK19" s="256">
        <f t="shared" si="17"/>
        <v>0</v>
      </c>
      <c r="AL19" s="256">
        <f t="shared" si="18"/>
        <v>0</v>
      </c>
      <c r="AM19" s="256">
        <f t="shared" si="18"/>
        <v>0</v>
      </c>
      <c r="AN19" s="256">
        <f t="shared" si="19"/>
        <v>0</v>
      </c>
      <c r="AO19" s="256">
        <f t="shared" si="19"/>
        <v>0</v>
      </c>
      <c r="AR19" s="514" t="str">
        <f>IF(Test2!$AI$19="",Test1!F19,"")</f>
        <v/>
      </c>
      <c r="AS19" s="514" t="str">
        <f>IF(Test2!$AI$19="",Test1!G19,"")</f>
        <v/>
      </c>
      <c r="AT19" s="514" t="str">
        <f>IF(Test2!$AI$19="",Test1!H19,"")</f>
        <v/>
      </c>
      <c r="AU19" s="514" t="str">
        <f>IF(Test2!$AI$19="",Test1!I19,"")</f>
        <v/>
      </c>
      <c r="AV19" s="514" t="str">
        <f>IF(Test2!$AI$19="",Test1!J19,"")</f>
        <v/>
      </c>
      <c r="AW19" s="514" t="str">
        <f>IF(Test2!$AI$19="",Test1!K19,"")</f>
        <v/>
      </c>
      <c r="AX19" s="514" t="str">
        <f>IF(Test2!$AI$19="",Test1!L19,"")</f>
        <v/>
      </c>
      <c r="AY19" s="514" t="str">
        <f>IF(Test2!$AI$19="",Test1!M19,"")</f>
        <v/>
      </c>
      <c r="AZ19" s="514" t="str">
        <f>IF(Test2!$AI$19="",Test1!N19,"")</f>
        <v/>
      </c>
      <c r="BA19" s="514" t="str">
        <f>IF(Test2!$AI$19="",Test1!O19,"")</f>
        <v/>
      </c>
      <c r="BB19" s="514" t="str">
        <f>IF(Test2!$AI$19="",Test1!P19,"")</f>
        <v/>
      </c>
      <c r="BC19" s="514" t="str">
        <f>IF(Test2!$AI$19="",Test1!Q19,"")</f>
        <v/>
      </c>
    </row>
    <row r="20" spans="1:55" s="175" customFormat="1" ht="16.7" customHeight="1" x14ac:dyDescent="0.25">
      <c r="A20" s="313" t="s">
        <v>236</v>
      </c>
      <c r="B20" s="253">
        <f>Werte1!B19</f>
        <v>0</v>
      </c>
      <c r="C20" s="254">
        <f>'S16'!$E$88</f>
        <v>0</v>
      </c>
      <c r="D20" s="255" t="str">
        <f t="shared" si="0"/>
        <v>FB</v>
      </c>
      <c r="E20" s="262">
        <f>Da!G37</f>
        <v>0</v>
      </c>
      <c r="F20" s="261">
        <f>'S16'!$E$76</f>
        <v>0</v>
      </c>
      <c r="G20" s="261">
        <f>'S16'!$E$77</f>
        <v>0</v>
      </c>
      <c r="H20" s="261">
        <f>'S16'!$E$78</f>
        <v>0</v>
      </c>
      <c r="I20" s="261">
        <f>'S16'!$E$79</f>
        <v>0</v>
      </c>
      <c r="J20" s="261">
        <f>'S16'!$E$80</f>
        <v>0</v>
      </c>
      <c r="K20" s="261">
        <f>'S16'!$E$81</f>
        <v>0</v>
      </c>
      <c r="L20" s="261">
        <f>'S16'!$E$82</f>
        <v>0</v>
      </c>
      <c r="M20" s="261">
        <f>'S16'!$E$83</f>
        <v>0</v>
      </c>
      <c r="N20" s="261">
        <f>'S16'!$E$84</f>
        <v>0</v>
      </c>
      <c r="O20" s="261">
        <f>'S16'!$E$85</f>
        <v>0</v>
      </c>
      <c r="P20" s="261">
        <f>'S16'!$E$86</f>
        <v>0</v>
      </c>
      <c r="Q20" s="261">
        <f>'S16'!$E$87</f>
        <v>0</v>
      </c>
      <c r="R20" s="491"/>
      <c r="S20" s="491"/>
      <c r="T20" s="491"/>
      <c r="U20" s="491"/>
      <c r="V20" s="491"/>
      <c r="W20" s="491"/>
      <c r="X20" s="491"/>
      <c r="Y20" s="491"/>
      <c r="Z20" s="491"/>
      <c r="AA20" s="491"/>
      <c r="AB20" s="246" t="str">
        <f t="shared" si="1"/>
        <v>S</v>
      </c>
      <c r="AC20" s="288" t="str">
        <f t="shared" si="4"/>
        <v>FB</v>
      </c>
      <c r="AD20" s="256">
        <f t="shared" si="5"/>
        <v>0</v>
      </c>
      <c r="AE20" s="256">
        <f t="shared" si="14"/>
        <v>0</v>
      </c>
      <c r="AF20" s="256">
        <f t="shared" si="14"/>
        <v>0</v>
      </c>
      <c r="AG20" s="256">
        <f t="shared" si="14"/>
        <v>0</v>
      </c>
      <c r="AH20" s="256">
        <f t="shared" si="14"/>
        <v>0</v>
      </c>
      <c r="AI20" s="256">
        <f t="shared" si="15"/>
        <v>0</v>
      </c>
      <c r="AJ20" s="256">
        <f t="shared" si="16"/>
        <v>0</v>
      </c>
      <c r="AK20" s="256">
        <f t="shared" si="17"/>
        <v>0</v>
      </c>
      <c r="AL20" s="256">
        <f t="shared" si="18"/>
        <v>0</v>
      </c>
      <c r="AM20" s="256">
        <f t="shared" si="18"/>
        <v>0</v>
      </c>
      <c r="AN20" s="256">
        <f t="shared" si="19"/>
        <v>0</v>
      </c>
      <c r="AO20" s="256">
        <f t="shared" si="19"/>
        <v>0</v>
      </c>
      <c r="AR20" s="514" t="str">
        <f>IF(Test2!$AI$20="",Test1!F20,"")</f>
        <v/>
      </c>
      <c r="AS20" s="514" t="str">
        <f>IF(Test2!$AI$20="",Test1!G20,"")</f>
        <v/>
      </c>
      <c r="AT20" s="514" t="str">
        <f>IF(Test2!$AI$20="",Test1!H20,"")</f>
        <v/>
      </c>
      <c r="AU20" s="514" t="str">
        <f>IF(Test2!$AI$20="",Test1!I20,"")</f>
        <v/>
      </c>
      <c r="AV20" s="514" t="str">
        <f>IF(Test2!$AI$20="",Test1!J20,"")</f>
        <v/>
      </c>
      <c r="AW20" s="514" t="str">
        <f>IF(Test2!$AI$20="",Test1!K20,"")</f>
        <v/>
      </c>
      <c r="AX20" s="514" t="str">
        <f>IF(Test2!$AI$20="",Test1!L20,"")</f>
        <v/>
      </c>
      <c r="AY20" s="514" t="str">
        <f>IF(Test2!$AI$20="",Test1!M20,"")</f>
        <v/>
      </c>
      <c r="AZ20" s="514" t="str">
        <f>IF(Test2!$AI$20="",Test1!N20,"")</f>
        <v/>
      </c>
      <c r="BA20" s="514" t="str">
        <f>IF(Test2!$AI$20="",Test1!O20,"")</f>
        <v/>
      </c>
      <c r="BB20" s="514" t="str">
        <f>IF(Test2!$AI$20="",Test1!P20,"")</f>
        <v/>
      </c>
      <c r="BC20" s="514" t="str">
        <f>IF(Test2!$AI$20="",Test1!Q20,"")</f>
        <v/>
      </c>
    </row>
    <row r="21" spans="1:55" s="175" customFormat="1" ht="16.7" customHeight="1" x14ac:dyDescent="0.25">
      <c r="A21" s="313" t="s">
        <v>237</v>
      </c>
      <c r="B21" s="253">
        <f>Werte1!B20</f>
        <v>0</v>
      </c>
      <c r="C21" s="254">
        <f>'S17'!$E$88</f>
        <v>0</v>
      </c>
      <c r="D21" s="255" t="str">
        <f t="shared" si="0"/>
        <v>FB</v>
      </c>
      <c r="E21" s="262">
        <f>Da!G38</f>
        <v>0</v>
      </c>
      <c r="F21" s="261">
        <f>'S17'!$E$76</f>
        <v>0</v>
      </c>
      <c r="G21" s="261">
        <f>'S17'!$E$77</f>
        <v>0</v>
      </c>
      <c r="H21" s="261">
        <f>'S17'!$E$78</f>
        <v>0</v>
      </c>
      <c r="I21" s="261">
        <f>'S17'!$E$79</f>
        <v>0</v>
      </c>
      <c r="J21" s="261">
        <f>'S17'!$E$80</f>
        <v>0</v>
      </c>
      <c r="K21" s="261">
        <f>'S17'!$E$81</f>
        <v>0</v>
      </c>
      <c r="L21" s="261">
        <f>'S17'!$E$82</f>
        <v>0</v>
      </c>
      <c r="M21" s="261">
        <f>'S17'!$E$83</f>
        <v>0</v>
      </c>
      <c r="N21" s="261">
        <f>'S17'!$E$84</f>
        <v>0</v>
      </c>
      <c r="O21" s="261">
        <f>'S17'!$E$85</f>
        <v>0</v>
      </c>
      <c r="P21" s="261">
        <f>'S17'!$E$86</f>
        <v>0</v>
      </c>
      <c r="Q21" s="261">
        <f>'S17'!$E$87</f>
        <v>0</v>
      </c>
      <c r="R21" s="491"/>
      <c r="S21" s="491"/>
      <c r="T21" s="491"/>
      <c r="U21" s="491"/>
      <c r="V21" s="491"/>
      <c r="W21" s="491"/>
      <c r="X21" s="491"/>
      <c r="Y21" s="491"/>
      <c r="Z21" s="491"/>
      <c r="AA21" s="491"/>
      <c r="AB21" s="246" t="str">
        <f t="shared" si="1"/>
        <v>S</v>
      </c>
      <c r="AC21" s="288" t="str">
        <f t="shared" si="4"/>
        <v>FB</v>
      </c>
      <c r="AD21" s="256">
        <f t="shared" si="5"/>
        <v>0</v>
      </c>
      <c r="AE21" s="256">
        <f t="shared" ref="AE21:AO21" si="20">IF($D21="FB",G21,"")</f>
        <v>0</v>
      </c>
      <c r="AF21" s="256">
        <f t="shared" si="20"/>
        <v>0</v>
      </c>
      <c r="AG21" s="256">
        <f t="shared" si="20"/>
        <v>0</v>
      </c>
      <c r="AH21" s="256">
        <f t="shared" si="20"/>
        <v>0</v>
      </c>
      <c r="AI21" s="256">
        <f t="shared" si="20"/>
        <v>0</v>
      </c>
      <c r="AJ21" s="256">
        <f t="shared" si="20"/>
        <v>0</v>
      </c>
      <c r="AK21" s="256">
        <f t="shared" si="20"/>
        <v>0</v>
      </c>
      <c r="AL21" s="256">
        <f t="shared" si="20"/>
        <v>0</v>
      </c>
      <c r="AM21" s="256">
        <f t="shared" si="20"/>
        <v>0</v>
      </c>
      <c r="AN21" s="256">
        <f t="shared" si="20"/>
        <v>0</v>
      </c>
      <c r="AO21" s="256">
        <f t="shared" si="20"/>
        <v>0</v>
      </c>
      <c r="AR21" s="514" t="str">
        <f>IF(Test2!$AI$21="",Test1!F21,"")</f>
        <v/>
      </c>
      <c r="AS21" s="514" t="str">
        <f>IF(Test2!$AI$21="",Test1!G21,"")</f>
        <v/>
      </c>
      <c r="AT21" s="514" t="str">
        <f>IF(Test2!$AI$21="",Test1!H21,"")</f>
        <v/>
      </c>
      <c r="AU21" s="514" t="str">
        <f>IF(Test2!$AI$21="",Test1!I21,"")</f>
        <v/>
      </c>
      <c r="AV21" s="514" t="str">
        <f>IF(Test2!$AI$21="",Test1!J21,"")</f>
        <v/>
      </c>
      <c r="AW21" s="514" t="str">
        <f>IF(Test2!$AI$21="",Test1!K21,"")</f>
        <v/>
      </c>
      <c r="AX21" s="514" t="str">
        <f>IF(Test2!$AI$21="",Test1!L21,"")</f>
        <v/>
      </c>
      <c r="AY21" s="514" t="str">
        <f>IF(Test2!$AI$21="",Test1!M21,"")</f>
        <v/>
      </c>
      <c r="AZ21" s="514" t="str">
        <f>IF(Test2!$AI$21="",Test1!N21,"")</f>
        <v/>
      </c>
      <c r="BA21" s="514" t="str">
        <f>IF(Test2!$AI$21="",Test1!O21,"")</f>
        <v/>
      </c>
      <c r="BB21" s="514" t="str">
        <f>IF(Test2!$AI$21="",Test1!P21,"")</f>
        <v/>
      </c>
      <c r="BC21" s="514" t="str">
        <f>IF(Test2!$AI$21="",Test1!Q21,"")</f>
        <v/>
      </c>
    </row>
    <row r="22" spans="1:55" s="175" customFormat="1" ht="16.7" customHeight="1" x14ac:dyDescent="0.25">
      <c r="A22" s="313" t="s">
        <v>238</v>
      </c>
      <c r="B22" s="253">
        <f>Werte1!B21</f>
        <v>0</v>
      </c>
      <c r="C22" s="254">
        <f>'S18'!$E$88</f>
        <v>0</v>
      </c>
      <c r="D22" s="255" t="str">
        <f t="shared" si="0"/>
        <v>FB</v>
      </c>
      <c r="E22" s="262">
        <f>Da!G39</f>
        <v>0</v>
      </c>
      <c r="F22" s="261">
        <f>'S18'!$E$76</f>
        <v>0</v>
      </c>
      <c r="G22" s="261">
        <f>'S18'!$E$77</f>
        <v>0</v>
      </c>
      <c r="H22" s="261">
        <f>'S18'!$E$78</f>
        <v>0</v>
      </c>
      <c r="I22" s="261">
        <f>'S18'!$E$79</f>
        <v>0</v>
      </c>
      <c r="J22" s="261">
        <f>'S18'!$E$80</f>
        <v>0</v>
      </c>
      <c r="K22" s="261">
        <f>'S18'!$E$81</f>
        <v>0</v>
      </c>
      <c r="L22" s="261">
        <f>'S18'!$E$82</f>
        <v>0</v>
      </c>
      <c r="M22" s="261">
        <f>'S18'!$E$83</f>
        <v>0</v>
      </c>
      <c r="N22" s="261">
        <f>'S18'!$E$84</f>
        <v>0</v>
      </c>
      <c r="O22" s="261">
        <f>'S18'!$E$85</f>
        <v>0</v>
      </c>
      <c r="P22" s="261">
        <f>'S18'!$E$86</f>
        <v>0</v>
      </c>
      <c r="Q22" s="261">
        <f>'S18'!$E$87</f>
        <v>0</v>
      </c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246" t="str">
        <f t="shared" si="1"/>
        <v>S</v>
      </c>
      <c r="AC22" s="288" t="str">
        <f t="shared" si="4"/>
        <v>FB</v>
      </c>
      <c r="AD22" s="256">
        <f t="shared" si="5"/>
        <v>0</v>
      </c>
      <c r="AE22" s="256">
        <f t="shared" si="14"/>
        <v>0</v>
      </c>
      <c r="AF22" s="256">
        <f t="shared" si="14"/>
        <v>0</v>
      </c>
      <c r="AG22" s="256">
        <f t="shared" si="14"/>
        <v>0</v>
      </c>
      <c r="AH22" s="256">
        <f t="shared" si="14"/>
        <v>0</v>
      </c>
      <c r="AI22" s="256">
        <f t="shared" si="15"/>
        <v>0</v>
      </c>
      <c r="AJ22" s="256">
        <f t="shared" si="16"/>
        <v>0</v>
      </c>
      <c r="AK22" s="256">
        <f t="shared" si="17"/>
        <v>0</v>
      </c>
      <c r="AL22" s="256">
        <f t="shared" si="18"/>
        <v>0</v>
      </c>
      <c r="AM22" s="256">
        <f t="shared" si="18"/>
        <v>0</v>
      </c>
      <c r="AN22" s="256">
        <f t="shared" si="19"/>
        <v>0</v>
      </c>
      <c r="AO22" s="256">
        <f t="shared" si="19"/>
        <v>0</v>
      </c>
      <c r="AR22" s="514" t="str">
        <f>IF(Test2!$AI$22="",Test1!F22,"")</f>
        <v/>
      </c>
      <c r="AS22" s="514" t="str">
        <f>IF(Test2!$AI$22="",Test1!G22,"")</f>
        <v/>
      </c>
      <c r="AT22" s="514" t="str">
        <f>IF(Test2!$AI$22="",Test1!H22,"")</f>
        <v/>
      </c>
      <c r="AU22" s="514" t="str">
        <f>IF(Test2!$AI$22="",Test1!I22,"")</f>
        <v/>
      </c>
      <c r="AV22" s="514" t="str">
        <f>IF(Test2!$AI$22="",Test1!J22,"")</f>
        <v/>
      </c>
      <c r="AW22" s="514" t="str">
        <f>IF(Test2!$AI$22="",Test1!K22,"")</f>
        <v/>
      </c>
      <c r="AX22" s="514" t="str">
        <f>IF(Test2!$AI$22="",Test1!L22,"")</f>
        <v/>
      </c>
      <c r="AY22" s="514" t="str">
        <f>IF(Test2!$AI$22="",Test1!M22,"")</f>
        <v/>
      </c>
      <c r="AZ22" s="514" t="str">
        <f>IF(Test2!$AI$22="",Test1!N22,"")</f>
        <v/>
      </c>
      <c r="BA22" s="514" t="str">
        <f>IF(Test2!$AI$22="",Test1!O22,"")</f>
        <v/>
      </c>
      <c r="BB22" s="514" t="str">
        <f>IF(Test2!$AI$22="",Test1!P22,"")</f>
        <v/>
      </c>
      <c r="BC22" s="514" t="str">
        <f>IF(Test2!$AI$22="",Test1!Q22,"")</f>
        <v/>
      </c>
    </row>
    <row r="23" spans="1:55" s="175" customFormat="1" ht="16.7" customHeight="1" x14ac:dyDescent="0.25">
      <c r="A23" s="313" t="s">
        <v>239</v>
      </c>
      <c r="B23" s="253">
        <f>Werte1!B22</f>
        <v>0</v>
      </c>
      <c r="C23" s="254">
        <f>'S19'!$E$88</f>
        <v>0</v>
      </c>
      <c r="D23" s="255" t="str">
        <f t="shared" si="0"/>
        <v>FB</v>
      </c>
      <c r="E23" s="262">
        <f>Da!G40</f>
        <v>0</v>
      </c>
      <c r="F23" s="261">
        <f>'S19'!$E$76</f>
        <v>0</v>
      </c>
      <c r="G23" s="261">
        <f>'S19'!$E$77</f>
        <v>0</v>
      </c>
      <c r="H23" s="261">
        <f>'S19'!$E$78</f>
        <v>0</v>
      </c>
      <c r="I23" s="261">
        <f>'S19'!$E$79</f>
        <v>0</v>
      </c>
      <c r="J23" s="261">
        <f>'S19'!$E$80</f>
        <v>0</v>
      </c>
      <c r="K23" s="261">
        <f>'S19'!$E$81</f>
        <v>0</v>
      </c>
      <c r="L23" s="261">
        <f>'S19'!$E$82</f>
        <v>0</v>
      </c>
      <c r="M23" s="261">
        <f>'S19'!$E$83</f>
        <v>0</v>
      </c>
      <c r="N23" s="261">
        <f>'S19'!$E$84</f>
        <v>0</v>
      </c>
      <c r="O23" s="261">
        <f>'S19'!$E$85</f>
        <v>0</v>
      </c>
      <c r="P23" s="261">
        <f>'S19'!$E$86</f>
        <v>0</v>
      </c>
      <c r="Q23" s="261">
        <f>'S19'!$E$87</f>
        <v>0</v>
      </c>
      <c r="R23" s="491"/>
      <c r="S23" s="491"/>
      <c r="T23" s="491"/>
      <c r="U23" s="491"/>
      <c r="V23" s="491"/>
      <c r="W23" s="491"/>
      <c r="X23" s="491"/>
      <c r="Y23" s="491"/>
      <c r="Z23" s="491"/>
      <c r="AA23" s="491"/>
      <c r="AB23" s="246" t="str">
        <f t="shared" si="1"/>
        <v>S</v>
      </c>
      <c r="AC23" s="288" t="str">
        <f t="shared" si="4"/>
        <v>FB</v>
      </c>
      <c r="AD23" s="256">
        <f t="shared" si="5"/>
        <v>0</v>
      </c>
      <c r="AE23" s="256">
        <f t="shared" si="14"/>
        <v>0</v>
      </c>
      <c r="AF23" s="256">
        <f t="shared" si="14"/>
        <v>0</v>
      </c>
      <c r="AG23" s="256">
        <f t="shared" si="14"/>
        <v>0</v>
      </c>
      <c r="AH23" s="256">
        <f t="shared" si="14"/>
        <v>0</v>
      </c>
      <c r="AI23" s="256">
        <f t="shared" si="15"/>
        <v>0</v>
      </c>
      <c r="AJ23" s="256">
        <f t="shared" si="16"/>
        <v>0</v>
      </c>
      <c r="AK23" s="256">
        <f t="shared" si="17"/>
        <v>0</v>
      </c>
      <c r="AL23" s="256">
        <f t="shared" si="18"/>
        <v>0</v>
      </c>
      <c r="AM23" s="256">
        <f t="shared" si="18"/>
        <v>0</v>
      </c>
      <c r="AN23" s="256">
        <f t="shared" si="19"/>
        <v>0</v>
      </c>
      <c r="AO23" s="256">
        <f t="shared" si="19"/>
        <v>0</v>
      </c>
      <c r="AR23" s="514" t="str">
        <f>IF(Test2!$AI$23="",Test1!F23,"")</f>
        <v/>
      </c>
      <c r="AS23" s="514" t="str">
        <f>IF(Test2!$AI$23="",Test1!G23,"")</f>
        <v/>
      </c>
      <c r="AT23" s="514" t="str">
        <f>IF(Test2!$AI$23="",Test1!H23,"")</f>
        <v/>
      </c>
      <c r="AU23" s="514" t="str">
        <f>IF(Test2!$AI$23="",Test1!I23,"")</f>
        <v/>
      </c>
      <c r="AV23" s="514" t="str">
        <f>IF(Test2!$AI$23="",Test1!J23,"")</f>
        <v/>
      </c>
      <c r="AW23" s="514" t="str">
        <f>IF(Test2!$AI$23="",Test1!K23,"")</f>
        <v/>
      </c>
      <c r="AX23" s="514" t="str">
        <f>IF(Test2!$AI$23="",Test1!L23,"")</f>
        <v/>
      </c>
      <c r="AY23" s="514" t="str">
        <f>IF(Test2!$AI$23="",Test1!M23,"")</f>
        <v/>
      </c>
      <c r="AZ23" s="514" t="str">
        <f>IF(Test2!$AI$23="",Test1!N23,"")</f>
        <v/>
      </c>
      <c r="BA23" s="514" t="str">
        <f>IF(Test2!$AI$23="",Test1!O23,"")</f>
        <v/>
      </c>
      <c r="BB23" s="514" t="str">
        <f>IF(Test2!$AI$23="",Test1!P23,"")</f>
        <v/>
      </c>
      <c r="BC23" s="514" t="str">
        <f>IF(Test2!$AI$23="",Test1!Q23,"")</f>
        <v/>
      </c>
    </row>
    <row r="24" spans="1:55" s="175" customFormat="1" ht="16.7" customHeight="1" x14ac:dyDescent="0.25">
      <c r="A24" s="313" t="s">
        <v>240</v>
      </c>
      <c r="B24" s="253">
        <f>Werte1!B23</f>
        <v>0</v>
      </c>
      <c r="C24" s="254">
        <f>'S20'!$E$88</f>
        <v>0</v>
      </c>
      <c r="D24" s="255" t="str">
        <f t="shared" si="0"/>
        <v>FB</v>
      </c>
      <c r="E24" s="262">
        <f>Da!G41</f>
        <v>0</v>
      </c>
      <c r="F24" s="261">
        <f>'S20'!$E$76</f>
        <v>0</v>
      </c>
      <c r="G24" s="261">
        <f>'S20'!$E$77</f>
        <v>0</v>
      </c>
      <c r="H24" s="261">
        <f>'S20'!$E$78</f>
        <v>0</v>
      </c>
      <c r="I24" s="261">
        <f>'S20'!$E$79</f>
        <v>0</v>
      </c>
      <c r="J24" s="261">
        <f>'S20'!$E$80</f>
        <v>0</v>
      </c>
      <c r="K24" s="261">
        <f>'S20'!$E$81</f>
        <v>0</v>
      </c>
      <c r="L24" s="261">
        <f>'S20'!$E$82</f>
        <v>0</v>
      </c>
      <c r="M24" s="261">
        <f>'S20'!$E$83</f>
        <v>0</v>
      </c>
      <c r="N24" s="261">
        <f>'S20'!$E$84</f>
        <v>0</v>
      </c>
      <c r="O24" s="261">
        <f>'S20'!$E$85</f>
        <v>0</v>
      </c>
      <c r="P24" s="261">
        <f>'S20'!$E$86</f>
        <v>0</v>
      </c>
      <c r="Q24" s="261">
        <f>'S20'!$E$87</f>
        <v>0</v>
      </c>
      <c r="R24" s="491"/>
      <c r="S24" s="491"/>
      <c r="T24" s="491"/>
      <c r="U24" s="491"/>
      <c r="V24" s="491"/>
      <c r="W24" s="491"/>
      <c r="X24" s="491"/>
      <c r="Y24" s="491"/>
      <c r="Z24" s="491"/>
      <c r="AA24" s="491"/>
      <c r="AB24" s="246" t="str">
        <f t="shared" si="1"/>
        <v>S</v>
      </c>
      <c r="AC24" s="288" t="str">
        <f t="shared" si="4"/>
        <v>FB</v>
      </c>
      <c r="AD24" s="256">
        <f t="shared" si="5"/>
        <v>0</v>
      </c>
      <c r="AE24" s="256">
        <f t="shared" si="14"/>
        <v>0</v>
      </c>
      <c r="AF24" s="256">
        <f t="shared" si="14"/>
        <v>0</v>
      </c>
      <c r="AG24" s="256">
        <f t="shared" si="14"/>
        <v>0</v>
      </c>
      <c r="AH24" s="256">
        <f t="shared" si="14"/>
        <v>0</v>
      </c>
      <c r="AI24" s="256">
        <f t="shared" si="15"/>
        <v>0</v>
      </c>
      <c r="AJ24" s="256">
        <f t="shared" si="16"/>
        <v>0</v>
      </c>
      <c r="AK24" s="256">
        <f t="shared" si="17"/>
        <v>0</v>
      </c>
      <c r="AL24" s="256">
        <f t="shared" si="18"/>
        <v>0</v>
      </c>
      <c r="AM24" s="256">
        <f t="shared" si="18"/>
        <v>0</v>
      </c>
      <c r="AN24" s="256">
        <f t="shared" si="19"/>
        <v>0</v>
      </c>
      <c r="AO24" s="256">
        <f t="shared" si="19"/>
        <v>0</v>
      </c>
      <c r="AR24" s="514" t="str">
        <f>IF(Test2!$AI$24="",Test1!F24,"")</f>
        <v/>
      </c>
      <c r="AS24" s="514" t="str">
        <f>IF(Test2!$AI$24="",Test1!G24,"")</f>
        <v/>
      </c>
      <c r="AT24" s="514" t="str">
        <f>IF(Test2!$AI$24="",Test1!H24,"")</f>
        <v/>
      </c>
      <c r="AU24" s="514" t="str">
        <f>IF(Test2!$AI$24="",Test1!I24,"")</f>
        <v/>
      </c>
      <c r="AV24" s="514" t="str">
        <f>IF(Test2!$AI$24="",Test1!J24,"")</f>
        <v/>
      </c>
      <c r="AW24" s="514" t="str">
        <f>IF(Test2!$AI$24="",Test1!K24,"")</f>
        <v/>
      </c>
      <c r="AX24" s="514" t="str">
        <f>IF(Test2!$AI$24="",Test1!L24,"")</f>
        <v/>
      </c>
      <c r="AY24" s="514" t="str">
        <f>IF(Test2!$AI$24="",Test1!M24,"")</f>
        <v/>
      </c>
      <c r="AZ24" s="514" t="str">
        <f>IF(Test2!$AI$24="",Test1!N24,"")</f>
        <v/>
      </c>
      <c r="BA24" s="514" t="str">
        <f>IF(Test2!$AI$24="",Test1!O24,"")</f>
        <v/>
      </c>
      <c r="BB24" s="514" t="str">
        <f>IF(Test2!$AI$24="",Test1!P24,"")</f>
        <v/>
      </c>
      <c r="BC24" s="514" t="str">
        <f>IF(Test2!$AI$24="",Test1!Q24,"")</f>
        <v/>
      </c>
    </row>
    <row r="25" spans="1:55" s="175" customFormat="1" ht="16.7" customHeight="1" x14ac:dyDescent="0.25">
      <c r="A25" s="313" t="s">
        <v>241</v>
      </c>
      <c r="B25" s="253">
        <f>Werte1!B24</f>
        <v>0</v>
      </c>
      <c r="C25" s="254">
        <f>'S21'!$E$88</f>
        <v>0</v>
      </c>
      <c r="D25" s="255" t="str">
        <f t="shared" si="0"/>
        <v>FB</v>
      </c>
      <c r="E25" s="262">
        <f>Da!G42</f>
        <v>0</v>
      </c>
      <c r="F25" s="261">
        <f>'S21'!$E$76</f>
        <v>0</v>
      </c>
      <c r="G25" s="261">
        <f>'S21'!$E$77</f>
        <v>0</v>
      </c>
      <c r="H25" s="261">
        <f>'S21'!$E$78</f>
        <v>0</v>
      </c>
      <c r="I25" s="261">
        <f>'S21'!$E$79</f>
        <v>0</v>
      </c>
      <c r="J25" s="261">
        <f>'S21'!$E$80</f>
        <v>0</v>
      </c>
      <c r="K25" s="261">
        <f>'S21'!$E$81</f>
        <v>0</v>
      </c>
      <c r="L25" s="261">
        <f>'S21'!$E$82</f>
        <v>0</v>
      </c>
      <c r="M25" s="261">
        <f>'S21'!$E$83</f>
        <v>0</v>
      </c>
      <c r="N25" s="261">
        <f>'S21'!$E$84</f>
        <v>0</v>
      </c>
      <c r="O25" s="261">
        <f>'S21'!$E$85</f>
        <v>0</v>
      </c>
      <c r="P25" s="261">
        <f>'S21'!$E$86</f>
        <v>0</v>
      </c>
      <c r="Q25" s="261">
        <f>'S21'!$E$87</f>
        <v>0</v>
      </c>
      <c r="R25" s="491"/>
      <c r="S25" s="491"/>
      <c r="T25" s="491"/>
      <c r="U25" s="491"/>
      <c r="V25" s="491"/>
      <c r="W25" s="491"/>
      <c r="X25" s="491"/>
      <c r="Y25" s="491"/>
      <c r="Z25" s="491"/>
      <c r="AA25" s="491"/>
      <c r="AB25" s="246" t="str">
        <f t="shared" si="1"/>
        <v>S</v>
      </c>
      <c r="AC25" s="288" t="str">
        <f t="shared" si="4"/>
        <v>FB</v>
      </c>
      <c r="AD25" s="256">
        <f t="shared" si="5"/>
        <v>0</v>
      </c>
      <c r="AE25" s="256">
        <f t="shared" si="14"/>
        <v>0</v>
      </c>
      <c r="AF25" s="256">
        <f t="shared" si="14"/>
        <v>0</v>
      </c>
      <c r="AG25" s="256">
        <f t="shared" si="14"/>
        <v>0</v>
      </c>
      <c r="AH25" s="256">
        <f t="shared" si="14"/>
        <v>0</v>
      </c>
      <c r="AI25" s="256">
        <f t="shared" si="15"/>
        <v>0</v>
      </c>
      <c r="AJ25" s="256">
        <f t="shared" si="16"/>
        <v>0</v>
      </c>
      <c r="AK25" s="256">
        <f t="shared" si="17"/>
        <v>0</v>
      </c>
      <c r="AL25" s="256">
        <f t="shared" si="18"/>
        <v>0</v>
      </c>
      <c r="AM25" s="256">
        <f t="shared" si="18"/>
        <v>0</v>
      </c>
      <c r="AN25" s="256">
        <f t="shared" si="19"/>
        <v>0</v>
      </c>
      <c r="AO25" s="256">
        <f t="shared" si="19"/>
        <v>0</v>
      </c>
      <c r="AR25" s="514" t="str">
        <f>IF(Test2!$AI$25="",Test1!F25,"")</f>
        <v/>
      </c>
      <c r="AS25" s="514" t="str">
        <f>IF(Test2!$AI$25="",Test1!G25,"")</f>
        <v/>
      </c>
      <c r="AT25" s="514" t="str">
        <f>IF(Test2!$AI$25="",Test1!H25,"")</f>
        <v/>
      </c>
      <c r="AU25" s="514" t="str">
        <f>IF(Test2!$AI$25="",Test1!I25,"")</f>
        <v/>
      </c>
      <c r="AV25" s="514" t="str">
        <f>IF(Test2!$AI$25="",Test1!J25,"")</f>
        <v/>
      </c>
      <c r="AW25" s="514" t="str">
        <f>IF(Test2!$AI$25="",Test1!K25,"")</f>
        <v/>
      </c>
      <c r="AX25" s="514" t="str">
        <f>IF(Test2!$AI$25="",Test1!L25,"")</f>
        <v/>
      </c>
      <c r="AY25" s="514" t="str">
        <f>IF(Test2!$AI$25="",Test1!M25,"")</f>
        <v/>
      </c>
      <c r="AZ25" s="514" t="str">
        <f>IF(Test2!$AI$25="",Test1!N25,"")</f>
        <v/>
      </c>
      <c r="BA25" s="514" t="str">
        <f>IF(Test2!$AI$25="",Test1!O25,"")</f>
        <v/>
      </c>
      <c r="BB25" s="514" t="str">
        <f>IF(Test2!$AI$25="",Test1!P25,"")</f>
        <v/>
      </c>
      <c r="BC25" s="514" t="str">
        <f>IF(Test2!$AI$25="",Test1!Q25,"")</f>
        <v/>
      </c>
    </row>
    <row r="26" spans="1:55" s="175" customFormat="1" ht="16.7" customHeight="1" x14ac:dyDescent="0.25">
      <c r="A26" s="313" t="s">
        <v>242</v>
      </c>
      <c r="B26" s="253">
        <f>Werte1!B25</f>
        <v>0</v>
      </c>
      <c r="C26" s="254">
        <f>'S22'!$E$88</f>
        <v>0</v>
      </c>
      <c r="D26" s="255" t="str">
        <f t="shared" si="0"/>
        <v>FB</v>
      </c>
      <c r="E26" s="262">
        <f>Da!G43</f>
        <v>0</v>
      </c>
      <c r="F26" s="261">
        <f>'S22'!$E$76</f>
        <v>0</v>
      </c>
      <c r="G26" s="261">
        <f>'S22'!$E$77</f>
        <v>0</v>
      </c>
      <c r="H26" s="261">
        <f>'S22'!$E$78</f>
        <v>0</v>
      </c>
      <c r="I26" s="261">
        <f>'S22'!$E$79</f>
        <v>0</v>
      </c>
      <c r="J26" s="261">
        <f>'S22'!$E$80</f>
        <v>0</v>
      </c>
      <c r="K26" s="261">
        <f>'S22'!$E$81</f>
        <v>0</v>
      </c>
      <c r="L26" s="261">
        <f>'S22'!$E$82</f>
        <v>0</v>
      </c>
      <c r="M26" s="261">
        <f>'S22'!$E$83</f>
        <v>0</v>
      </c>
      <c r="N26" s="261">
        <f>'S22'!$E$84</f>
        <v>0</v>
      </c>
      <c r="O26" s="261">
        <f>'S22'!$E$85</f>
        <v>0</v>
      </c>
      <c r="P26" s="261">
        <f>'S22'!$E$86</f>
        <v>0</v>
      </c>
      <c r="Q26" s="261">
        <f>'S22'!$E$87</f>
        <v>0</v>
      </c>
      <c r="R26" s="491"/>
      <c r="S26" s="491"/>
      <c r="T26" s="491"/>
      <c r="U26" s="491"/>
      <c r="V26" s="491"/>
      <c r="W26" s="491"/>
      <c r="X26" s="491"/>
      <c r="Y26" s="491"/>
      <c r="Z26" s="491"/>
      <c r="AA26" s="491"/>
      <c r="AB26" s="246" t="str">
        <f t="shared" si="1"/>
        <v>S</v>
      </c>
      <c r="AC26" s="288" t="str">
        <f t="shared" si="4"/>
        <v>FB</v>
      </c>
      <c r="AD26" s="256">
        <f t="shared" si="5"/>
        <v>0</v>
      </c>
      <c r="AE26" s="256">
        <f>IF($D26="FB",G26,"")</f>
        <v>0</v>
      </c>
      <c r="AF26" s="256">
        <f t="shared" si="14"/>
        <v>0</v>
      </c>
      <c r="AG26" s="256">
        <f t="shared" si="14"/>
        <v>0</v>
      </c>
      <c r="AH26" s="256">
        <f t="shared" si="14"/>
        <v>0</v>
      </c>
      <c r="AI26" s="256">
        <f t="shared" si="15"/>
        <v>0</v>
      </c>
      <c r="AJ26" s="256">
        <f t="shared" si="16"/>
        <v>0</v>
      </c>
      <c r="AK26" s="256">
        <f t="shared" si="17"/>
        <v>0</v>
      </c>
      <c r="AL26" s="256">
        <f t="shared" si="18"/>
        <v>0</v>
      </c>
      <c r="AM26" s="256">
        <f t="shared" si="18"/>
        <v>0</v>
      </c>
      <c r="AN26" s="256">
        <f t="shared" si="19"/>
        <v>0</v>
      </c>
      <c r="AO26" s="256">
        <f t="shared" si="19"/>
        <v>0</v>
      </c>
      <c r="AR26" s="514" t="str">
        <f>IF(Test2!$AI$26="",Test1!F26,"")</f>
        <v/>
      </c>
      <c r="AS26" s="514" t="str">
        <f>IF(Test2!$AI$26="",Test1!G26,"")</f>
        <v/>
      </c>
      <c r="AT26" s="514" t="str">
        <f>IF(Test2!$AI$26="",Test1!H26,"")</f>
        <v/>
      </c>
      <c r="AU26" s="514" t="str">
        <f>IF(Test2!$AI$26="",Test1!I26,"")</f>
        <v/>
      </c>
      <c r="AV26" s="514" t="str">
        <f>IF(Test2!$AI$26="",Test1!J26,"")</f>
        <v/>
      </c>
      <c r="AW26" s="514" t="str">
        <f>IF(Test2!$AI$26="",Test1!K26,"")</f>
        <v/>
      </c>
      <c r="AX26" s="514" t="str">
        <f>IF(Test2!$AI$26="",Test1!L26,"")</f>
        <v/>
      </c>
      <c r="AY26" s="514" t="str">
        <f>IF(Test2!$AI$26="",Test1!M26,"")</f>
        <v/>
      </c>
      <c r="AZ26" s="514" t="str">
        <f>IF(Test2!$AI$26="",Test1!N26,"")</f>
        <v/>
      </c>
      <c r="BA26" s="514" t="str">
        <f>IF(Test2!$AI$26="",Test1!O26,"")</f>
        <v/>
      </c>
      <c r="BB26" s="514" t="str">
        <f>IF(Test2!$AI$26="",Test1!P26,"")</f>
        <v/>
      </c>
      <c r="BC26" s="514" t="str">
        <f>IF(Test2!$AI$26="",Test1!Q26,"")</f>
        <v/>
      </c>
    </row>
    <row r="27" spans="1:55" s="175" customFormat="1" ht="16.7" customHeight="1" x14ac:dyDescent="0.25">
      <c r="A27" s="313" t="s">
        <v>243</v>
      </c>
      <c r="B27" s="253">
        <f>Werte1!B26</f>
        <v>0</v>
      </c>
      <c r="C27" s="254">
        <f>'S23'!$E$88</f>
        <v>0</v>
      </c>
      <c r="D27" s="255" t="str">
        <f t="shared" si="0"/>
        <v>FB</v>
      </c>
      <c r="E27" s="262">
        <f>Da!G44</f>
        <v>0</v>
      </c>
      <c r="F27" s="261">
        <f>'S23'!$E$76</f>
        <v>0</v>
      </c>
      <c r="G27" s="261">
        <f>'S23'!$E$77</f>
        <v>0</v>
      </c>
      <c r="H27" s="261">
        <f>'S23'!$E$78</f>
        <v>0</v>
      </c>
      <c r="I27" s="261">
        <f>'S23'!$E$79</f>
        <v>0</v>
      </c>
      <c r="J27" s="261">
        <f>'S23'!$E$80</f>
        <v>0</v>
      </c>
      <c r="K27" s="261">
        <f>'S23'!$E$81</f>
        <v>0</v>
      </c>
      <c r="L27" s="261">
        <f>'S23'!$E$82</f>
        <v>0</v>
      </c>
      <c r="M27" s="261">
        <f>'S23'!$E$83</f>
        <v>0</v>
      </c>
      <c r="N27" s="261">
        <f>'S23'!$E$84</f>
        <v>0</v>
      </c>
      <c r="O27" s="261">
        <f>'S23'!$E$85</f>
        <v>0</v>
      </c>
      <c r="P27" s="261">
        <f>'S23'!$E$86</f>
        <v>0</v>
      </c>
      <c r="Q27" s="261">
        <f>'S23'!$E$87</f>
        <v>0</v>
      </c>
      <c r="R27" s="491"/>
      <c r="S27" s="491"/>
      <c r="T27" s="491"/>
      <c r="U27" s="491"/>
      <c r="V27" s="491"/>
      <c r="W27" s="491"/>
      <c r="X27" s="491"/>
      <c r="Y27" s="491"/>
      <c r="Z27" s="491"/>
      <c r="AA27" s="491"/>
      <c r="AB27" s="246" t="str">
        <f t="shared" si="1"/>
        <v>S</v>
      </c>
      <c r="AC27" s="288" t="str">
        <f t="shared" si="4"/>
        <v>FB</v>
      </c>
      <c r="AD27" s="256">
        <f t="shared" si="5"/>
        <v>0</v>
      </c>
      <c r="AE27" s="256">
        <f t="shared" si="14"/>
        <v>0</v>
      </c>
      <c r="AF27" s="256">
        <f t="shared" si="14"/>
        <v>0</v>
      </c>
      <c r="AG27" s="256">
        <f t="shared" si="14"/>
        <v>0</v>
      </c>
      <c r="AH27" s="256">
        <f t="shared" si="14"/>
        <v>0</v>
      </c>
      <c r="AI27" s="256">
        <f t="shared" si="15"/>
        <v>0</v>
      </c>
      <c r="AJ27" s="256">
        <f t="shared" si="16"/>
        <v>0</v>
      </c>
      <c r="AK27" s="256">
        <f t="shared" si="17"/>
        <v>0</v>
      </c>
      <c r="AL27" s="256">
        <f t="shared" si="18"/>
        <v>0</v>
      </c>
      <c r="AM27" s="256">
        <f t="shared" si="18"/>
        <v>0</v>
      </c>
      <c r="AN27" s="256">
        <f t="shared" si="19"/>
        <v>0</v>
      </c>
      <c r="AO27" s="256">
        <f t="shared" si="19"/>
        <v>0</v>
      </c>
      <c r="AR27" s="514" t="str">
        <f>IF(Test2!$AI$27="",Test1!F27,"")</f>
        <v/>
      </c>
      <c r="AS27" s="514" t="str">
        <f>IF(Test2!$AI$27="",Test1!G27,"")</f>
        <v/>
      </c>
      <c r="AT27" s="514" t="str">
        <f>IF(Test2!$AI$27="",Test1!H27,"")</f>
        <v/>
      </c>
      <c r="AU27" s="514" t="str">
        <f>IF(Test2!$AI$27="",Test1!I27,"")</f>
        <v/>
      </c>
      <c r="AV27" s="514" t="str">
        <f>IF(Test2!$AI$27="",Test1!J27,"")</f>
        <v/>
      </c>
      <c r="AW27" s="514" t="str">
        <f>IF(Test2!$AI$27="",Test1!K27,"")</f>
        <v/>
      </c>
      <c r="AX27" s="514" t="str">
        <f>IF(Test2!$AI$27="",Test1!L27,"")</f>
        <v/>
      </c>
      <c r="AY27" s="514" t="str">
        <f>IF(Test2!$AI$27="",Test1!M27,"")</f>
        <v/>
      </c>
      <c r="AZ27" s="514" t="str">
        <f>IF(Test2!$AI$27="",Test1!N27,"")</f>
        <v/>
      </c>
      <c r="BA27" s="514" t="str">
        <f>IF(Test2!$AI$27="",Test1!O27,"")</f>
        <v/>
      </c>
      <c r="BB27" s="514" t="str">
        <f>IF(Test2!$AI$27="",Test1!P27,"")</f>
        <v/>
      </c>
      <c r="BC27" s="514" t="str">
        <f>IF(Test2!$AI$27="",Test1!Q27,"")</f>
        <v/>
      </c>
    </row>
    <row r="28" spans="1:55" s="175" customFormat="1" ht="16.7" customHeight="1" x14ac:dyDescent="0.25">
      <c r="A28" s="313" t="s">
        <v>244</v>
      </c>
      <c r="B28" s="253">
        <f>Werte1!B27</f>
        <v>0</v>
      </c>
      <c r="C28" s="254">
        <f>'S24'!$E$88</f>
        <v>0</v>
      </c>
      <c r="D28" s="255" t="str">
        <f t="shared" si="0"/>
        <v>FB</v>
      </c>
      <c r="E28" s="262">
        <f>Da!G45</f>
        <v>0</v>
      </c>
      <c r="F28" s="261">
        <f>'S24'!$E$76</f>
        <v>0</v>
      </c>
      <c r="G28" s="261">
        <f>'S24'!$E$77</f>
        <v>0</v>
      </c>
      <c r="H28" s="261">
        <f>'S24'!$E$78</f>
        <v>0</v>
      </c>
      <c r="I28" s="261">
        <f>'S24'!$E$79</f>
        <v>0</v>
      </c>
      <c r="J28" s="261">
        <f>'S24'!$E$80</f>
        <v>0</v>
      </c>
      <c r="K28" s="261">
        <f>'S24'!$E$81</f>
        <v>0</v>
      </c>
      <c r="L28" s="261">
        <f>'S24'!$E$82</f>
        <v>0</v>
      </c>
      <c r="M28" s="261">
        <f>'S24'!$E$83</f>
        <v>0</v>
      </c>
      <c r="N28" s="261">
        <f>'S24'!$E$84</f>
        <v>0</v>
      </c>
      <c r="O28" s="261">
        <f>'S24'!$E$85</f>
        <v>0</v>
      </c>
      <c r="P28" s="261">
        <f>'S24'!$E$86</f>
        <v>0</v>
      </c>
      <c r="Q28" s="261">
        <f>'S24'!$E$87</f>
        <v>0</v>
      </c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246" t="str">
        <f t="shared" si="1"/>
        <v>S</v>
      </c>
      <c r="AC28" s="288" t="str">
        <f t="shared" si="4"/>
        <v>FB</v>
      </c>
      <c r="AD28" s="256">
        <f t="shared" si="5"/>
        <v>0</v>
      </c>
      <c r="AE28" s="256">
        <f t="shared" si="14"/>
        <v>0</v>
      </c>
      <c r="AF28" s="256">
        <f t="shared" si="14"/>
        <v>0</v>
      </c>
      <c r="AG28" s="256">
        <f t="shared" si="14"/>
        <v>0</v>
      </c>
      <c r="AH28" s="256">
        <f t="shared" si="14"/>
        <v>0</v>
      </c>
      <c r="AI28" s="256">
        <f t="shared" si="15"/>
        <v>0</v>
      </c>
      <c r="AJ28" s="256">
        <f t="shared" si="16"/>
        <v>0</v>
      </c>
      <c r="AK28" s="256">
        <f t="shared" si="17"/>
        <v>0</v>
      </c>
      <c r="AL28" s="256">
        <f t="shared" si="18"/>
        <v>0</v>
      </c>
      <c r="AM28" s="256">
        <f t="shared" si="18"/>
        <v>0</v>
      </c>
      <c r="AN28" s="256">
        <f t="shared" si="19"/>
        <v>0</v>
      </c>
      <c r="AO28" s="256">
        <f t="shared" si="19"/>
        <v>0</v>
      </c>
      <c r="AR28" s="514" t="str">
        <f>IF(Test2!$AI$28="",Test1!F28,"")</f>
        <v/>
      </c>
      <c r="AS28" s="514" t="str">
        <f>IF(Test2!$AI$28="",Test1!G28,"")</f>
        <v/>
      </c>
      <c r="AT28" s="514" t="str">
        <f>IF(Test2!$AI$28="",Test1!H28,"")</f>
        <v/>
      </c>
      <c r="AU28" s="514" t="str">
        <f>IF(Test2!$AI$28="",Test1!I28,"")</f>
        <v/>
      </c>
      <c r="AV28" s="514" t="str">
        <f>IF(Test2!$AI$28="",Test1!J28,"")</f>
        <v/>
      </c>
      <c r="AW28" s="514" t="str">
        <f>IF(Test2!$AI$28="",Test1!K28,"")</f>
        <v/>
      </c>
      <c r="AX28" s="514" t="str">
        <f>IF(Test2!$AI$28="",Test1!L28,"")</f>
        <v/>
      </c>
      <c r="AY28" s="514" t="str">
        <f>IF(Test2!$AI$28="",Test1!M28,"")</f>
        <v/>
      </c>
      <c r="AZ28" s="514" t="str">
        <f>IF(Test2!$AI$28="",Test1!N28,"")</f>
        <v/>
      </c>
      <c r="BA28" s="514" t="str">
        <f>IF(Test2!$AI$28="",Test1!O28,"")</f>
        <v/>
      </c>
      <c r="BB28" s="514" t="str">
        <f>IF(Test2!$AI$28="",Test1!P28,"")</f>
        <v/>
      </c>
      <c r="BC28" s="514" t="str">
        <f>IF(Test2!$AI$28="",Test1!Q28,"")</f>
        <v/>
      </c>
    </row>
    <row r="29" spans="1:55" s="175" customFormat="1" ht="16.7" customHeight="1" x14ac:dyDescent="0.25">
      <c r="A29" s="313" t="s">
        <v>245</v>
      </c>
      <c r="B29" s="253">
        <f>Werte1!B28</f>
        <v>0</v>
      </c>
      <c r="C29" s="254">
        <f>'S25'!$E$88</f>
        <v>0</v>
      </c>
      <c r="D29" s="255" t="str">
        <f t="shared" si="0"/>
        <v>FB</v>
      </c>
      <c r="E29" s="262">
        <f>Da!G46</f>
        <v>0</v>
      </c>
      <c r="F29" s="261">
        <f>'S25'!$E$76</f>
        <v>0</v>
      </c>
      <c r="G29" s="261">
        <f>'S25'!$E$77</f>
        <v>0</v>
      </c>
      <c r="H29" s="261">
        <f>'S25'!$E$78</f>
        <v>0</v>
      </c>
      <c r="I29" s="261">
        <f>'S25'!$E$79</f>
        <v>0</v>
      </c>
      <c r="J29" s="261">
        <f>'S25'!$E$80</f>
        <v>0</v>
      </c>
      <c r="K29" s="261">
        <f>'S25'!$E$81</f>
        <v>0</v>
      </c>
      <c r="L29" s="261">
        <f>'S25'!$E$82</f>
        <v>0</v>
      </c>
      <c r="M29" s="261">
        <f>'S25'!$E$83</f>
        <v>0</v>
      </c>
      <c r="N29" s="261">
        <f>'S25'!$E$84</f>
        <v>0</v>
      </c>
      <c r="O29" s="261">
        <f>'S25'!$E$85</f>
        <v>0</v>
      </c>
      <c r="P29" s="261">
        <f>'S25'!$E$86</f>
        <v>0</v>
      </c>
      <c r="Q29" s="261">
        <f>'S25'!$E$87</f>
        <v>0</v>
      </c>
      <c r="R29" s="491"/>
      <c r="S29" s="491"/>
      <c r="T29" s="491"/>
      <c r="U29" s="491"/>
      <c r="V29" s="491"/>
      <c r="W29" s="491"/>
      <c r="X29" s="491"/>
      <c r="Y29" s="491"/>
      <c r="Z29" s="491"/>
      <c r="AA29" s="491"/>
      <c r="AB29" s="246" t="str">
        <f t="shared" si="1"/>
        <v>S</v>
      </c>
      <c r="AC29" s="288" t="str">
        <f t="shared" si="4"/>
        <v>FB</v>
      </c>
      <c r="AD29" s="256">
        <f t="shared" si="5"/>
        <v>0</v>
      </c>
      <c r="AE29" s="256">
        <f t="shared" si="14"/>
        <v>0</v>
      </c>
      <c r="AF29" s="256">
        <f t="shared" si="14"/>
        <v>0</v>
      </c>
      <c r="AG29" s="256">
        <f t="shared" si="14"/>
        <v>0</v>
      </c>
      <c r="AH29" s="256">
        <f t="shared" si="14"/>
        <v>0</v>
      </c>
      <c r="AI29" s="256">
        <f t="shared" si="15"/>
        <v>0</v>
      </c>
      <c r="AJ29" s="256">
        <f t="shared" si="16"/>
        <v>0</v>
      </c>
      <c r="AK29" s="256">
        <f t="shared" si="17"/>
        <v>0</v>
      </c>
      <c r="AL29" s="256">
        <f t="shared" si="18"/>
        <v>0</v>
      </c>
      <c r="AM29" s="256">
        <f t="shared" si="18"/>
        <v>0</v>
      </c>
      <c r="AN29" s="256">
        <f t="shared" si="19"/>
        <v>0</v>
      </c>
      <c r="AO29" s="256">
        <f t="shared" si="19"/>
        <v>0</v>
      </c>
      <c r="AR29" s="514" t="str">
        <f>IF(Test2!$AI$29="",Test1!F29,"")</f>
        <v/>
      </c>
      <c r="AS29" s="514" t="str">
        <f>IF(Test2!$AI$29="",Test1!G29,"")</f>
        <v/>
      </c>
      <c r="AT29" s="514" t="str">
        <f>IF(Test2!$AI$29="",Test1!H29,"")</f>
        <v/>
      </c>
      <c r="AU29" s="514" t="str">
        <f>IF(Test2!$AI$29="",Test1!I29,"")</f>
        <v/>
      </c>
      <c r="AV29" s="514" t="str">
        <f>IF(Test2!$AI$29="",Test1!J29,"")</f>
        <v/>
      </c>
      <c r="AW29" s="514" t="str">
        <f>IF(Test2!$AI$29="",Test1!K29,"")</f>
        <v/>
      </c>
      <c r="AX29" s="514" t="str">
        <f>IF(Test2!$AI$29="",Test1!L29,"")</f>
        <v/>
      </c>
      <c r="AY29" s="514" t="str">
        <f>IF(Test2!$AI$29="",Test1!M29,"")</f>
        <v/>
      </c>
      <c r="AZ29" s="514" t="str">
        <f>IF(Test2!$AI$29="",Test1!N29,"")</f>
        <v/>
      </c>
      <c r="BA29" s="514" t="str">
        <f>IF(Test2!$AI$29="",Test1!O29,"")</f>
        <v/>
      </c>
      <c r="BB29" s="514" t="str">
        <f>IF(Test2!$AI$29="",Test1!P29,"")</f>
        <v/>
      </c>
      <c r="BC29" s="514" t="str">
        <f>IF(Test2!$AI$29="",Test1!Q29,"")</f>
        <v/>
      </c>
    </row>
    <row r="30" spans="1:55" s="175" customFormat="1" ht="16.7" customHeight="1" x14ac:dyDescent="0.25">
      <c r="A30" s="313" t="s">
        <v>246</v>
      </c>
      <c r="B30" s="253">
        <f>Werte1!B29</f>
        <v>0</v>
      </c>
      <c r="C30" s="254">
        <f>'S26'!$E$88</f>
        <v>0</v>
      </c>
      <c r="D30" s="255" t="str">
        <f t="shared" si="0"/>
        <v>FB</v>
      </c>
      <c r="E30" s="262">
        <f>Da!G47</f>
        <v>0</v>
      </c>
      <c r="F30" s="261">
        <f>'S26'!$E$76</f>
        <v>0</v>
      </c>
      <c r="G30" s="261">
        <f>'S26'!$E$77</f>
        <v>0</v>
      </c>
      <c r="H30" s="261">
        <f>'S26'!$E$78</f>
        <v>0</v>
      </c>
      <c r="I30" s="261">
        <f>'S26'!$E$79</f>
        <v>0</v>
      </c>
      <c r="J30" s="261">
        <f>'S26'!$E$80</f>
        <v>0</v>
      </c>
      <c r="K30" s="261">
        <f>'S26'!$E$81</f>
        <v>0</v>
      </c>
      <c r="L30" s="261">
        <f>'S26'!$E$82</f>
        <v>0</v>
      </c>
      <c r="M30" s="261">
        <f>'S26'!$E$83</f>
        <v>0</v>
      </c>
      <c r="N30" s="261">
        <f>'S26'!$E$84</f>
        <v>0</v>
      </c>
      <c r="O30" s="261">
        <f>'S26'!$E$85</f>
        <v>0</v>
      </c>
      <c r="P30" s="261">
        <f>'S26'!$E$86</f>
        <v>0</v>
      </c>
      <c r="Q30" s="261">
        <f>'S26'!$E$87</f>
        <v>0</v>
      </c>
      <c r="R30" s="491"/>
      <c r="S30" s="491"/>
      <c r="T30" s="491"/>
      <c r="U30" s="491"/>
      <c r="V30" s="491"/>
      <c r="W30" s="491"/>
      <c r="X30" s="491"/>
      <c r="Y30" s="491"/>
      <c r="Z30" s="491"/>
      <c r="AA30" s="491"/>
      <c r="AB30" s="246" t="str">
        <f t="shared" si="1"/>
        <v>S</v>
      </c>
      <c r="AC30" s="288" t="str">
        <f t="shared" si="4"/>
        <v>FB</v>
      </c>
      <c r="AD30" s="256">
        <f t="shared" si="5"/>
        <v>0</v>
      </c>
      <c r="AE30" s="256">
        <f t="shared" si="14"/>
        <v>0</v>
      </c>
      <c r="AF30" s="256">
        <f t="shared" si="14"/>
        <v>0</v>
      </c>
      <c r="AG30" s="256">
        <f t="shared" si="14"/>
        <v>0</v>
      </c>
      <c r="AH30" s="256">
        <f t="shared" si="14"/>
        <v>0</v>
      </c>
      <c r="AI30" s="256">
        <f t="shared" si="15"/>
        <v>0</v>
      </c>
      <c r="AJ30" s="256">
        <f t="shared" si="16"/>
        <v>0</v>
      </c>
      <c r="AK30" s="256">
        <f t="shared" si="17"/>
        <v>0</v>
      </c>
      <c r="AL30" s="256">
        <f t="shared" si="18"/>
        <v>0</v>
      </c>
      <c r="AM30" s="256">
        <f t="shared" si="18"/>
        <v>0</v>
      </c>
      <c r="AN30" s="256">
        <f t="shared" si="19"/>
        <v>0</v>
      </c>
      <c r="AO30" s="256">
        <f t="shared" si="19"/>
        <v>0</v>
      </c>
      <c r="AR30" s="514" t="str">
        <f>IF(Test2!$AI$30="",Test1!F30,"")</f>
        <v/>
      </c>
      <c r="AS30" s="514" t="str">
        <f>IF(Test2!$AI$30="",Test1!G30,"")</f>
        <v/>
      </c>
      <c r="AT30" s="514" t="str">
        <f>IF(Test2!$AI$30="",Test1!H30,"")</f>
        <v/>
      </c>
      <c r="AU30" s="514" t="str">
        <f>IF(Test2!$AI$30="",Test1!I30,"")</f>
        <v/>
      </c>
      <c r="AV30" s="514" t="str">
        <f>IF(Test2!$AI$30="",Test1!J30,"")</f>
        <v/>
      </c>
      <c r="AW30" s="514" t="str">
        <f>IF(Test2!$AI$30="",Test1!K30,"")</f>
        <v/>
      </c>
      <c r="AX30" s="514" t="str">
        <f>IF(Test2!$AI$30="",Test1!L30,"")</f>
        <v/>
      </c>
      <c r="AY30" s="514" t="str">
        <f>IF(Test2!$AI$30="",Test1!M30,"")</f>
        <v/>
      </c>
      <c r="AZ30" s="514" t="str">
        <f>IF(Test2!$AI$30="",Test1!N30,"")</f>
        <v/>
      </c>
      <c r="BA30" s="514" t="str">
        <f>IF(Test2!$AI$30="",Test1!O30,"")</f>
        <v/>
      </c>
      <c r="BB30" s="514" t="str">
        <f>IF(Test2!$AI$30="",Test1!P30,"")</f>
        <v/>
      </c>
      <c r="BC30" s="514" t="str">
        <f>IF(Test2!$AI$30="",Test1!Q30,"")</f>
        <v/>
      </c>
    </row>
    <row r="31" spans="1:55" s="175" customFormat="1" ht="16.7" customHeight="1" x14ac:dyDescent="0.25">
      <c r="A31" s="313" t="s">
        <v>247</v>
      </c>
      <c r="B31" s="253">
        <f>Werte1!B30</f>
        <v>0</v>
      </c>
      <c r="C31" s="254">
        <f>'S27'!$E$88</f>
        <v>0</v>
      </c>
      <c r="D31" s="255" t="str">
        <f t="shared" si="0"/>
        <v>FB</v>
      </c>
      <c r="E31" s="262">
        <f>Da!G48</f>
        <v>0</v>
      </c>
      <c r="F31" s="261">
        <f>'S27'!$E$76</f>
        <v>0</v>
      </c>
      <c r="G31" s="261">
        <f>'S27'!$E$77</f>
        <v>0</v>
      </c>
      <c r="H31" s="261">
        <f>'S27'!$E$78</f>
        <v>0</v>
      </c>
      <c r="I31" s="261">
        <f>'S27'!$E$79</f>
        <v>0</v>
      </c>
      <c r="J31" s="261">
        <f>'S27'!$E$80</f>
        <v>0</v>
      </c>
      <c r="K31" s="261">
        <f>'S27'!$E$81</f>
        <v>0</v>
      </c>
      <c r="L31" s="261">
        <f>'S27'!$E$82</f>
        <v>0</v>
      </c>
      <c r="M31" s="261">
        <f>'S27'!$E$83</f>
        <v>0</v>
      </c>
      <c r="N31" s="261">
        <f>'S27'!$E$84</f>
        <v>0</v>
      </c>
      <c r="O31" s="261">
        <f>'S27'!$E$85</f>
        <v>0</v>
      </c>
      <c r="P31" s="261">
        <f>'S27'!$E$86</f>
        <v>0</v>
      </c>
      <c r="Q31" s="261">
        <f>'S27'!$E$87</f>
        <v>0</v>
      </c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246" t="str">
        <f t="shared" si="1"/>
        <v>S</v>
      </c>
      <c r="AC31" s="288" t="str">
        <f t="shared" si="4"/>
        <v>FB</v>
      </c>
      <c r="AD31" s="256">
        <f t="shared" si="5"/>
        <v>0</v>
      </c>
      <c r="AE31" s="256">
        <f t="shared" si="14"/>
        <v>0</v>
      </c>
      <c r="AF31" s="256">
        <f t="shared" si="14"/>
        <v>0</v>
      </c>
      <c r="AG31" s="256">
        <f t="shared" si="14"/>
        <v>0</v>
      </c>
      <c r="AH31" s="256">
        <f t="shared" si="14"/>
        <v>0</v>
      </c>
      <c r="AI31" s="256">
        <f t="shared" si="15"/>
        <v>0</v>
      </c>
      <c r="AJ31" s="256">
        <f t="shared" si="16"/>
        <v>0</v>
      </c>
      <c r="AK31" s="256">
        <f t="shared" si="17"/>
        <v>0</v>
      </c>
      <c r="AL31" s="256">
        <f t="shared" si="18"/>
        <v>0</v>
      </c>
      <c r="AM31" s="256">
        <f t="shared" si="18"/>
        <v>0</v>
      </c>
      <c r="AN31" s="256">
        <f t="shared" si="19"/>
        <v>0</v>
      </c>
      <c r="AO31" s="256">
        <f t="shared" si="19"/>
        <v>0</v>
      </c>
      <c r="AR31" s="514" t="str">
        <f>IF(Test2!$AI$31="",Test1!F31,"")</f>
        <v/>
      </c>
      <c r="AS31" s="514" t="str">
        <f>IF(Test2!$AI$31="",Test1!G31,"")</f>
        <v/>
      </c>
      <c r="AT31" s="514" t="str">
        <f>IF(Test2!$AI$31="",Test1!H31,"")</f>
        <v/>
      </c>
      <c r="AU31" s="514" t="str">
        <f>IF(Test2!$AI$31="",Test1!I31,"")</f>
        <v/>
      </c>
      <c r="AV31" s="514" t="str">
        <f>IF(Test2!$AI$31="",Test1!J31,"")</f>
        <v/>
      </c>
      <c r="AW31" s="514" t="str">
        <f>IF(Test2!$AI$31="",Test1!K31,"")</f>
        <v/>
      </c>
      <c r="AX31" s="514" t="str">
        <f>IF(Test2!$AI$31="",Test1!L31,"")</f>
        <v/>
      </c>
      <c r="AY31" s="514" t="str">
        <f>IF(Test2!$AI$31="",Test1!M31,"")</f>
        <v/>
      </c>
      <c r="AZ31" s="514" t="str">
        <f>IF(Test2!$AI$31="",Test1!N31,"")</f>
        <v/>
      </c>
      <c r="BA31" s="514" t="str">
        <f>IF(Test2!$AI$31="",Test1!O31,"")</f>
        <v/>
      </c>
      <c r="BB31" s="514" t="str">
        <f>IF(Test2!$AI$31="",Test1!P31,"")</f>
        <v/>
      </c>
      <c r="BC31" s="514" t="str">
        <f>IF(Test2!$AI$31="",Test1!Q31,"")</f>
        <v/>
      </c>
    </row>
    <row r="32" spans="1:55" s="175" customFormat="1" ht="16.7" customHeight="1" x14ac:dyDescent="0.25">
      <c r="A32" s="313" t="s">
        <v>248</v>
      </c>
      <c r="B32" s="253">
        <f>Werte1!B31</f>
        <v>0</v>
      </c>
      <c r="C32" s="254">
        <f>'S28'!$E$88</f>
        <v>0</v>
      </c>
      <c r="D32" s="255" t="str">
        <f t="shared" si="0"/>
        <v>FB</v>
      </c>
      <c r="E32" s="262">
        <f>Da!G49</f>
        <v>0</v>
      </c>
      <c r="F32" s="261">
        <f>'S28'!$E$76</f>
        <v>0</v>
      </c>
      <c r="G32" s="261">
        <f>'S28'!$E$77</f>
        <v>0</v>
      </c>
      <c r="H32" s="261">
        <f>'S28'!$E$78</f>
        <v>0</v>
      </c>
      <c r="I32" s="261">
        <f>'S28'!$E$79</f>
        <v>0</v>
      </c>
      <c r="J32" s="261">
        <f>'S28'!$E$80</f>
        <v>0</v>
      </c>
      <c r="K32" s="261">
        <f>'S28'!$E$81</f>
        <v>0</v>
      </c>
      <c r="L32" s="261">
        <f>'S28'!$E$82</f>
        <v>0</v>
      </c>
      <c r="M32" s="261">
        <f>'S28'!$E$83</f>
        <v>0</v>
      </c>
      <c r="N32" s="261">
        <f>'S28'!$E$84</f>
        <v>0</v>
      </c>
      <c r="O32" s="261">
        <f>'S28'!$E$85</f>
        <v>0</v>
      </c>
      <c r="P32" s="261">
        <f>'S28'!$E$86</f>
        <v>0</v>
      </c>
      <c r="Q32" s="261">
        <f>'S28'!$E$87</f>
        <v>0</v>
      </c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246" t="str">
        <f t="shared" si="1"/>
        <v>S</v>
      </c>
      <c r="AC32" s="288" t="str">
        <f t="shared" si="4"/>
        <v>FB</v>
      </c>
      <c r="AD32" s="256">
        <f t="shared" si="5"/>
        <v>0</v>
      </c>
      <c r="AE32" s="256">
        <f t="shared" si="14"/>
        <v>0</v>
      </c>
      <c r="AF32" s="256">
        <f t="shared" si="14"/>
        <v>0</v>
      </c>
      <c r="AG32" s="256">
        <f t="shared" si="14"/>
        <v>0</v>
      </c>
      <c r="AH32" s="256">
        <f t="shared" si="14"/>
        <v>0</v>
      </c>
      <c r="AI32" s="256">
        <f t="shared" si="15"/>
        <v>0</v>
      </c>
      <c r="AJ32" s="256">
        <f t="shared" si="16"/>
        <v>0</v>
      </c>
      <c r="AK32" s="256">
        <f t="shared" si="17"/>
        <v>0</v>
      </c>
      <c r="AL32" s="256">
        <f t="shared" si="18"/>
        <v>0</v>
      </c>
      <c r="AM32" s="256">
        <f t="shared" si="18"/>
        <v>0</v>
      </c>
      <c r="AN32" s="256">
        <f t="shared" si="19"/>
        <v>0</v>
      </c>
      <c r="AO32" s="256">
        <f t="shared" si="19"/>
        <v>0</v>
      </c>
      <c r="AR32" s="514" t="str">
        <f>IF(Test2!$AI$32="",Test1!F32,"")</f>
        <v/>
      </c>
      <c r="AS32" s="514" t="str">
        <f>IF(Test2!$AI$32="",Test1!G32,"")</f>
        <v/>
      </c>
      <c r="AT32" s="514" t="str">
        <f>IF(Test2!$AI$32="",Test1!H32,"")</f>
        <v/>
      </c>
      <c r="AU32" s="514" t="str">
        <f>IF(Test2!$AI$32="",Test1!I32,"")</f>
        <v/>
      </c>
      <c r="AV32" s="514" t="str">
        <f>IF(Test2!$AI$32="",Test1!J32,"")</f>
        <v/>
      </c>
      <c r="AW32" s="514" t="str">
        <f>IF(Test2!$AI$32="",Test1!K32,"")</f>
        <v/>
      </c>
      <c r="AX32" s="514" t="str">
        <f>IF(Test2!$AI$32="",Test1!L32,"")</f>
        <v/>
      </c>
      <c r="AY32" s="514" t="str">
        <f>IF(Test2!$AI$32="",Test1!M32,"")</f>
        <v/>
      </c>
      <c r="AZ32" s="514" t="str">
        <f>IF(Test2!$AI$32="",Test1!N32,"")</f>
        <v/>
      </c>
      <c r="BA32" s="514" t="str">
        <f>IF(Test2!$AI$32="",Test1!O32,"")</f>
        <v/>
      </c>
      <c r="BB32" s="514" t="str">
        <f>IF(Test2!$AI$32="",Test1!P32,"")</f>
        <v/>
      </c>
      <c r="BC32" s="514" t="str">
        <f>IF(Test2!$AI$32="",Test1!Q32,"")</f>
        <v/>
      </c>
    </row>
    <row r="33" spans="1:55" s="175" customFormat="1" ht="16.7" customHeight="1" x14ac:dyDescent="0.25">
      <c r="A33" s="313" t="s">
        <v>249</v>
      </c>
      <c r="B33" s="253">
        <f>Werte1!B32</f>
        <v>0</v>
      </c>
      <c r="C33" s="254">
        <f>'S29'!$E$88</f>
        <v>0</v>
      </c>
      <c r="D33" s="255" t="str">
        <f t="shared" si="0"/>
        <v>FB</v>
      </c>
      <c r="E33" s="262">
        <f>Da!G50</f>
        <v>0</v>
      </c>
      <c r="F33" s="261">
        <f>'S29'!$E$76</f>
        <v>0</v>
      </c>
      <c r="G33" s="261">
        <f>'S29'!$E$77</f>
        <v>0</v>
      </c>
      <c r="H33" s="261">
        <f>'S29'!$E$78</f>
        <v>0</v>
      </c>
      <c r="I33" s="261">
        <f>'S29'!$E$79</f>
        <v>0</v>
      </c>
      <c r="J33" s="261">
        <f>'S29'!$E$80</f>
        <v>0</v>
      </c>
      <c r="K33" s="261">
        <f>'S29'!$E$81</f>
        <v>0</v>
      </c>
      <c r="L33" s="261">
        <f>'S29'!$E$82</f>
        <v>0</v>
      </c>
      <c r="M33" s="261">
        <f>'S29'!$E$83</f>
        <v>0</v>
      </c>
      <c r="N33" s="261">
        <f>'S29'!$E$84</f>
        <v>0</v>
      </c>
      <c r="O33" s="261">
        <f>'S29'!$E$85</f>
        <v>0</v>
      </c>
      <c r="P33" s="261">
        <f>'S29'!$E$86</f>
        <v>0</v>
      </c>
      <c r="Q33" s="261">
        <f>'S29'!$E$87</f>
        <v>0</v>
      </c>
      <c r="R33" s="491"/>
      <c r="S33" s="491"/>
      <c r="T33" s="491"/>
      <c r="U33" s="491"/>
      <c r="V33" s="491"/>
      <c r="W33" s="491"/>
      <c r="X33" s="491"/>
      <c r="Y33" s="491"/>
      <c r="Z33" s="491"/>
      <c r="AA33" s="491"/>
      <c r="AB33" s="246" t="str">
        <f t="shared" si="1"/>
        <v>S</v>
      </c>
      <c r="AC33" s="288" t="str">
        <f t="shared" si="4"/>
        <v>FB</v>
      </c>
      <c r="AD33" s="256">
        <f t="shared" si="5"/>
        <v>0</v>
      </c>
      <c r="AE33" s="256">
        <f t="shared" si="14"/>
        <v>0</v>
      </c>
      <c r="AF33" s="256">
        <f t="shared" si="14"/>
        <v>0</v>
      </c>
      <c r="AG33" s="256">
        <f t="shared" si="14"/>
        <v>0</v>
      </c>
      <c r="AH33" s="256">
        <f t="shared" si="14"/>
        <v>0</v>
      </c>
      <c r="AI33" s="256">
        <f t="shared" si="15"/>
        <v>0</v>
      </c>
      <c r="AJ33" s="256">
        <f t="shared" si="16"/>
        <v>0</v>
      </c>
      <c r="AK33" s="256">
        <f t="shared" si="17"/>
        <v>0</v>
      </c>
      <c r="AL33" s="256">
        <f t="shared" si="18"/>
        <v>0</v>
      </c>
      <c r="AM33" s="256">
        <f t="shared" si="18"/>
        <v>0</v>
      </c>
      <c r="AN33" s="256">
        <f t="shared" si="19"/>
        <v>0</v>
      </c>
      <c r="AO33" s="256">
        <f t="shared" si="19"/>
        <v>0</v>
      </c>
      <c r="AR33" s="514" t="str">
        <f>IF(Test2!$AI$33="",Test1!F33,"")</f>
        <v/>
      </c>
      <c r="AS33" s="514" t="str">
        <f>IF(Test2!$AI$33="",Test1!G33,"")</f>
        <v/>
      </c>
      <c r="AT33" s="514" t="str">
        <f>IF(Test2!$AI$33="",Test1!H33,"")</f>
        <v/>
      </c>
      <c r="AU33" s="514" t="str">
        <f>IF(Test2!$AI$33="",Test1!I33,"")</f>
        <v/>
      </c>
      <c r="AV33" s="514" t="str">
        <f>IF(Test2!$AI$33="",Test1!J33,"")</f>
        <v/>
      </c>
      <c r="AW33" s="514" t="str">
        <f>IF(Test2!$AI$33="",Test1!K33,"")</f>
        <v/>
      </c>
      <c r="AX33" s="514" t="str">
        <f>IF(Test2!$AI$33="",Test1!L33,"")</f>
        <v/>
      </c>
      <c r="AY33" s="514" t="str">
        <f>IF(Test2!$AI$33="",Test1!M33,"")</f>
        <v/>
      </c>
      <c r="AZ33" s="514" t="str">
        <f>IF(Test2!$AI$33="",Test1!N33,"")</f>
        <v/>
      </c>
      <c r="BA33" s="514" t="str">
        <f>IF(Test2!$AI$33="",Test1!O33,"")</f>
        <v/>
      </c>
      <c r="BB33" s="514" t="str">
        <f>IF(Test2!$AI$33="",Test1!P33,"")</f>
        <v/>
      </c>
      <c r="BC33" s="514" t="str">
        <f>IF(Test2!$AI$33="",Test1!Q33,"")</f>
        <v/>
      </c>
    </row>
    <row r="34" spans="1:55" s="175" customFormat="1" ht="16.7" customHeight="1" x14ac:dyDescent="0.25">
      <c r="A34" s="313" t="s">
        <v>250</v>
      </c>
      <c r="B34" s="253">
        <f>Werte1!B33</f>
        <v>0</v>
      </c>
      <c r="C34" s="254">
        <f>'S30'!$E$88</f>
        <v>0</v>
      </c>
      <c r="D34" s="255" t="str">
        <f t="shared" si="0"/>
        <v>FB</v>
      </c>
      <c r="E34" s="262">
        <f>Da!G51</f>
        <v>0</v>
      </c>
      <c r="F34" s="261">
        <f>'S30'!$E$76</f>
        <v>0</v>
      </c>
      <c r="G34" s="261">
        <f>'S30'!$E$77</f>
        <v>0</v>
      </c>
      <c r="H34" s="261">
        <f>'S30'!$E$78</f>
        <v>0</v>
      </c>
      <c r="I34" s="261">
        <f>'S30'!$E$79</f>
        <v>0</v>
      </c>
      <c r="J34" s="261">
        <f>'S30'!$E$80</f>
        <v>0</v>
      </c>
      <c r="K34" s="261">
        <f>'S30'!$E$81</f>
        <v>0</v>
      </c>
      <c r="L34" s="261">
        <f>'S30'!$E$82</f>
        <v>0</v>
      </c>
      <c r="M34" s="261">
        <f>'S30'!$E$83</f>
        <v>0</v>
      </c>
      <c r="N34" s="261">
        <f>'S30'!$E$84</f>
        <v>0</v>
      </c>
      <c r="O34" s="261">
        <f>'S30'!$E$85</f>
        <v>0</v>
      </c>
      <c r="P34" s="261">
        <f>'S30'!$E$86</f>
        <v>0</v>
      </c>
      <c r="Q34" s="261">
        <f>'S30'!$E$87</f>
        <v>0</v>
      </c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246" t="str">
        <f t="shared" si="1"/>
        <v>S</v>
      </c>
      <c r="AC34" s="288" t="str">
        <f t="shared" si="4"/>
        <v>FB</v>
      </c>
      <c r="AD34" s="256">
        <f t="shared" si="5"/>
        <v>0</v>
      </c>
      <c r="AE34" s="256">
        <f t="shared" si="14"/>
        <v>0</v>
      </c>
      <c r="AF34" s="256">
        <f t="shared" si="14"/>
        <v>0</v>
      </c>
      <c r="AG34" s="256">
        <f t="shared" si="14"/>
        <v>0</v>
      </c>
      <c r="AH34" s="256">
        <f t="shared" si="14"/>
        <v>0</v>
      </c>
      <c r="AI34" s="256">
        <f t="shared" si="15"/>
        <v>0</v>
      </c>
      <c r="AJ34" s="256">
        <f t="shared" si="16"/>
        <v>0</v>
      </c>
      <c r="AK34" s="256">
        <f t="shared" si="17"/>
        <v>0</v>
      </c>
      <c r="AL34" s="256">
        <f t="shared" si="18"/>
        <v>0</v>
      </c>
      <c r="AM34" s="256">
        <f t="shared" si="18"/>
        <v>0</v>
      </c>
      <c r="AN34" s="256">
        <f t="shared" si="19"/>
        <v>0</v>
      </c>
      <c r="AO34" s="256">
        <f t="shared" si="19"/>
        <v>0</v>
      </c>
      <c r="AR34" s="514" t="str">
        <f>IF(Test2!$AI$34="",Test1!F34,"")</f>
        <v/>
      </c>
      <c r="AS34" s="514" t="str">
        <f>IF(Test2!$AI$34="",Test1!G34,"")</f>
        <v/>
      </c>
      <c r="AT34" s="514" t="str">
        <f>IF(Test2!$AI$34="",Test1!H34,"")</f>
        <v/>
      </c>
      <c r="AU34" s="514" t="str">
        <f>IF(Test2!$AI$34="",Test1!I34,"")</f>
        <v/>
      </c>
      <c r="AV34" s="514" t="str">
        <f>IF(Test2!$AI$34="",Test1!J34,"")</f>
        <v/>
      </c>
      <c r="AW34" s="514" t="str">
        <f>IF(Test2!$AI$34="",Test1!K34,"")</f>
        <v/>
      </c>
      <c r="AX34" s="514" t="str">
        <f>IF(Test2!$AI$34="",Test1!L34,"")</f>
        <v/>
      </c>
      <c r="AY34" s="514" t="str">
        <f>IF(Test2!$AI$34="",Test1!M34,"")</f>
        <v/>
      </c>
      <c r="AZ34" s="514" t="str">
        <f>IF(Test2!$AI$34="",Test1!N34,"")</f>
        <v/>
      </c>
      <c r="BA34" s="514" t="str">
        <f>IF(Test2!$AI$34="",Test1!O34,"")</f>
        <v/>
      </c>
      <c r="BB34" s="514" t="str">
        <f>IF(Test2!$AI$34="",Test1!P34,"")</f>
        <v/>
      </c>
      <c r="BC34" s="514" t="str">
        <f>IF(Test2!$AI$34="",Test1!Q34,"")</f>
        <v/>
      </c>
    </row>
    <row r="35" spans="1:55" s="175" customFormat="1" ht="16.7" customHeight="1" x14ac:dyDescent="0.25">
      <c r="A35" s="313" t="s">
        <v>251</v>
      </c>
      <c r="B35" s="253">
        <f>Werte1!B34</f>
        <v>0</v>
      </c>
      <c r="C35" s="254">
        <f>'S31'!$E$88</f>
        <v>0</v>
      </c>
      <c r="D35" s="255" t="str">
        <f t="shared" si="0"/>
        <v>FB</v>
      </c>
      <c r="E35" s="262">
        <f>Da!G52</f>
        <v>0</v>
      </c>
      <c r="F35" s="261">
        <f>'S31'!$E$76</f>
        <v>0</v>
      </c>
      <c r="G35" s="261">
        <f>'S31'!$E$77</f>
        <v>0</v>
      </c>
      <c r="H35" s="261">
        <f>'S31'!$E$78</f>
        <v>0</v>
      </c>
      <c r="I35" s="261">
        <f>'S31'!$E$79</f>
        <v>0</v>
      </c>
      <c r="J35" s="261">
        <f>'S31'!$E$80</f>
        <v>0</v>
      </c>
      <c r="K35" s="261">
        <f>'S31'!$E$81</f>
        <v>0</v>
      </c>
      <c r="L35" s="261">
        <f>'S31'!$E$82</f>
        <v>0</v>
      </c>
      <c r="M35" s="261">
        <f>'S31'!$E$83</f>
        <v>0</v>
      </c>
      <c r="N35" s="261">
        <f>'S31'!$E$84</f>
        <v>0</v>
      </c>
      <c r="O35" s="261">
        <f>'S31'!$E$85</f>
        <v>0</v>
      </c>
      <c r="P35" s="261">
        <f>'S31'!$E$86</f>
        <v>0</v>
      </c>
      <c r="Q35" s="261">
        <f>'S31'!$E$87</f>
        <v>0</v>
      </c>
      <c r="R35" s="491"/>
      <c r="S35" s="491"/>
      <c r="T35" s="491"/>
      <c r="U35" s="491"/>
      <c r="V35" s="491"/>
      <c r="W35" s="491"/>
      <c r="X35" s="491"/>
      <c r="Y35" s="491"/>
      <c r="Z35" s="491"/>
      <c r="AA35" s="491"/>
      <c r="AB35" s="246" t="str">
        <f t="shared" si="1"/>
        <v>S</v>
      </c>
      <c r="AC35" s="288" t="str">
        <f t="shared" si="4"/>
        <v>FB</v>
      </c>
      <c r="AD35" s="256">
        <f t="shared" si="5"/>
        <v>0</v>
      </c>
      <c r="AE35" s="256">
        <f t="shared" si="14"/>
        <v>0</v>
      </c>
      <c r="AF35" s="256">
        <f t="shared" si="14"/>
        <v>0</v>
      </c>
      <c r="AG35" s="256">
        <f t="shared" si="14"/>
        <v>0</v>
      </c>
      <c r="AH35" s="256">
        <f t="shared" si="14"/>
        <v>0</v>
      </c>
      <c r="AI35" s="256">
        <f t="shared" si="15"/>
        <v>0</v>
      </c>
      <c r="AJ35" s="256">
        <f t="shared" si="16"/>
        <v>0</v>
      </c>
      <c r="AK35" s="256">
        <f t="shared" si="17"/>
        <v>0</v>
      </c>
      <c r="AL35" s="256">
        <f t="shared" si="18"/>
        <v>0</v>
      </c>
      <c r="AM35" s="256">
        <f t="shared" si="18"/>
        <v>0</v>
      </c>
      <c r="AN35" s="256">
        <f t="shared" si="19"/>
        <v>0</v>
      </c>
      <c r="AO35" s="256">
        <f t="shared" si="19"/>
        <v>0</v>
      </c>
      <c r="AR35" s="514" t="str">
        <f>IF(Test2!$AI$35="",Test1!F35,"")</f>
        <v/>
      </c>
      <c r="AS35" s="514" t="str">
        <f>IF(Test2!$AI$35="",Test1!G35,"")</f>
        <v/>
      </c>
      <c r="AT35" s="514" t="str">
        <f>IF(Test2!$AI$35="",Test1!H35,"")</f>
        <v/>
      </c>
      <c r="AU35" s="514" t="str">
        <f>IF(Test2!$AI$35="",Test1!I35,"")</f>
        <v/>
      </c>
      <c r="AV35" s="514" t="str">
        <f>IF(Test2!$AI$35="",Test1!J35,"")</f>
        <v/>
      </c>
      <c r="AW35" s="514" t="str">
        <f>IF(Test2!$AI$35="",Test1!K35,"")</f>
        <v/>
      </c>
      <c r="AX35" s="514" t="str">
        <f>IF(Test2!$AI$35="",Test1!L35,"")</f>
        <v/>
      </c>
      <c r="AY35" s="514" t="str">
        <f>IF(Test2!$AI$35="",Test1!M35,"")</f>
        <v/>
      </c>
      <c r="AZ35" s="514" t="str">
        <f>IF(Test2!$AI$35="",Test1!N35,"")</f>
        <v/>
      </c>
      <c r="BA35" s="514" t="str">
        <f>IF(Test2!$AI$35="",Test1!O35,"")</f>
        <v/>
      </c>
      <c r="BB35" s="514" t="str">
        <f>IF(Test2!$AI$35="",Test1!P35,"")</f>
        <v/>
      </c>
      <c r="BC35" s="514" t="str">
        <f>IF(Test2!$AI$35="",Test1!Q35,"")</f>
        <v/>
      </c>
    </row>
    <row r="36" spans="1:55" s="175" customFormat="1" ht="16.7" customHeight="1" thickBot="1" x14ac:dyDescent="0.3">
      <c r="A36" s="313" t="s">
        <v>252</v>
      </c>
      <c r="B36" s="253">
        <f>Werte1!B35</f>
        <v>0</v>
      </c>
      <c r="C36" s="487">
        <f>'S32'!$E$88</f>
        <v>0</v>
      </c>
      <c r="D36" s="255" t="str">
        <f t="shared" si="0"/>
        <v>FB</v>
      </c>
      <c r="E36" s="263">
        <f>Da!G53</f>
        <v>0</v>
      </c>
      <c r="F36" s="261">
        <f>'S32'!$E$76</f>
        <v>0</v>
      </c>
      <c r="G36" s="261">
        <f>'S32'!$E$77</f>
        <v>0</v>
      </c>
      <c r="H36" s="261">
        <f>'S32'!$E$78</f>
        <v>0</v>
      </c>
      <c r="I36" s="261">
        <f>'S32'!$E$79</f>
        <v>0</v>
      </c>
      <c r="J36" s="261">
        <f>'S32'!$E$80</f>
        <v>0</v>
      </c>
      <c r="K36" s="261">
        <f>'S32'!$E$81</f>
        <v>0</v>
      </c>
      <c r="L36" s="261">
        <f>'S32'!$E$82</f>
        <v>0</v>
      </c>
      <c r="M36" s="261">
        <f>'S32'!$E$83</f>
        <v>0</v>
      </c>
      <c r="N36" s="261">
        <f>'S32'!$E$84</f>
        <v>0</v>
      </c>
      <c r="O36" s="261">
        <f>'S32'!$E$85</f>
        <v>0</v>
      </c>
      <c r="P36" s="261">
        <f>'S32'!$E$86</f>
        <v>0</v>
      </c>
      <c r="Q36" s="261">
        <f>'S32'!$E$87</f>
        <v>0</v>
      </c>
      <c r="R36" s="491"/>
      <c r="S36" s="491"/>
      <c r="T36" s="491"/>
      <c r="U36" s="491"/>
      <c r="V36" s="491"/>
      <c r="W36" s="491"/>
      <c r="X36" s="491"/>
      <c r="Y36" s="491"/>
      <c r="Z36" s="491"/>
      <c r="AA36" s="491"/>
      <c r="AB36" s="246" t="str">
        <f t="shared" si="1"/>
        <v>S</v>
      </c>
      <c r="AC36" s="288" t="str">
        <f t="shared" si="4"/>
        <v>FB</v>
      </c>
      <c r="AD36" s="256">
        <f t="shared" si="5"/>
        <v>0</v>
      </c>
      <c r="AE36" s="256">
        <f t="shared" si="14"/>
        <v>0</v>
      </c>
      <c r="AF36" s="256">
        <f t="shared" si="14"/>
        <v>0</v>
      </c>
      <c r="AG36" s="256">
        <f t="shared" si="14"/>
        <v>0</v>
      </c>
      <c r="AH36" s="256">
        <f t="shared" si="14"/>
        <v>0</v>
      </c>
      <c r="AI36" s="256">
        <f t="shared" si="15"/>
        <v>0</v>
      </c>
      <c r="AJ36" s="256">
        <f t="shared" si="16"/>
        <v>0</v>
      </c>
      <c r="AK36" s="256">
        <f t="shared" si="17"/>
        <v>0</v>
      </c>
      <c r="AL36" s="256">
        <f t="shared" si="18"/>
        <v>0</v>
      </c>
      <c r="AM36" s="256">
        <f t="shared" si="18"/>
        <v>0</v>
      </c>
      <c r="AN36" s="256">
        <f t="shared" si="19"/>
        <v>0</v>
      </c>
      <c r="AO36" s="256">
        <f t="shared" si="19"/>
        <v>0</v>
      </c>
      <c r="AR36" s="514" t="str">
        <f>IF(Test2!$AI$36="",Test1!F36,"")</f>
        <v/>
      </c>
      <c r="AS36" s="514" t="str">
        <f>IF(Test2!$AI$36="",Test1!G36,"")</f>
        <v/>
      </c>
      <c r="AT36" s="514" t="str">
        <f>IF(Test2!$AI$36="",Test1!H36,"")</f>
        <v/>
      </c>
      <c r="AU36" s="514" t="str">
        <f>IF(Test2!$AI$36="",Test1!I36,"")</f>
        <v/>
      </c>
      <c r="AV36" s="514" t="str">
        <f>IF(Test2!$AI$36="",Test1!J36,"")</f>
        <v/>
      </c>
      <c r="AW36" s="514" t="str">
        <f>IF(Test2!$AI$36="",Test1!K36,"")</f>
        <v/>
      </c>
      <c r="AX36" s="514" t="str">
        <f>IF(Test2!$AI$36="",Test1!L36,"")</f>
        <v/>
      </c>
      <c r="AY36" s="514" t="str">
        <f>IF(Test2!$AI$36="",Test1!M36,"")</f>
        <v/>
      </c>
      <c r="AZ36" s="514" t="str">
        <f>IF(Test2!$AI$36="",Test1!N36,"")</f>
        <v/>
      </c>
      <c r="BA36" s="514" t="str">
        <f>IF(Test2!$AI$36="",Test1!O36,"")</f>
        <v/>
      </c>
      <c r="BB36" s="514" t="str">
        <f>IF(Test2!$AI$36="",Test1!P36,"")</f>
        <v/>
      </c>
      <c r="BC36" s="514" t="str">
        <f>IF(Test2!$AI$36="",Test1!Q36,"")</f>
        <v/>
      </c>
    </row>
    <row r="37" spans="1:55" s="175" customFormat="1" ht="16.7" customHeight="1" thickBot="1" x14ac:dyDescent="0.3">
      <c r="A37" s="258"/>
      <c r="B37" s="249" t="s">
        <v>73</v>
      </c>
      <c r="C37" s="488" t="e">
        <f>SUM(C5:C36)/Werte1!$B$40</f>
        <v>#DIV/0!</v>
      </c>
      <c r="D37" s="260"/>
      <c r="E37" s="260"/>
      <c r="F37" s="259" t="e">
        <f>SUM(F5:F36)/Werte1!$B$40</f>
        <v>#DIV/0!</v>
      </c>
      <c r="G37" s="259" t="e">
        <f>SUM(G5:G36)/Werte1!$B$40</f>
        <v>#DIV/0!</v>
      </c>
      <c r="H37" s="259" t="e">
        <f>SUM(H5:H36)/Werte1!$B$40</f>
        <v>#DIV/0!</v>
      </c>
      <c r="I37" s="259" t="e">
        <f>SUM(I5:I36)/Werte1!$B$40</f>
        <v>#DIV/0!</v>
      </c>
      <c r="J37" s="259" t="e">
        <f>SUM(J5:J36)/Werte1!$B$40</f>
        <v>#DIV/0!</v>
      </c>
      <c r="K37" s="259" t="e">
        <f>SUM(K5:K36)/Werte1!$B$40</f>
        <v>#DIV/0!</v>
      </c>
      <c r="L37" s="259" t="e">
        <f>SUM(L5:L36)/Werte1!$B$40</f>
        <v>#DIV/0!</v>
      </c>
      <c r="M37" s="259" t="e">
        <f>SUM(M5:M36)/Werte1!$B$40</f>
        <v>#DIV/0!</v>
      </c>
      <c r="N37" s="259" t="e">
        <f>SUM(N5:N36)/Werte1!$B$40</f>
        <v>#DIV/0!</v>
      </c>
      <c r="O37" s="259" t="e">
        <f>SUM(O5:O36)/Werte1!$B$40</f>
        <v>#DIV/0!</v>
      </c>
      <c r="P37" s="259" t="e">
        <f>SUM(P5:P36)/Werte1!$B$40</f>
        <v>#DIV/0!</v>
      </c>
      <c r="Q37" s="259" t="e">
        <f>SUM(Q5:Q36)/Werte1!$B$40</f>
        <v>#DIV/0!</v>
      </c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246"/>
      <c r="AC37" s="24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R37" s="515" t="e">
        <f>SUM(AR5:AR36)/Test2!$AI39</f>
        <v>#DIV/0!</v>
      </c>
      <c r="AS37" s="515" t="e">
        <f>SUM(AS5:AS36)/Test2!$AI39</f>
        <v>#DIV/0!</v>
      </c>
      <c r="AT37" s="515" t="e">
        <f>SUM(AT5:AT36)/Test2!$AI39</f>
        <v>#DIV/0!</v>
      </c>
      <c r="AU37" s="515" t="e">
        <f>SUM(AU5:AU36)/Test2!$AI39</f>
        <v>#DIV/0!</v>
      </c>
      <c r="AV37" s="515" t="e">
        <f>SUM(AV5:AV36)/Test2!$AI39</f>
        <v>#DIV/0!</v>
      </c>
      <c r="AW37" s="515" t="e">
        <f>SUM(AW5:AW36)/Test2!$AI39</f>
        <v>#DIV/0!</v>
      </c>
      <c r="AX37" s="515" t="e">
        <f>SUM(AX5:AX36)/Test2!$AI39</f>
        <v>#DIV/0!</v>
      </c>
      <c r="AY37" s="515" t="e">
        <f>SUM(AY5:AY36)/Test2!$AI39</f>
        <v>#DIV/0!</v>
      </c>
      <c r="AZ37" s="515" t="e">
        <f>SUM(AZ5:AZ36)/Test2!$AI39</f>
        <v>#DIV/0!</v>
      </c>
      <c r="BA37" s="515" t="e">
        <f>SUM(BA5:BA36)/Test2!$AI39</f>
        <v>#DIV/0!</v>
      </c>
      <c r="BB37" s="515" t="e">
        <f>SUM(BB5:BB36)/Test2!$AI39</f>
        <v>#DIV/0!</v>
      </c>
      <c r="BC37" s="515" t="e">
        <f>SUM(BC5:BC36)/Test2!$AI39</f>
        <v>#DIV/0!</v>
      </c>
    </row>
    <row r="38" spans="1:55" ht="16.7" customHeight="1" thickBot="1" x14ac:dyDescent="0.3">
      <c r="A38" s="1"/>
      <c r="B38" s="391" t="s">
        <v>57</v>
      </c>
      <c r="C38" s="40">
        <f>Werte1!B40-COUNTIF(D5:D36,"")</f>
        <v>0</v>
      </c>
      <c r="E38" s="41" t="s">
        <v>278</v>
      </c>
      <c r="AD38" s="172" t="e">
        <f t="shared" ref="AD38:AO38" si="21">SUM(AD5:AD36)/$C$38</f>
        <v>#DIV/0!</v>
      </c>
      <c r="AE38" s="172" t="e">
        <f t="shared" si="21"/>
        <v>#DIV/0!</v>
      </c>
      <c r="AF38" s="172" t="e">
        <f t="shared" si="21"/>
        <v>#DIV/0!</v>
      </c>
      <c r="AG38" s="172" t="e">
        <f t="shared" si="21"/>
        <v>#DIV/0!</v>
      </c>
      <c r="AH38" s="172" t="e">
        <f t="shared" si="21"/>
        <v>#DIV/0!</v>
      </c>
      <c r="AI38" s="172" t="e">
        <f t="shared" si="21"/>
        <v>#DIV/0!</v>
      </c>
      <c r="AJ38" s="172" t="e">
        <f t="shared" si="21"/>
        <v>#DIV/0!</v>
      </c>
      <c r="AK38" s="172" t="e">
        <f t="shared" si="21"/>
        <v>#DIV/0!</v>
      </c>
      <c r="AL38" s="172" t="e">
        <f t="shared" si="21"/>
        <v>#DIV/0!</v>
      </c>
      <c r="AM38" s="172" t="e">
        <f t="shared" si="21"/>
        <v>#DIV/0!</v>
      </c>
      <c r="AN38" s="172" t="e">
        <f t="shared" si="21"/>
        <v>#DIV/0!</v>
      </c>
      <c r="AO38" s="172" t="e">
        <f t="shared" si="21"/>
        <v>#DIV/0!</v>
      </c>
    </row>
    <row r="39" spans="1:55" ht="16.7" customHeight="1" thickBot="1" x14ac:dyDescent="0.25">
      <c r="B39" t="s">
        <v>61</v>
      </c>
      <c r="C39" s="44">
        <v>0.2</v>
      </c>
      <c r="E39" s="48" t="s">
        <v>75</v>
      </c>
    </row>
    <row r="41" spans="1:55" x14ac:dyDescent="0.2">
      <c r="AR41">
        <f>817/12</f>
        <v>68.083333333333329</v>
      </c>
    </row>
  </sheetData>
  <sheetProtection password="CC22" sheet="1" selectLockedCells="1"/>
  <mergeCells count="14">
    <mergeCell ref="Q3:Q4"/>
    <mergeCell ref="K3:K4"/>
    <mergeCell ref="L3:L4"/>
    <mergeCell ref="M3:M4"/>
    <mergeCell ref="N3:N4"/>
    <mergeCell ref="P3:P4"/>
    <mergeCell ref="O3:O4"/>
    <mergeCell ref="B2:B3"/>
    <mergeCell ref="K1:M1"/>
    <mergeCell ref="I3:I4"/>
    <mergeCell ref="J3:J4"/>
    <mergeCell ref="F3:F4"/>
    <mergeCell ref="G3:G4"/>
    <mergeCell ref="H3:H4"/>
  </mergeCells>
  <phoneticPr fontId="2" type="noConversion"/>
  <conditionalFormatting sqref="D5:D36">
    <cfRule type="expression" dxfId="689" priority="1" stopIfTrue="1">
      <formula>AB5="S"</formula>
    </cfRule>
    <cfRule type="expression" dxfId="688" priority="2" stopIfTrue="1">
      <formula>AB5=""</formula>
    </cfRule>
  </conditionalFormatting>
  <conditionalFormatting sqref="R37:AA37">
    <cfRule type="cellIs" dxfId="687" priority="108" stopIfTrue="1" operator="lessThan">
      <formula>R$2-(R$2*$C$39)</formula>
    </cfRule>
    <cfRule type="cellIs" dxfId="686" priority="109" stopIfTrue="1" operator="lessThan">
      <formula>R$2</formula>
    </cfRule>
  </conditionalFormatting>
  <conditionalFormatting sqref="F5:F36">
    <cfRule type="expression" dxfId="685" priority="110" stopIfTrue="1">
      <formula>AB5="S"</formula>
    </cfRule>
    <cfRule type="cellIs" dxfId="684" priority="111" stopIfTrue="1" operator="lessThan">
      <formula>$F$2-($F$2*$C$39)</formula>
    </cfRule>
    <cfRule type="cellIs" dxfId="683" priority="112" stopIfTrue="1" operator="greaterThanOrEqual">
      <formula>$F$2-($F$2*$C$39)</formula>
    </cfRule>
  </conditionalFormatting>
  <conditionalFormatting sqref="G5:G36">
    <cfRule type="expression" dxfId="682" priority="113" stopIfTrue="1">
      <formula>AB5="S"</formula>
    </cfRule>
    <cfRule type="cellIs" dxfId="681" priority="114" stopIfTrue="1" operator="lessThan">
      <formula>$G$2-($G$2*$C$39)</formula>
    </cfRule>
    <cfRule type="cellIs" dxfId="680" priority="115" stopIfTrue="1" operator="greaterThanOrEqual">
      <formula>$G$2-($G$2*$C$39)</formula>
    </cfRule>
  </conditionalFormatting>
  <conditionalFormatting sqref="H5:H36">
    <cfRule type="expression" dxfId="679" priority="116" stopIfTrue="1">
      <formula>AB5="S"</formula>
    </cfRule>
    <cfRule type="cellIs" dxfId="678" priority="117" stopIfTrue="1" operator="lessThan">
      <formula>$H$2-($H$2*$C$39)</formula>
    </cfRule>
    <cfRule type="cellIs" dxfId="677" priority="118" stopIfTrue="1" operator="greaterThanOrEqual">
      <formula>$H$2-($H$2*$C$39)</formula>
    </cfRule>
  </conditionalFormatting>
  <conditionalFormatting sqref="I5:I36">
    <cfRule type="expression" dxfId="676" priority="119" stopIfTrue="1">
      <formula>AB5="S"</formula>
    </cfRule>
    <cfRule type="cellIs" dxfId="675" priority="120" stopIfTrue="1" operator="lessThan">
      <formula>$I$2-($I$2*$C$39)</formula>
    </cfRule>
    <cfRule type="cellIs" dxfId="674" priority="121" stopIfTrue="1" operator="greaterThanOrEqual">
      <formula>$I$2-($I$2*$C$39)</formula>
    </cfRule>
  </conditionalFormatting>
  <conditionalFormatting sqref="J5:J36">
    <cfRule type="expression" dxfId="673" priority="122" stopIfTrue="1">
      <formula>AB5="S"</formula>
    </cfRule>
    <cfRule type="cellIs" dxfId="672" priority="123" stopIfTrue="1" operator="lessThan">
      <formula>$J$2-($J$2*$C$39)</formula>
    </cfRule>
    <cfRule type="cellIs" dxfId="671" priority="124" stopIfTrue="1" operator="greaterThanOrEqual">
      <formula>$J$2-($J$2*$C$39)</formula>
    </cfRule>
  </conditionalFormatting>
  <conditionalFormatting sqref="K5:K36">
    <cfRule type="expression" dxfId="670" priority="125" stopIfTrue="1">
      <formula>AB5="S"</formula>
    </cfRule>
    <cfRule type="cellIs" dxfId="669" priority="126" stopIfTrue="1" operator="lessThan">
      <formula>$K$2-($K$2*$C$39)</formula>
    </cfRule>
    <cfRule type="cellIs" dxfId="668" priority="127" stopIfTrue="1" operator="greaterThanOrEqual">
      <formula>$K$2-($K$2*$C$39)</formula>
    </cfRule>
  </conditionalFormatting>
  <conditionalFormatting sqref="L5:L36">
    <cfRule type="expression" dxfId="667" priority="128" stopIfTrue="1">
      <formula>AB5="S"</formula>
    </cfRule>
    <cfRule type="cellIs" dxfId="666" priority="129" stopIfTrue="1" operator="lessThan">
      <formula>$L$2-($L$2*$C$39)</formula>
    </cfRule>
    <cfRule type="cellIs" dxfId="665" priority="130" stopIfTrue="1" operator="greaterThanOrEqual">
      <formula>$L$2-($L$2*$C$39)</formula>
    </cfRule>
  </conditionalFormatting>
  <conditionalFormatting sqref="M5:M36">
    <cfRule type="expression" dxfId="664" priority="131" stopIfTrue="1">
      <formula>AB5="S"</formula>
    </cfRule>
    <cfRule type="cellIs" dxfId="663" priority="132" stopIfTrue="1" operator="lessThan">
      <formula>$M$2-($M$2*$C$39)</formula>
    </cfRule>
    <cfRule type="cellIs" dxfId="662" priority="133" stopIfTrue="1" operator="greaterThanOrEqual">
      <formula>$M$2-($M$2*$C$39)</formula>
    </cfRule>
  </conditionalFormatting>
  <conditionalFormatting sqref="N5:N36">
    <cfRule type="expression" dxfId="661" priority="134" stopIfTrue="1">
      <formula>AB5="S"</formula>
    </cfRule>
    <cfRule type="cellIs" dxfId="660" priority="135" stopIfTrue="1" operator="lessThan">
      <formula>$N$2-($N$2*$C$39)</formula>
    </cfRule>
    <cfRule type="cellIs" dxfId="659" priority="136" stopIfTrue="1" operator="greaterThanOrEqual">
      <formula>$N$2-($N$2*$C$39)</formula>
    </cfRule>
  </conditionalFormatting>
  <conditionalFormatting sqref="O5:O36">
    <cfRule type="expression" dxfId="658" priority="137" stopIfTrue="1">
      <formula>$AB5="S"</formula>
    </cfRule>
    <cfRule type="cellIs" dxfId="657" priority="138" stopIfTrue="1" operator="lessThan">
      <formula>$O$2-($O$2*$C$39)</formula>
    </cfRule>
    <cfRule type="cellIs" dxfId="656" priority="139" stopIfTrue="1" operator="greaterThanOrEqual">
      <formula>$O$2-($O$2*$C$39)</formula>
    </cfRule>
  </conditionalFormatting>
  <conditionalFormatting sqref="P5:P36">
    <cfRule type="expression" dxfId="655" priority="140" stopIfTrue="1">
      <formula>AB5="S"</formula>
    </cfRule>
    <cfRule type="cellIs" dxfId="654" priority="141" stopIfTrue="1" operator="lessThan">
      <formula>$P$2-($P$2*$C$39)</formula>
    </cfRule>
    <cfRule type="cellIs" dxfId="653" priority="142" stopIfTrue="1" operator="greaterThanOrEqual">
      <formula>$P$2-($P$2*$C$39)</formula>
    </cfRule>
  </conditionalFormatting>
  <conditionalFormatting sqref="B5:B36">
    <cfRule type="expression" dxfId="652" priority="146" stopIfTrue="1">
      <formula>AB5="S"</formula>
    </cfRule>
    <cfRule type="expression" dxfId="651" priority="147" stopIfTrue="1">
      <formula>D5="FB"</formula>
    </cfRule>
    <cfRule type="expression" dxfId="650" priority="148" stopIfTrue="1">
      <formula>D5=""</formula>
    </cfRule>
  </conditionalFormatting>
  <conditionalFormatting sqref="C5:C37">
    <cfRule type="expression" dxfId="649" priority="189" stopIfTrue="1">
      <formula>AB5="S"</formula>
    </cfRule>
    <cfRule type="cellIs" dxfId="648" priority="190" stopIfTrue="1" operator="lessThan">
      <formula>$C$3-($C$3*$C$39)</formula>
    </cfRule>
    <cfRule type="cellIs" dxfId="647" priority="191" stopIfTrue="1" operator="lessThan">
      <formula>$C$3</formula>
    </cfRule>
  </conditionalFormatting>
  <conditionalFormatting sqref="Q5:V36">
    <cfRule type="expression" dxfId="646" priority="143" stopIfTrue="1">
      <formula>AB5="S"</formula>
    </cfRule>
    <cfRule type="cellIs" dxfId="645" priority="144" stopIfTrue="1" operator="lessThan">
      <formula>$Q$2-($Q$2*$C$39)</formula>
    </cfRule>
    <cfRule type="cellIs" dxfId="644" priority="145" stopIfTrue="1" operator="greaterThanOrEqual">
      <formula>$Q$2-($Q$2*$C$39)</formula>
    </cfRule>
  </conditionalFormatting>
  <conditionalFormatting sqref="W5:AA36">
    <cfRule type="expression" dxfId="643" priority="195" stopIfTrue="1">
      <formula>AD5="S"</formula>
    </cfRule>
    <cfRule type="cellIs" dxfId="642" priority="196" stopIfTrue="1" operator="lessThan">
      <formula>$Q$2-($Q$2*$C$39)</formula>
    </cfRule>
    <cfRule type="cellIs" dxfId="641" priority="197" stopIfTrue="1" operator="greaterThanOrEqual">
      <formula>$Q$2-($Q$2*$C$39)</formula>
    </cfRule>
  </conditionalFormatting>
  <conditionalFormatting sqref="F37:Q37">
    <cfRule type="cellIs" dxfId="640" priority="198" stopIfTrue="1" operator="lessThan">
      <formula>F$2-(F$2*$C$39)</formula>
    </cfRule>
    <cfRule type="cellIs" dxfId="639" priority="199" stopIfTrue="1" operator="lessThan">
      <formula>F$2</formula>
    </cfRule>
  </conditionalFormatting>
  <conditionalFormatting sqref="E5:E36">
    <cfRule type="expression" dxfId="638" priority="9" stopIfTrue="1">
      <formula>"""Förderbedarf"""</formula>
    </cfRule>
  </conditionalFormatting>
  <pageMargins left="0.78740157480314965" right="0.78740157480314965" top="1.1811023622047245" bottom="0.61" header="0.70866141732283472" footer="0.45"/>
  <pageSetup paperSize="9" scale="72" orientation="landscape" horizontalDpi="4294967293" verticalDpi="300" r:id="rId1"/>
  <headerFooter alignWithMargins="0">
    <oddHeader>&amp;L&amp;"Gill Sans MT,Fett"&amp;12RTBS Version 3&amp;R&amp;G</oddHeader>
    <oddFooter>&amp;R&amp;D</oddFooter>
  </headerFooter>
  <rowBreaks count="1" manualBreakCount="1">
    <brk id="39" max="31" man="1"/>
  </rowBreaks>
  <legacy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IF(Da!C43="",Da!E43,Da!C43)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Da!G43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Werte1!$DQ25</f>
        <v>0</v>
      </c>
      <c r="E29" s="584">
        <f>D29/A29</f>
        <v>0</v>
      </c>
      <c r="F29" s="585"/>
      <c r="G29" s="586">
        <f>Werte2!$DQ25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Werte1!$DR25</f>
        <v>0</v>
      </c>
      <c r="E31" s="600">
        <f t="shared" ref="E31:E39" si="1">D31/A31</f>
        <v>0</v>
      </c>
      <c r="F31" s="593"/>
      <c r="G31" s="599">
        <f>Werte2!$DR25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Werte1!$DS25</f>
        <v>0</v>
      </c>
      <c r="E32" s="600">
        <f t="shared" si="1"/>
        <v>0</v>
      </c>
      <c r="F32" s="593"/>
      <c r="G32" s="603">
        <f>Werte2!$DS25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Werte1!$DT25</f>
        <v>0</v>
      </c>
      <c r="E33" s="600">
        <f t="shared" si="1"/>
        <v>0</v>
      </c>
      <c r="F33" s="593"/>
      <c r="G33" s="603">
        <f>Werte2!$DT25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Werte1!$DU25</f>
        <v>0</v>
      </c>
      <c r="E34" s="600">
        <f t="shared" si="1"/>
        <v>0</v>
      </c>
      <c r="F34" s="593"/>
      <c r="G34" s="603">
        <f>Werte2!$DU25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Werte1!$DV25</f>
        <v>0</v>
      </c>
      <c r="E35" s="600">
        <f t="shared" si="1"/>
        <v>0</v>
      </c>
      <c r="F35" s="593"/>
      <c r="G35" s="603">
        <f>Werte2!$DV25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Werte1!$DW25</f>
        <v>0</v>
      </c>
      <c r="E36" s="600">
        <f t="shared" si="1"/>
        <v>0</v>
      </c>
      <c r="F36" s="593"/>
      <c r="G36" s="603">
        <f>Werte2!$DW25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Werte1!$DX25</f>
        <v>0</v>
      </c>
      <c r="E37" s="600">
        <f t="shared" si="1"/>
        <v>0</v>
      </c>
      <c r="F37" s="593"/>
      <c r="G37" s="603">
        <f>Werte2!$DX25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Werte1!$DY25</f>
        <v>0</v>
      </c>
      <c r="E38" s="600">
        <f t="shared" si="1"/>
        <v>0</v>
      </c>
      <c r="F38" s="593"/>
      <c r="G38" s="603">
        <f>Werte2!$DY25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Werte1!$DZ25</f>
        <v>0</v>
      </c>
      <c r="E39" s="600">
        <f t="shared" si="1"/>
        <v>0</v>
      </c>
      <c r="F39" s="593"/>
      <c r="G39" s="605">
        <f>Werte2!$DZ25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Werte1!$EA25</f>
        <v>0</v>
      </c>
      <c r="E41" s="600">
        <f>D41/A41</f>
        <v>0</v>
      </c>
      <c r="F41" s="593"/>
      <c r="G41" s="603">
        <f>Werte2!$EA25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Werte1!$EB25</f>
        <v>0</v>
      </c>
      <c r="E42" s="610">
        <f>D42/A42</f>
        <v>0</v>
      </c>
      <c r="F42" s="593"/>
      <c r="G42" s="605">
        <f>Werte2!$EB25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Werte1!$EC25</f>
        <v>0</v>
      </c>
      <c r="E43" s="584">
        <f>D43/A43</f>
        <v>0</v>
      </c>
      <c r="F43" s="593"/>
      <c r="G43" s="583">
        <f>Werte2!$EC25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Werte1!$ED25</f>
        <v>0</v>
      </c>
      <c r="E45" s="600">
        <f>D45/A45</f>
        <v>0</v>
      </c>
      <c r="F45" s="593"/>
      <c r="G45" s="603">
        <f>Werte2!$ED25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Werte1!$EE25</f>
        <v>0</v>
      </c>
      <c r="E46" s="600">
        <f>D46/A46</f>
        <v>0</v>
      </c>
      <c r="F46" s="593"/>
      <c r="G46" s="603">
        <f>Werte2!$EE25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Werte1!$EF25</f>
        <v>0</v>
      </c>
      <c r="E47" s="600">
        <f>D47/A47</f>
        <v>0</v>
      </c>
      <c r="F47" s="593"/>
      <c r="G47" s="603">
        <f>Werte2!$EF25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Werte1!$EG25</f>
        <v>0</v>
      </c>
      <c r="E49" s="600">
        <f>D49/A49</f>
        <v>0</v>
      </c>
      <c r="F49" s="593"/>
      <c r="G49" s="603">
        <f>Werte2!$EG25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Werte1!$EH25</f>
        <v>0</v>
      </c>
      <c r="E50" s="600">
        <f>D50/A50</f>
        <v>0</v>
      </c>
      <c r="F50" s="593"/>
      <c r="G50" s="603">
        <f>Werte2!$EH25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Werte1!$EI25</f>
        <v>0</v>
      </c>
      <c r="E52" s="600">
        <f>D52/A52</f>
        <v>0</v>
      </c>
      <c r="F52" s="593"/>
      <c r="G52" s="603">
        <f>Werte2!$EI25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Werte1!$EJ25</f>
        <v>0</v>
      </c>
      <c r="E53" s="600">
        <f>D53/A53</f>
        <v>0</v>
      </c>
      <c r="F53" s="593"/>
      <c r="G53" s="603">
        <f>Werte2!$EJ25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Werte1!$EK25</f>
        <v>0</v>
      </c>
      <c r="E54" s="600">
        <f>D54/A54</f>
        <v>0</v>
      </c>
      <c r="F54" s="593"/>
      <c r="G54" s="603">
        <f>Werte2!$EK25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Werte1!$EL25</f>
        <v>0</v>
      </c>
      <c r="E56" s="600">
        <f t="shared" ref="E56:E65" si="5">D56/A56</f>
        <v>0</v>
      </c>
      <c r="F56" s="593"/>
      <c r="G56" s="614">
        <f>Werte2!$EL25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Werte1!$EM25</f>
        <v>0</v>
      </c>
      <c r="E57" s="600">
        <f t="shared" si="5"/>
        <v>0</v>
      </c>
      <c r="F57" s="593"/>
      <c r="G57" s="603">
        <f>Werte2!$EM25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Werte1!$EN25</f>
        <v>0</v>
      </c>
      <c r="E58" s="600">
        <f t="shared" si="5"/>
        <v>0</v>
      </c>
      <c r="F58" s="593"/>
      <c r="G58" s="603">
        <f>Werte2!$EN25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Werte1!$EO25</f>
        <v>0</v>
      </c>
      <c r="E59" s="600">
        <f t="shared" si="5"/>
        <v>0</v>
      </c>
      <c r="F59" s="593"/>
      <c r="G59" s="603">
        <f>Werte2!$EO25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Werte1!$EP25</f>
        <v>0</v>
      </c>
      <c r="E60" s="600">
        <f t="shared" si="5"/>
        <v>0</v>
      </c>
      <c r="F60" s="593"/>
      <c r="G60" s="603">
        <f>Werte2!$EP25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Werte1!$EQ25</f>
        <v>0</v>
      </c>
      <c r="E61" s="600">
        <f t="shared" si="5"/>
        <v>0</v>
      </c>
      <c r="F61" s="593"/>
      <c r="G61" s="603">
        <f>Werte2!$EQ25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Werte1!$ER25</f>
        <v>0</v>
      </c>
      <c r="E62" s="600">
        <f t="shared" si="5"/>
        <v>0</v>
      </c>
      <c r="F62" s="593"/>
      <c r="G62" s="603">
        <f>Werte2!$ER25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Werte1!$ES25</f>
        <v>0</v>
      </c>
      <c r="E63" s="600">
        <f t="shared" si="5"/>
        <v>0</v>
      </c>
      <c r="F63" s="593"/>
      <c r="G63" s="603">
        <f>Werte2!$ES25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Werte1!$ET25</f>
        <v>0</v>
      </c>
      <c r="E64" s="600">
        <f t="shared" si="5"/>
        <v>0</v>
      </c>
      <c r="F64" s="593"/>
      <c r="G64" s="603">
        <f>Werte2!$ET25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Werte1!$EU25</f>
        <v>0</v>
      </c>
      <c r="E65" s="600">
        <f t="shared" si="5"/>
        <v>0</v>
      </c>
      <c r="F65" s="593"/>
      <c r="G65" s="603">
        <f>Werte2!$EU25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Werte1!$EV25</f>
        <v>0</v>
      </c>
      <c r="E67" s="600">
        <f>D67/A67</f>
        <v>0</v>
      </c>
      <c r="F67" s="593"/>
      <c r="G67" s="603">
        <f>Werte2!$EV25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Werte1!$EW25</f>
        <v>0</v>
      </c>
      <c r="E68" s="610">
        <f>D68/A68</f>
        <v>0</v>
      </c>
      <c r="F68" s="593"/>
      <c r="G68" s="616">
        <f>Werte2!$EW25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Werte1!$EX25</f>
        <v>0</v>
      </c>
      <c r="E69" s="584">
        <f>D69/A69</f>
        <v>0</v>
      </c>
      <c r="F69" s="618"/>
      <c r="G69" s="583">
        <f>Werte2!$EX25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Werte1!$P25</f>
        <v>0</v>
      </c>
      <c r="E76" s="208">
        <f t="shared" ref="E76:E88" si="9">D76/C76</f>
        <v>0</v>
      </c>
      <c r="F76" s="220"/>
      <c r="G76" s="201">
        <f>Werte2!$P25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Werte1!AC25</f>
        <v>0</v>
      </c>
      <c r="E77" s="209">
        <f t="shared" si="9"/>
        <v>0</v>
      </c>
      <c r="F77" s="214"/>
      <c r="G77" s="202">
        <f>Werte2!AC25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Werte1!AM25</f>
        <v>0</v>
      </c>
      <c r="E78" s="209">
        <f t="shared" si="9"/>
        <v>0</v>
      </c>
      <c r="F78" s="214"/>
      <c r="G78" s="202">
        <f>Werte2!AM25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Werte1!AU25</f>
        <v>0</v>
      </c>
      <c r="E79" s="209">
        <f t="shared" si="9"/>
        <v>0</v>
      </c>
      <c r="F79" s="214"/>
      <c r="G79" s="202">
        <f>Werte2!AU25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Werte1!BD25</f>
        <v>0</v>
      </c>
      <c r="E80" s="210">
        <f t="shared" si="9"/>
        <v>0</v>
      </c>
      <c r="F80" s="221"/>
      <c r="G80" s="203">
        <f>Werte2!BD25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Werte1!BM25</f>
        <v>0</v>
      </c>
      <c r="E81" s="211">
        <f t="shared" si="9"/>
        <v>0</v>
      </c>
      <c r="F81" s="222"/>
      <c r="G81" s="201">
        <f>Werte2!BM25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Werte1!BT25</f>
        <v>0</v>
      </c>
      <c r="E82" s="211">
        <f t="shared" si="9"/>
        <v>0</v>
      </c>
      <c r="F82" s="222"/>
      <c r="G82" s="202">
        <f>Werte2!BT25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Werte1!CA25</f>
        <v>0</v>
      </c>
      <c r="E83" s="211">
        <f t="shared" si="9"/>
        <v>0</v>
      </c>
      <c r="F83" s="222"/>
      <c r="G83" s="202">
        <f>Werte2!CA25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Werte1!CK25</f>
        <v>0</v>
      </c>
      <c r="E84" s="211">
        <f t="shared" si="9"/>
        <v>0</v>
      </c>
      <c r="F84" s="222"/>
      <c r="G84" s="202">
        <f>Werte2!CK25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Werte1!CQ25</f>
        <v>0</v>
      </c>
      <c r="E85" s="211">
        <f t="shared" si="9"/>
        <v>0</v>
      </c>
      <c r="F85" s="222"/>
      <c r="G85" s="202">
        <f>Werte2!CQ25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Werte1!DD25</f>
        <v>0</v>
      </c>
      <c r="E86" s="211">
        <f t="shared" si="9"/>
        <v>0</v>
      </c>
      <c r="F86" s="222"/>
      <c r="G86" s="202">
        <f>Werte2!DD25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Werte1!DM25</f>
        <v>0</v>
      </c>
      <c r="E87" s="212">
        <f t="shared" si="9"/>
        <v>0</v>
      </c>
      <c r="F87" s="223"/>
      <c r="G87" s="202">
        <f>Werte2!DM25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53" priority="6" stopIfTrue="1" operator="greaterThanOrEqual">
      <formula>I29</formula>
    </cfRule>
    <cfRule type="cellIs" dxfId="152" priority="7" stopIfTrue="1" operator="lessThan">
      <formula>I29</formula>
    </cfRule>
  </conditionalFormatting>
  <conditionalFormatting sqref="H29 H31:H39 H41:H43 H45:H47 H49:H50 H52:H54 H56:H65 H67:H70">
    <cfRule type="expression" dxfId="151" priority="10" stopIfTrue="1">
      <formula>$L$29="T"</formula>
    </cfRule>
    <cfRule type="cellIs" dxfId="150" priority="11" stopIfTrue="1" operator="lessThan">
      <formula>I29</formula>
    </cfRule>
    <cfRule type="cellIs" dxfId="149" priority="12" stopIfTrue="1" operator="greaterThanOrEqual">
      <formula>I29</formula>
    </cfRule>
  </conditionalFormatting>
  <conditionalFormatting sqref="H76:H88 E76:F88">
    <cfRule type="cellIs" dxfId="148" priority="13" stopIfTrue="1" operator="lessThan">
      <formula>$I76</formula>
    </cfRule>
    <cfRule type="cellIs" dxfId="147" priority="14" stopIfTrue="1" operator="greaterThanOrEqual">
      <formula>$I76</formula>
    </cfRule>
  </conditionalFormatting>
  <conditionalFormatting sqref="G67:G70 G56:G65 G41:G43 G45:G47 G49:G50 G52:G54 G31:G39 G29">
    <cfRule type="expression" dxfId="146" priority="15" stopIfTrue="1">
      <formula>$L$29="T"</formula>
    </cfRule>
  </conditionalFormatting>
  <conditionalFormatting sqref="T23:T26 R23:R26">
    <cfRule type="cellIs" dxfId="145" priority="16" stopIfTrue="1" operator="lessThan">
      <formula>$U23</formula>
    </cfRule>
    <cfRule type="cellIs" dxfId="144" priority="17" stopIfTrue="1" operator="greaterThanOrEqual">
      <formula>$U23</formula>
    </cfRule>
  </conditionalFormatting>
  <conditionalFormatting sqref="J70">
    <cfRule type="expression" dxfId="143" priority="18" stopIfTrue="1">
      <formula>N70="FB"</formula>
    </cfRule>
    <cfRule type="expression" dxfId="142" priority="19" stopIfTrue="1">
      <formula>N70=""</formula>
    </cfRule>
  </conditionalFormatting>
  <conditionalFormatting sqref="J29 J56:J65 J31:J39 J41:J43 J49:J50 J52:J54 J45:J47 J67:J69">
    <cfRule type="expression" dxfId="141" priority="20" stopIfTrue="1">
      <formula>N29="FB"</formula>
    </cfRule>
    <cfRule type="expression" dxfId="140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IF(Da!C44="",Da!E44,Da!C44)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Da!G44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Werte1!$DQ26</f>
        <v>0</v>
      </c>
      <c r="E29" s="584">
        <f>D29/A29</f>
        <v>0</v>
      </c>
      <c r="F29" s="585"/>
      <c r="G29" s="586">
        <f>Werte2!$DQ26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Werte1!$DR26</f>
        <v>0</v>
      </c>
      <c r="E31" s="600">
        <f t="shared" ref="E31:E39" si="1">D31/A31</f>
        <v>0</v>
      </c>
      <c r="F31" s="593"/>
      <c r="G31" s="599">
        <f>Werte2!$DR26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Werte1!$DS26</f>
        <v>0</v>
      </c>
      <c r="E32" s="600">
        <f t="shared" si="1"/>
        <v>0</v>
      </c>
      <c r="F32" s="593"/>
      <c r="G32" s="603">
        <f>Werte2!$DS26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Werte1!$DT26</f>
        <v>0</v>
      </c>
      <c r="E33" s="600">
        <f t="shared" si="1"/>
        <v>0</v>
      </c>
      <c r="F33" s="593"/>
      <c r="G33" s="603">
        <f>Werte2!$DT26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Werte1!$DU26</f>
        <v>0</v>
      </c>
      <c r="E34" s="600">
        <f t="shared" si="1"/>
        <v>0</v>
      </c>
      <c r="F34" s="593"/>
      <c r="G34" s="603">
        <f>Werte2!$DU26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Werte1!$DV26</f>
        <v>0</v>
      </c>
      <c r="E35" s="600">
        <f t="shared" si="1"/>
        <v>0</v>
      </c>
      <c r="F35" s="593"/>
      <c r="G35" s="603">
        <f>Werte2!$DV26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Werte1!$DW26</f>
        <v>0</v>
      </c>
      <c r="E36" s="600">
        <f t="shared" si="1"/>
        <v>0</v>
      </c>
      <c r="F36" s="593"/>
      <c r="G36" s="603">
        <f>Werte2!$DW26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Werte1!$DX26</f>
        <v>0</v>
      </c>
      <c r="E37" s="600">
        <f t="shared" si="1"/>
        <v>0</v>
      </c>
      <c r="F37" s="593"/>
      <c r="G37" s="603">
        <f>Werte2!$DX26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Werte1!$DY26</f>
        <v>0</v>
      </c>
      <c r="E38" s="600">
        <f t="shared" si="1"/>
        <v>0</v>
      </c>
      <c r="F38" s="593"/>
      <c r="G38" s="603">
        <f>Werte2!$DY26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Werte1!$DZ26</f>
        <v>0</v>
      </c>
      <c r="E39" s="600">
        <f t="shared" si="1"/>
        <v>0</v>
      </c>
      <c r="F39" s="593"/>
      <c r="G39" s="605">
        <f>Werte2!$DZ26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Werte1!$EA26</f>
        <v>0</v>
      </c>
      <c r="E41" s="600">
        <f>D41/A41</f>
        <v>0</v>
      </c>
      <c r="F41" s="593"/>
      <c r="G41" s="603">
        <f>Werte2!$EA26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Werte1!$EB26</f>
        <v>0</v>
      </c>
      <c r="E42" s="610">
        <f>D42/A42</f>
        <v>0</v>
      </c>
      <c r="F42" s="593"/>
      <c r="G42" s="605">
        <f>Werte2!$EB26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Werte1!$EC26</f>
        <v>0</v>
      </c>
      <c r="E43" s="584">
        <f>D43/A43</f>
        <v>0</v>
      </c>
      <c r="F43" s="593"/>
      <c r="G43" s="583">
        <f>Werte2!$EC26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Werte1!$ED26</f>
        <v>0</v>
      </c>
      <c r="E45" s="600">
        <f>D45/A45</f>
        <v>0</v>
      </c>
      <c r="F45" s="593"/>
      <c r="G45" s="603">
        <f>Werte2!$ED26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Werte1!$EE26</f>
        <v>0</v>
      </c>
      <c r="E46" s="600">
        <f>D46/A46</f>
        <v>0</v>
      </c>
      <c r="F46" s="593"/>
      <c r="G46" s="603">
        <f>Werte2!$EE26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Werte1!$EF26</f>
        <v>0</v>
      </c>
      <c r="E47" s="600">
        <f>D47/A47</f>
        <v>0</v>
      </c>
      <c r="F47" s="593"/>
      <c r="G47" s="603">
        <f>Werte2!$EF26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Werte1!$EG26</f>
        <v>0</v>
      </c>
      <c r="E49" s="600">
        <f>D49/A49</f>
        <v>0</v>
      </c>
      <c r="F49" s="593"/>
      <c r="G49" s="603">
        <f>Werte2!$EG26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Werte1!$EH26</f>
        <v>0</v>
      </c>
      <c r="E50" s="600">
        <f>D50/A50</f>
        <v>0</v>
      </c>
      <c r="F50" s="593"/>
      <c r="G50" s="603">
        <f>Werte2!$EH26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Werte1!$EI26</f>
        <v>0</v>
      </c>
      <c r="E52" s="600">
        <f>D52/A52</f>
        <v>0</v>
      </c>
      <c r="F52" s="593"/>
      <c r="G52" s="603">
        <f>Werte2!$EI26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Werte1!$EJ26</f>
        <v>0</v>
      </c>
      <c r="E53" s="600">
        <f>D53/A53</f>
        <v>0</v>
      </c>
      <c r="F53" s="593"/>
      <c r="G53" s="603">
        <f>Werte2!$EJ26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Werte1!$EK26</f>
        <v>0</v>
      </c>
      <c r="E54" s="600">
        <f>D54/A54</f>
        <v>0</v>
      </c>
      <c r="F54" s="593"/>
      <c r="G54" s="603">
        <f>Werte2!$EK26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Werte1!$EL26</f>
        <v>0</v>
      </c>
      <c r="E56" s="600">
        <f t="shared" ref="E56:E65" si="5">D56/A56</f>
        <v>0</v>
      </c>
      <c r="F56" s="593"/>
      <c r="G56" s="614">
        <f>Werte2!$EL26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Werte1!$EM26</f>
        <v>0</v>
      </c>
      <c r="E57" s="600">
        <f t="shared" si="5"/>
        <v>0</v>
      </c>
      <c r="F57" s="593"/>
      <c r="G57" s="603">
        <f>Werte2!$EM26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Werte1!$EN26</f>
        <v>0</v>
      </c>
      <c r="E58" s="600">
        <f t="shared" si="5"/>
        <v>0</v>
      </c>
      <c r="F58" s="593"/>
      <c r="G58" s="603">
        <f>Werte2!$EN26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Werte1!$EO26</f>
        <v>0</v>
      </c>
      <c r="E59" s="600">
        <f t="shared" si="5"/>
        <v>0</v>
      </c>
      <c r="F59" s="593"/>
      <c r="G59" s="603">
        <f>Werte2!$EO26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Werte1!$EP26</f>
        <v>0</v>
      </c>
      <c r="E60" s="600">
        <f t="shared" si="5"/>
        <v>0</v>
      </c>
      <c r="F60" s="593"/>
      <c r="G60" s="603">
        <f>Werte2!$EP26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Werte1!$EQ26</f>
        <v>0</v>
      </c>
      <c r="E61" s="600">
        <f t="shared" si="5"/>
        <v>0</v>
      </c>
      <c r="F61" s="593"/>
      <c r="G61" s="603">
        <f>Werte2!$EQ26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Werte1!$ER26</f>
        <v>0</v>
      </c>
      <c r="E62" s="600">
        <f t="shared" si="5"/>
        <v>0</v>
      </c>
      <c r="F62" s="593"/>
      <c r="G62" s="603">
        <f>Werte2!$ER26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Werte1!$ES26</f>
        <v>0</v>
      </c>
      <c r="E63" s="600">
        <f t="shared" si="5"/>
        <v>0</v>
      </c>
      <c r="F63" s="593"/>
      <c r="G63" s="603">
        <f>Werte2!$ES26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Werte1!$ET26</f>
        <v>0</v>
      </c>
      <c r="E64" s="600">
        <f t="shared" si="5"/>
        <v>0</v>
      </c>
      <c r="F64" s="593"/>
      <c r="G64" s="603">
        <f>Werte2!$ET26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Werte1!$EU26</f>
        <v>0</v>
      </c>
      <c r="E65" s="600">
        <f t="shared" si="5"/>
        <v>0</v>
      </c>
      <c r="F65" s="593"/>
      <c r="G65" s="603">
        <f>Werte2!$EU26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Werte1!$EV26</f>
        <v>0</v>
      </c>
      <c r="E67" s="600">
        <f>D67/A67</f>
        <v>0</v>
      </c>
      <c r="F67" s="593"/>
      <c r="G67" s="603">
        <f>Werte2!$EV26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Werte1!$EW26</f>
        <v>0</v>
      </c>
      <c r="E68" s="610">
        <f>D68/A68</f>
        <v>0</v>
      </c>
      <c r="F68" s="593"/>
      <c r="G68" s="616">
        <f>Werte2!$EW26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Werte1!$EX26</f>
        <v>0</v>
      </c>
      <c r="E69" s="584">
        <f>D69/A69</f>
        <v>0</v>
      </c>
      <c r="F69" s="618"/>
      <c r="G69" s="583">
        <f>Werte2!$EX26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Werte1!$P26</f>
        <v>0</v>
      </c>
      <c r="E76" s="208">
        <f t="shared" ref="E76:E88" si="9">D76/C76</f>
        <v>0</v>
      </c>
      <c r="F76" s="220"/>
      <c r="G76" s="201">
        <f>Werte2!$P26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Werte1!AC26</f>
        <v>0</v>
      </c>
      <c r="E77" s="209">
        <f t="shared" si="9"/>
        <v>0</v>
      </c>
      <c r="F77" s="214"/>
      <c r="G77" s="202">
        <f>Werte2!AC26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Werte1!AM26</f>
        <v>0</v>
      </c>
      <c r="E78" s="209">
        <f t="shared" si="9"/>
        <v>0</v>
      </c>
      <c r="F78" s="214"/>
      <c r="G78" s="202">
        <f>Werte2!AM26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Werte1!AU26</f>
        <v>0</v>
      </c>
      <c r="E79" s="209">
        <f t="shared" si="9"/>
        <v>0</v>
      </c>
      <c r="F79" s="214"/>
      <c r="G79" s="202">
        <f>Werte2!AU26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Werte1!BD26</f>
        <v>0</v>
      </c>
      <c r="E80" s="210">
        <f t="shared" si="9"/>
        <v>0</v>
      </c>
      <c r="F80" s="221"/>
      <c r="G80" s="203">
        <f>Werte2!BD26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Werte1!BM26</f>
        <v>0</v>
      </c>
      <c r="E81" s="211">
        <f t="shared" si="9"/>
        <v>0</v>
      </c>
      <c r="F81" s="222"/>
      <c r="G81" s="201">
        <f>Werte2!BM26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Werte1!BT26</f>
        <v>0</v>
      </c>
      <c r="E82" s="211">
        <f t="shared" si="9"/>
        <v>0</v>
      </c>
      <c r="F82" s="222"/>
      <c r="G82" s="202">
        <f>Werte2!BT26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Werte1!CA26</f>
        <v>0</v>
      </c>
      <c r="E83" s="211">
        <f t="shared" si="9"/>
        <v>0</v>
      </c>
      <c r="F83" s="222"/>
      <c r="G83" s="202">
        <f>Werte2!CA26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Werte1!CK26</f>
        <v>0</v>
      </c>
      <c r="E84" s="211">
        <f t="shared" si="9"/>
        <v>0</v>
      </c>
      <c r="F84" s="222"/>
      <c r="G84" s="202">
        <f>Werte2!CK26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Werte1!CQ26</f>
        <v>0</v>
      </c>
      <c r="E85" s="211">
        <f t="shared" si="9"/>
        <v>0</v>
      </c>
      <c r="F85" s="222"/>
      <c r="G85" s="202">
        <f>Werte2!CQ26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Werte1!DD26</f>
        <v>0</v>
      </c>
      <c r="E86" s="211">
        <f t="shared" si="9"/>
        <v>0</v>
      </c>
      <c r="F86" s="222"/>
      <c r="G86" s="202">
        <f>Werte2!DD26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Werte1!DM26</f>
        <v>0</v>
      </c>
      <c r="E87" s="212">
        <f t="shared" si="9"/>
        <v>0</v>
      </c>
      <c r="F87" s="223"/>
      <c r="G87" s="202">
        <f>Werte2!DM26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39" priority="6" stopIfTrue="1" operator="greaterThanOrEqual">
      <formula>I29</formula>
    </cfRule>
    <cfRule type="cellIs" dxfId="138" priority="7" stopIfTrue="1" operator="lessThan">
      <formula>I29</formula>
    </cfRule>
  </conditionalFormatting>
  <conditionalFormatting sqref="H29 H31:H39 H41:H43 H45:H47 H49:H50 H52:H54 H56:H65 H67:H70">
    <cfRule type="expression" dxfId="137" priority="10" stopIfTrue="1">
      <formula>$L$29="T"</formula>
    </cfRule>
    <cfRule type="cellIs" dxfId="136" priority="11" stopIfTrue="1" operator="lessThan">
      <formula>I29</formula>
    </cfRule>
    <cfRule type="cellIs" dxfId="135" priority="12" stopIfTrue="1" operator="greaterThanOrEqual">
      <formula>I29</formula>
    </cfRule>
  </conditionalFormatting>
  <conditionalFormatting sqref="H76:H88 E76:F88">
    <cfRule type="cellIs" dxfId="134" priority="13" stopIfTrue="1" operator="lessThan">
      <formula>$I76</formula>
    </cfRule>
    <cfRule type="cellIs" dxfId="133" priority="14" stopIfTrue="1" operator="greaterThanOrEqual">
      <formula>$I76</formula>
    </cfRule>
  </conditionalFormatting>
  <conditionalFormatting sqref="G67:G70 G56:G65 G41:G43 G45:G47 G49:G50 G52:G54 G31:G39 G29">
    <cfRule type="expression" dxfId="132" priority="15" stopIfTrue="1">
      <formula>$L$29="T"</formula>
    </cfRule>
  </conditionalFormatting>
  <conditionalFormatting sqref="T23:T26 R23:R26">
    <cfRule type="cellIs" dxfId="131" priority="16" stopIfTrue="1" operator="lessThan">
      <formula>$U23</formula>
    </cfRule>
    <cfRule type="cellIs" dxfId="130" priority="17" stopIfTrue="1" operator="greaterThanOrEqual">
      <formula>$U23</formula>
    </cfRule>
  </conditionalFormatting>
  <conditionalFormatting sqref="J70">
    <cfRule type="expression" dxfId="129" priority="18" stopIfTrue="1">
      <formula>N70="FB"</formula>
    </cfRule>
    <cfRule type="expression" dxfId="128" priority="19" stopIfTrue="1">
      <formula>N70=""</formula>
    </cfRule>
  </conditionalFormatting>
  <conditionalFormatting sqref="J29 J56:J65 J31:J39 J41:J43 J49:J50 J52:J54 J45:J47 J67:J69">
    <cfRule type="expression" dxfId="127" priority="20" stopIfTrue="1">
      <formula>N29="FB"</formula>
    </cfRule>
    <cfRule type="expression" dxfId="126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IF(Da!C45="",Da!E45,Da!C45)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Da!G45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Werte1!$DQ27</f>
        <v>0</v>
      </c>
      <c r="E29" s="584">
        <f>D29/A29</f>
        <v>0</v>
      </c>
      <c r="F29" s="585"/>
      <c r="G29" s="586">
        <f>Werte2!$DQ27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Werte1!$DR27</f>
        <v>0</v>
      </c>
      <c r="E31" s="600">
        <f t="shared" ref="E31:E39" si="1">D31/A31</f>
        <v>0</v>
      </c>
      <c r="F31" s="593"/>
      <c r="G31" s="599">
        <f>Werte2!$DR27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Werte1!$DS27</f>
        <v>0</v>
      </c>
      <c r="E32" s="600">
        <f t="shared" si="1"/>
        <v>0</v>
      </c>
      <c r="F32" s="593"/>
      <c r="G32" s="603">
        <f>Werte2!$DS27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Werte1!$DT27</f>
        <v>0</v>
      </c>
      <c r="E33" s="600">
        <f t="shared" si="1"/>
        <v>0</v>
      </c>
      <c r="F33" s="593"/>
      <c r="G33" s="603">
        <f>Werte2!$DT27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Werte1!$DU27</f>
        <v>0</v>
      </c>
      <c r="E34" s="600">
        <f t="shared" si="1"/>
        <v>0</v>
      </c>
      <c r="F34" s="593"/>
      <c r="G34" s="603">
        <f>Werte2!$DU27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Werte1!$DV27</f>
        <v>0</v>
      </c>
      <c r="E35" s="600">
        <f t="shared" si="1"/>
        <v>0</v>
      </c>
      <c r="F35" s="593"/>
      <c r="G35" s="603">
        <f>Werte2!$DV27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Werte1!$DW27</f>
        <v>0</v>
      </c>
      <c r="E36" s="600">
        <f t="shared" si="1"/>
        <v>0</v>
      </c>
      <c r="F36" s="593"/>
      <c r="G36" s="603">
        <f>Werte2!$DW27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Werte1!$DX27</f>
        <v>0</v>
      </c>
      <c r="E37" s="600">
        <f t="shared" si="1"/>
        <v>0</v>
      </c>
      <c r="F37" s="593"/>
      <c r="G37" s="603">
        <f>Werte2!$DX27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Werte1!$DY27</f>
        <v>0</v>
      </c>
      <c r="E38" s="600">
        <f t="shared" si="1"/>
        <v>0</v>
      </c>
      <c r="F38" s="593"/>
      <c r="G38" s="603">
        <f>Werte2!$DY27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Werte1!$DZ27</f>
        <v>0</v>
      </c>
      <c r="E39" s="600">
        <f t="shared" si="1"/>
        <v>0</v>
      </c>
      <c r="F39" s="593"/>
      <c r="G39" s="605">
        <f>Werte2!$DZ27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Werte1!$EA27</f>
        <v>0</v>
      </c>
      <c r="E41" s="600">
        <f>D41/A41</f>
        <v>0</v>
      </c>
      <c r="F41" s="593"/>
      <c r="G41" s="603">
        <f>Werte2!$EA27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Werte1!$EB27</f>
        <v>0</v>
      </c>
      <c r="E42" s="610">
        <f>D42/A42</f>
        <v>0</v>
      </c>
      <c r="F42" s="593"/>
      <c r="G42" s="605">
        <f>Werte2!$EB27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Werte1!$EC27</f>
        <v>0</v>
      </c>
      <c r="E43" s="584">
        <f>D43/A43</f>
        <v>0</v>
      </c>
      <c r="F43" s="593"/>
      <c r="G43" s="583">
        <f>Werte2!$EC27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Werte1!$ED27</f>
        <v>0</v>
      </c>
      <c r="E45" s="600">
        <f>D45/A45</f>
        <v>0</v>
      </c>
      <c r="F45" s="593"/>
      <c r="G45" s="603">
        <f>Werte2!$ED27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Werte1!$EE27</f>
        <v>0</v>
      </c>
      <c r="E46" s="600">
        <f>D46/A46</f>
        <v>0</v>
      </c>
      <c r="F46" s="593"/>
      <c r="G46" s="603">
        <f>Werte2!$EE27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Werte1!$EF27</f>
        <v>0</v>
      </c>
      <c r="E47" s="600">
        <f>D47/A47</f>
        <v>0</v>
      </c>
      <c r="F47" s="593"/>
      <c r="G47" s="603">
        <f>Werte2!$EF27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Werte1!$EG27</f>
        <v>0</v>
      </c>
      <c r="E49" s="600">
        <f>D49/A49</f>
        <v>0</v>
      </c>
      <c r="F49" s="593"/>
      <c r="G49" s="603">
        <f>Werte2!$EG27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Werte1!$EH27</f>
        <v>0</v>
      </c>
      <c r="E50" s="600">
        <f>D50/A50</f>
        <v>0</v>
      </c>
      <c r="F50" s="593"/>
      <c r="G50" s="603">
        <f>Werte2!$EH27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Werte1!$EI27</f>
        <v>0</v>
      </c>
      <c r="E52" s="600">
        <f>D52/A52</f>
        <v>0</v>
      </c>
      <c r="F52" s="593"/>
      <c r="G52" s="603">
        <f>Werte2!$EI27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Werte1!$EJ27</f>
        <v>0</v>
      </c>
      <c r="E53" s="600">
        <f>D53/A53</f>
        <v>0</v>
      </c>
      <c r="F53" s="593"/>
      <c r="G53" s="603">
        <f>Werte2!$EJ27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Werte1!$EK27</f>
        <v>0</v>
      </c>
      <c r="E54" s="600">
        <f>D54/A54</f>
        <v>0</v>
      </c>
      <c r="F54" s="593"/>
      <c r="G54" s="603">
        <f>Werte2!$EK27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Werte1!$EL27</f>
        <v>0</v>
      </c>
      <c r="E56" s="600">
        <f t="shared" ref="E56:E65" si="5">D56/A56</f>
        <v>0</v>
      </c>
      <c r="F56" s="593"/>
      <c r="G56" s="614">
        <f>Werte2!$EL27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Werte1!$EM27</f>
        <v>0</v>
      </c>
      <c r="E57" s="600">
        <f t="shared" si="5"/>
        <v>0</v>
      </c>
      <c r="F57" s="593"/>
      <c r="G57" s="603">
        <f>Werte2!$EM27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Werte1!$EN27</f>
        <v>0</v>
      </c>
      <c r="E58" s="600">
        <f t="shared" si="5"/>
        <v>0</v>
      </c>
      <c r="F58" s="593"/>
      <c r="G58" s="603">
        <f>Werte2!$EN27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Werte1!$EO27</f>
        <v>0</v>
      </c>
      <c r="E59" s="600">
        <f t="shared" si="5"/>
        <v>0</v>
      </c>
      <c r="F59" s="593"/>
      <c r="G59" s="603">
        <f>Werte2!$EO27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Werte1!$EP27</f>
        <v>0</v>
      </c>
      <c r="E60" s="600">
        <f t="shared" si="5"/>
        <v>0</v>
      </c>
      <c r="F60" s="593"/>
      <c r="G60" s="603">
        <f>Werte2!$EP27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Werte1!$EQ27</f>
        <v>0</v>
      </c>
      <c r="E61" s="600">
        <f t="shared" si="5"/>
        <v>0</v>
      </c>
      <c r="F61" s="593"/>
      <c r="G61" s="603">
        <f>Werte2!$EQ27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Werte1!$ER27</f>
        <v>0</v>
      </c>
      <c r="E62" s="600">
        <f t="shared" si="5"/>
        <v>0</v>
      </c>
      <c r="F62" s="593"/>
      <c r="G62" s="603">
        <f>Werte2!$ER27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Werte1!$ES27</f>
        <v>0</v>
      </c>
      <c r="E63" s="600">
        <f t="shared" si="5"/>
        <v>0</v>
      </c>
      <c r="F63" s="593"/>
      <c r="G63" s="603">
        <f>Werte2!$ES27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Werte1!$ET27</f>
        <v>0</v>
      </c>
      <c r="E64" s="600">
        <f t="shared" si="5"/>
        <v>0</v>
      </c>
      <c r="F64" s="593"/>
      <c r="G64" s="603">
        <f>Werte2!$ET27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Werte1!$EU27</f>
        <v>0</v>
      </c>
      <c r="E65" s="600">
        <f t="shared" si="5"/>
        <v>0</v>
      </c>
      <c r="F65" s="593"/>
      <c r="G65" s="603">
        <f>Werte2!$EU27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Werte1!$EV27</f>
        <v>0</v>
      </c>
      <c r="E67" s="600">
        <f>D67/A67</f>
        <v>0</v>
      </c>
      <c r="F67" s="593"/>
      <c r="G67" s="603">
        <f>Werte2!$EV27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Werte1!$EW27</f>
        <v>0</v>
      </c>
      <c r="E68" s="610">
        <f>D68/A68</f>
        <v>0</v>
      </c>
      <c r="F68" s="593"/>
      <c r="G68" s="616">
        <f>Werte2!$EW27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Werte1!$EX27</f>
        <v>0</v>
      </c>
      <c r="E69" s="584">
        <f>D69/A69</f>
        <v>0</v>
      </c>
      <c r="F69" s="618"/>
      <c r="G69" s="583">
        <f>Werte2!$EX27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Werte1!$P27</f>
        <v>0</v>
      </c>
      <c r="E76" s="208">
        <f t="shared" ref="E76:E88" si="9">D76/C76</f>
        <v>0</v>
      </c>
      <c r="F76" s="220"/>
      <c r="G76" s="201">
        <f>Werte2!$P27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Werte1!AC27</f>
        <v>0</v>
      </c>
      <c r="E77" s="209">
        <f t="shared" si="9"/>
        <v>0</v>
      </c>
      <c r="F77" s="214"/>
      <c r="G77" s="202">
        <f>Werte2!AC27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Werte1!AM27</f>
        <v>0</v>
      </c>
      <c r="E78" s="209">
        <f t="shared" si="9"/>
        <v>0</v>
      </c>
      <c r="F78" s="214"/>
      <c r="G78" s="202">
        <f>Werte2!AM27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Werte1!AU27</f>
        <v>0</v>
      </c>
      <c r="E79" s="209">
        <f t="shared" si="9"/>
        <v>0</v>
      </c>
      <c r="F79" s="214"/>
      <c r="G79" s="202">
        <f>Werte2!AU27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Werte1!BD27</f>
        <v>0</v>
      </c>
      <c r="E80" s="210">
        <f t="shared" si="9"/>
        <v>0</v>
      </c>
      <c r="F80" s="221"/>
      <c r="G80" s="203">
        <f>Werte2!BD27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Werte1!BM27</f>
        <v>0</v>
      </c>
      <c r="E81" s="211">
        <f t="shared" si="9"/>
        <v>0</v>
      </c>
      <c r="F81" s="222"/>
      <c r="G81" s="201">
        <f>Werte2!BM27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Werte1!BT27</f>
        <v>0</v>
      </c>
      <c r="E82" s="211">
        <f t="shared" si="9"/>
        <v>0</v>
      </c>
      <c r="F82" s="222"/>
      <c r="G82" s="202">
        <f>Werte2!BT27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Werte1!CA27</f>
        <v>0</v>
      </c>
      <c r="E83" s="211">
        <f t="shared" si="9"/>
        <v>0</v>
      </c>
      <c r="F83" s="222"/>
      <c r="G83" s="202">
        <f>Werte2!CA27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Werte1!CK27</f>
        <v>0</v>
      </c>
      <c r="E84" s="211">
        <f t="shared" si="9"/>
        <v>0</v>
      </c>
      <c r="F84" s="222"/>
      <c r="G84" s="202">
        <f>Werte2!CK27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Werte1!CQ27</f>
        <v>0</v>
      </c>
      <c r="E85" s="211">
        <f t="shared" si="9"/>
        <v>0</v>
      </c>
      <c r="F85" s="222"/>
      <c r="G85" s="202">
        <f>Werte2!CQ27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Werte1!DD27</f>
        <v>0</v>
      </c>
      <c r="E86" s="211">
        <f t="shared" si="9"/>
        <v>0</v>
      </c>
      <c r="F86" s="222"/>
      <c r="G86" s="202">
        <f>Werte2!DD27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Werte1!DM27</f>
        <v>0</v>
      </c>
      <c r="E87" s="212">
        <f t="shared" si="9"/>
        <v>0</v>
      </c>
      <c r="F87" s="223"/>
      <c r="G87" s="202">
        <f>Werte2!DM27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25" priority="6" stopIfTrue="1" operator="greaterThanOrEqual">
      <formula>I29</formula>
    </cfRule>
    <cfRule type="cellIs" dxfId="124" priority="7" stopIfTrue="1" operator="lessThan">
      <formula>I29</formula>
    </cfRule>
  </conditionalFormatting>
  <conditionalFormatting sqref="H29 H31:H39 H41:H43 H45:H47 H49:H50 H52:H54 H56:H65 H67:H70">
    <cfRule type="expression" dxfId="123" priority="10" stopIfTrue="1">
      <formula>$L$29="T"</formula>
    </cfRule>
    <cfRule type="cellIs" dxfId="122" priority="11" stopIfTrue="1" operator="lessThan">
      <formula>I29</formula>
    </cfRule>
    <cfRule type="cellIs" dxfId="121" priority="12" stopIfTrue="1" operator="greaterThanOrEqual">
      <formula>I29</formula>
    </cfRule>
  </conditionalFormatting>
  <conditionalFormatting sqref="H76:H88 E76:F88">
    <cfRule type="cellIs" dxfId="120" priority="13" stopIfTrue="1" operator="lessThan">
      <formula>$I76</formula>
    </cfRule>
    <cfRule type="cellIs" dxfId="119" priority="14" stopIfTrue="1" operator="greaterThanOrEqual">
      <formula>$I76</formula>
    </cfRule>
  </conditionalFormatting>
  <conditionalFormatting sqref="G67:G70 G56:G65 G41:G43 G45:G47 G49:G50 G52:G54 G31:G39 G29">
    <cfRule type="expression" dxfId="118" priority="15" stopIfTrue="1">
      <formula>$L$29="T"</formula>
    </cfRule>
  </conditionalFormatting>
  <conditionalFormatting sqref="T23:T26 R23:R26">
    <cfRule type="cellIs" dxfId="117" priority="16" stopIfTrue="1" operator="lessThan">
      <formula>$U23</formula>
    </cfRule>
    <cfRule type="cellIs" dxfId="116" priority="17" stopIfTrue="1" operator="greaterThanOrEqual">
      <formula>$U23</formula>
    </cfRule>
  </conditionalFormatting>
  <conditionalFormatting sqref="J70">
    <cfRule type="expression" dxfId="115" priority="18" stopIfTrue="1">
      <formula>N70="FB"</formula>
    </cfRule>
    <cfRule type="expression" dxfId="114" priority="19" stopIfTrue="1">
      <formula>N70=""</formula>
    </cfRule>
  </conditionalFormatting>
  <conditionalFormatting sqref="J29 J56:J65 J31:J39 J41:J43 J49:J50 J52:J54 J45:J47 J67:J69">
    <cfRule type="expression" dxfId="113" priority="20" stopIfTrue="1">
      <formula>N29="FB"</formula>
    </cfRule>
    <cfRule type="expression" dxfId="112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IF(Da!C46="",Da!E46,Da!C46)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Da!G46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Werte1!$DQ28</f>
        <v>0</v>
      </c>
      <c r="E29" s="584">
        <f>D29/A29</f>
        <v>0</v>
      </c>
      <c r="F29" s="585"/>
      <c r="G29" s="586">
        <f>Werte2!$DQ28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Werte1!$DR28</f>
        <v>0</v>
      </c>
      <c r="E31" s="600">
        <f t="shared" ref="E31:E39" si="1">D31/A31</f>
        <v>0</v>
      </c>
      <c r="F31" s="593"/>
      <c r="G31" s="599">
        <f>Werte2!$DR28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Werte1!$DS28</f>
        <v>0</v>
      </c>
      <c r="E32" s="600">
        <f t="shared" si="1"/>
        <v>0</v>
      </c>
      <c r="F32" s="593"/>
      <c r="G32" s="603">
        <f>Werte2!$DS28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Werte1!$DT28</f>
        <v>0</v>
      </c>
      <c r="E33" s="600">
        <f t="shared" si="1"/>
        <v>0</v>
      </c>
      <c r="F33" s="593"/>
      <c r="G33" s="603">
        <f>Werte2!$DT28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Werte1!$DU28</f>
        <v>0</v>
      </c>
      <c r="E34" s="600">
        <f t="shared" si="1"/>
        <v>0</v>
      </c>
      <c r="F34" s="593"/>
      <c r="G34" s="603">
        <f>Werte2!$DU28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Werte1!$DV28</f>
        <v>0</v>
      </c>
      <c r="E35" s="600">
        <f t="shared" si="1"/>
        <v>0</v>
      </c>
      <c r="F35" s="593"/>
      <c r="G35" s="603">
        <f>Werte2!$DV28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Werte1!$DW28</f>
        <v>0</v>
      </c>
      <c r="E36" s="600">
        <f t="shared" si="1"/>
        <v>0</v>
      </c>
      <c r="F36" s="593"/>
      <c r="G36" s="603">
        <f>Werte2!$DW28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Werte1!$DX28</f>
        <v>0</v>
      </c>
      <c r="E37" s="600">
        <f t="shared" si="1"/>
        <v>0</v>
      </c>
      <c r="F37" s="593"/>
      <c r="G37" s="603">
        <f>Werte2!$DX28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Werte1!$DY28</f>
        <v>0</v>
      </c>
      <c r="E38" s="600">
        <f t="shared" si="1"/>
        <v>0</v>
      </c>
      <c r="F38" s="593"/>
      <c r="G38" s="603">
        <f>Werte2!$DY28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Werte1!$DZ28</f>
        <v>0</v>
      </c>
      <c r="E39" s="600">
        <f t="shared" si="1"/>
        <v>0</v>
      </c>
      <c r="F39" s="593"/>
      <c r="G39" s="605">
        <f>Werte2!$DZ28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Werte1!$EA28</f>
        <v>0</v>
      </c>
      <c r="E41" s="600">
        <f>D41/A41</f>
        <v>0</v>
      </c>
      <c r="F41" s="593"/>
      <c r="G41" s="603">
        <f>Werte2!$EA28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Werte1!$EB28</f>
        <v>0</v>
      </c>
      <c r="E42" s="610">
        <f>D42/A42</f>
        <v>0</v>
      </c>
      <c r="F42" s="593"/>
      <c r="G42" s="605">
        <f>Werte2!$EB28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Werte1!$EC28</f>
        <v>0</v>
      </c>
      <c r="E43" s="584">
        <f>D43/A43</f>
        <v>0</v>
      </c>
      <c r="F43" s="593"/>
      <c r="G43" s="583">
        <f>Werte2!$EC28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Werte1!$ED28</f>
        <v>0</v>
      </c>
      <c r="E45" s="600">
        <f>D45/A45</f>
        <v>0</v>
      </c>
      <c r="F45" s="593"/>
      <c r="G45" s="603">
        <f>Werte2!$ED28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Werte1!$EE28</f>
        <v>0</v>
      </c>
      <c r="E46" s="600">
        <f>D46/A46</f>
        <v>0</v>
      </c>
      <c r="F46" s="593"/>
      <c r="G46" s="603">
        <f>Werte2!$EE28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Werte1!$EF28</f>
        <v>0</v>
      </c>
      <c r="E47" s="600">
        <f>D47/A47</f>
        <v>0</v>
      </c>
      <c r="F47" s="593"/>
      <c r="G47" s="603">
        <f>Werte2!$EF28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Werte1!$EG28</f>
        <v>0</v>
      </c>
      <c r="E49" s="600">
        <f>D49/A49</f>
        <v>0</v>
      </c>
      <c r="F49" s="593"/>
      <c r="G49" s="603">
        <f>Werte2!$EG28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Werte1!$EH28</f>
        <v>0</v>
      </c>
      <c r="E50" s="600">
        <f>D50/A50</f>
        <v>0</v>
      </c>
      <c r="F50" s="593"/>
      <c r="G50" s="603">
        <f>Werte2!$EH28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Werte1!$EI28</f>
        <v>0</v>
      </c>
      <c r="E52" s="600">
        <f>D52/A52</f>
        <v>0</v>
      </c>
      <c r="F52" s="593"/>
      <c r="G52" s="603">
        <f>Werte2!$EI28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Werte1!$EJ28</f>
        <v>0</v>
      </c>
      <c r="E53" s="600">
        <f>D53/A53</f>
        <v>0</v>
      </c>
      <c r="F53" s="593"/>
      <c r="G53" s="603">
        <f>Werte2!$EJ28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Werte1!$EK28</f>
        <v>0</v>
      </c>
      <c r="E54" s="600">
        <f>D54/A54</f>
        <v>0</v>
      </c>
      <c r="F54" s="593"/>
      <c r="G54" s="603">
        <f>Werte2!$EK28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Werte1!$EL28</f>
        <v>0</v>
      </c>
      <c r="E56" s="600">
        <f t="shared" ref="E56:E65" si="5">D56/A56</f>
        <v>0</v>
      </c>
      <c r="F56" s="593"/>
      <c r="G56" s="614">
        <f>Werte2!$EL28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Werte1!$EM28</f>
        <v>0</v>
      </c>
      <c r="E57" s="600">
        <f t="shared" si="5"/>
        <v>0</v>
      </c>
      <c r="F57" s="593"/>
      <c r="G57" s="603">
        <f>Werte2!$EM28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Werte1!$EN28</f>
        <v>0</v>
      </c>
      <c r="E58" s="600">
        <f t="shared" si="5"/>
        <v>0</v>
      </c>
      <c r="F58" s="593"/>
      <c r="G58" s="603">
        <f>Werte2!$EN28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Werte1!$EO28</f>
        <v>0</v>
      </c>
      <c r="E59" s="600">
        <f t="shared" si="5"/>
        <v>0</v>
      </c>
      <c r="F59" s="593"/>
      <c r="G59" s="603">
        <f>Werte2!$EO28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Werte1!$EP28</f>
        <v>0</v>
      </c>
      <c r="E60" s="600">
        <f t="shared" si="5"/>
        <v>0</v>
      </c>
      <c r="F60" s="593"/>
      <c r="G60" s="603">
        <f>Werte2!$EP28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Werte1!$EQ28</f>
        <v>0</v>
      </c>
      <c r="E61" s="600">
        <f t="shared" si="5"/>
        <v>0</v>
      </c>
      <c r="F61" s="593"/>
      <c r="G61" s="603">
        <f>Werte2!$EQ28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Werte1!$ER28</f>
        <v>0</v>
      </c>
      <c r="E62" s="600">
        <f t="shared" si="5"/>
        <v>0</v>
      </c>
      <c r="F62" s="593"/>
      <c r="G62" s="603">
        <f>Werte2!$ER28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Werte1!$ES28</f>
        <v>0</v>
      </c>
      <c r="E63" s="600">
        <f t="shared" si="5"/>
        <v>0</v>
      </c>
      <c r="F63" s="593"/>
      <c r="G63" s="603">
        <f>Werte2!$ES28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Werte1!$ET28</f>
        <v>0</v>
      </c>
      <c r="E64" s="600">
        <f t="shared" si="5"/>
        <v>0</v>
      </c>
      <c r="F64" s="593"/>
      <c r="G64" s="603">
        <f>Werte2!$ET28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Werte1!$EU28</f>
        <v>0</v>
      </c>
      <c r="E65" s="600">
        <f t="shared" si="5"/>
        <v>0</v>
      </c>
      <c r="F65" s="593"/>
      <c r="G65" s="603">
        <f>Werte2!$EU28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Werte1!$EV28</f>
        <v>0</v>
      </c>
      <c r="E67" s="600">
        <f>D67/A67</f>
        <v>0</v>
      </c>
      <c r="F67" s="593"/>
      <c r="G67" s="603">
        <f>Werte2!$EV28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Werte1!$EW28</f>
        <v>0</v>
      </c>
      <c r="E68" s="610">
        <f>D68/A68</f>
        <v>0</v>
      </c>
      <c r="F68" s="593"/>
      <c r="G68" s="616">
        <f>Werte2!$EW28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Werte1!$EX28</f>
        <v>0</v>
      </c>
      <c r="E69" s="584">
        <f>D69/A69</f>
        <v>0</v>
      </c>
      <c r="F69" s="618"/>
      <c r="G69" s="583">
        <f>Werte2!$EX28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Werte1!$P28</f>
        <v>0</v>
      </c>
      <c r="E76" s="208">
        <f t="shared" ref="E76:E88" si="9">D76/C76</f>
        <v>0</v>
      </c>
      <c r="F76" s="220"/>
      <c r="G76" s="201">
        <f>Werte2!$P28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Werte1!AC28</f>
        <v>0</v>
      </c>
      <c r="E77" s="209">
        <f t="shared" si="9"/>
        <v>0</v>
      </c>
      <c r="F77" s="214"/>
      <c r="G77" s="202">
        <f>Werte2!AC28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Werte1!AM28</f>
        <v>0</v>
      </c>
      <c r="E78" s="209">
        <f t="shared" si="9"/>
        <v>0</v>
      </c>
      <c r="F78" s="214"/>
      <c r="G78" s="202">
        <f>Werte2!AM28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Werte1!AU28</f>
        <v>0</v>
      </c>
      <c r="E79" s="209">
        <f t="shared" si="9"/>
        <v>0</v>
      </c>
      <c r="F79" s="214"/>
      <c r="G79" s="202">
        <f>Werte2!AU28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Werte1!BD28</f>
        <v>0</v>
      </c>
      <c r="E80" s="210">
        <f t="shared" si="9"/>
        <v>0</v>
      </c>
      <c r="F80" s="221"/>
      <c r="G80" s="203">
        <f>Werte2!BD28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Werte1!BM28</f>
        <v>0</v>
      </c>
      <c r="E81" s="211">
        <f t="shared" si="9"/>
        <v>0</v>
      </c>
      <c r="F81" s="222"/>
      <c r="G81" s="201">
        <f>Werte2!BM28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Werte1!BT28</f>
        <v>0</v>
      </c>
      <c r="E82" s="211">
        <f t="shared" si="9"/>
        <v>0</v>
      </c>
      <c r="F82" s="222"/>
      <c r="G82" s="202">
        <f>Werte2!BT28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Werte1!CA28</f>
        <v>0</v>
      </c>
      <c r="E83" s="211">
        <f t="shared" si="9"/>
        <v>0</v>
      </c>
      <c r="F83" s="222"/>
      <c r="G83" s="202">
        <f>Werte2!CA28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Werte1!CK28</f>
        <v>0</v>
      </c>
      <c r="E84" s="211">
        <f t="shared" si="9"/>
        <v>0</v>
      </c>
      <c r="F84" s="222"/>
      <c r="G84" s="202">
        <f>Werte2!CK28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Werte1!CQ28</f>
        <v>0</v>
      </c>
      <c r="E85" s="211">
        <f t="shared" si="9"/>
        <v>0</v>
      </c>
      <c r="F85" s="222"/>
      <c r="G85" s="202">
        <f>Werte2!CQ28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Werte1!DD28</f>
        <v>0</v>
      </c>
      <c r="E86" s="211">
        <f t="shared" si="9"/>
        <v>0</v>
      </c>
      <c r="F86" s="222"/>
      <c r="G86" s="202">
        <f>Werte2!DD28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Werte1!DM28</f>
        <v>0</v>
      </c>
      <c r="E87" s="212">
        <f t="shared" si="9"/>
        <v>0</v>
      </c>
      <c r="F87" s="223"/>
      <c r="G87" s="202">
        <f>Werte2!DM28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11" priority="6" stopIfTrue="1" operator="greaterThanOrEqual">
      <formula>I29</formula>
    </cfRule>
    <cfRule type="cellIs" dxfId="110" priority="7" stopIfTrue="1" operator="lessThan">
      <formula>I29</formula>
    </cfRule>
  </conditionalFormatting>
  <conditionalFormatting sqref="H29 H31:H39 H41:H43 H45:H47 H49:H50 H52:H54 H56:H65 H67:H70">
    <cfRule type="expression" dxfId="109" priority="10" stopIfTrue="1">
      <formula>$L$29="T"</formula>
    </cfRule>
    <cfRule type="cellIs" dxfId="108" priority="11" stopIfTrue="1" operator="lessThan">
      <formula>I29</formula>
    </cfRule>
    <cfRule type="cellIs" dxfId="107" priority="12" stopIfTrue="1" operator="greaterThanOrEqual">
      <formula>I29</formula>
    </cfRule>
  </conditionalFormatting>
  <conditionalFormatting sqref="H76:H88 E76:F88">
    <cfRule type="cellIs" dxfId="106" priority="13" stopIfTrue="1" operator="lessThan">
      <formula>$I76</formula>
    </cfRule>
    <cfRule type="cellIs" dxfId="105" priority="14" stopIfTrue="1" operator="greaterThanOrEqual">
      <formula>$I76</formula>
    </cfRule>
  </conditionalFormatting>
  <conditionalFormatting sqref="G67:G70 G56:G65 G41:G43 G45:G47 G49:G50 G52:G54 G31:G39 G29">
    <cfRule type="expression" dxfId="104" priority="15" stopIfTrue="1">
      <formula>$L$29="T"</formula>
    </cfRule>
  </conditionalFormatting>
  <conditionalFormatting sqref="T23:T26 R23:R26">
    <cfRule type="cellIs" dxfId="103" priority="16" stopIfTrue="1" operator="lessThan">
      <formula>$U23</formula>
    </cfRule>
    <cfRule type="cellIs" dxfId="102" priority="17" stopIfTrue="1" operator="greaterThanOrEqual">
      <formula>$U23</formula>
    </cfRule>
  </conditionalFormatting>
  <conditionalFormatting sqref="J70">
    <cfRule type="expression" dxfId="101" priority="18" stopIfTrue="1">
      <formula>N70="FB"</formula>
    </cfRule>
    <cfRule type="expression" dxfId="100" priority="19" stopIfTrue="1">
      <formula>N70=""</formula>
    </cfRule>
  </conditionalFormatting>
  <conditionalFormatting sqref="J29 J56:J65 J31:J39 J41:J43 J49:J50 J52:J54 J45:J47 J67:J69">
    <cfRule type="expression" dxfId="99" priority="20" stopIfTrue="1">
      <formula>N29="FB"</formula>
    </cfRule>
    <cfRule type="expression" dxfId="98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IF(Da!C47="",Da!E47,Da!C47)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Da!G47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Werte1!$DQ29</f>
        <v>0</v>
      </c>
      <c r="E29" s="584">
        <f>D29/A29</f>
        <v>0</v>
      </c>
      <c r="F29" s="585"/>
      <c r="G29" s="586">
        <f>Werte2!$DQ29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Werte1!$DR29</f>
        <v>0</v>
      </c>
      <c r="E31" s="600">
        <f t="shared" ref="E31:E39" si="1">D31/A31</f>
        <v>0</v>
      </c>
      <c r="F31" s="593"/>
      <c r="G31" s="599">
        <f>Werte2!$DR29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Werte1!$DS29</f>
        <v>0</v>
      </c>
      <c r="E32" s="600">
        <f t="shared" si="1"/>
        <v>0</v>
      </c>
      <c r="F32" s="593"/>
      <c r="G32" s="603">
        <f>Werte2!$DS29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Werte1!$DT29</f>
        <v>0</v>
      </c>
      <c r="E33" s="600">
        <f t="shared" si="1"/>
        <v>0</v>
      </c>
      <c r="F33" s="593"/>
      <c r="G33" s="603">
        <f>Werte2!$DT29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Werte1!$DU29</f>
        <v>0</v>
      </c>
      <c r="E34" s="600">
        <f t="shared" si="1"/>
        <v>0</v>
      </c>
      <c r="F34" s="593"/>
      <c r="G34" s="603">
        <f>Werte2!$DU29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Werte1!$DV29</f>
        <v>0</v>
      </c>
      <c r="E35" s="600">
        <f t="shared" si="1"/>
        <v>0</v>
      </c>
      <c r="F35" s="593"/>
      <c r="G35" s="603">
        <f>Werte2!$DV29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Werte1!$DW29</f>
        <v>0</v>
      </c>
      <c r="E36" s="600">
        <f t="shared" si="1"/>
        <v>0</v>
      </c>
      <c r="F36" s="593"/>
      <c r="G36" s="603">
        <f>Werte2!$DW29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Werte1!$DX29</f>
        <v>0</v>
      </c>
      <c r="E37" s="600">
        <f t="shared" si="1"/>
        <v>0</v>
      </c>
      <c r="F37" s="593"/>
      <c r="G37" s="603">
        <f>Werte2!$DX29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Werte1!$DY29</f>
        <v>0</v>
      </c>
      <c r="E38" s="600">
        <f t="shared" si="1"/>
        <v>0</v>
      </c>
      <c r="F38" s="593"/>
      <c r="G38" s="603">
        <f>Werte2!$DY29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Werte1!$DZ29</f>
        <v>0</v>
      </c>
      <c r="E39" s="600">
        <f t="shared" si="1"/>
        <v>0</v>
      </c>
      <c r="F39" s="593"/>
      <c r="G39" s="605">
        <f>Werte2!$DZ29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Werte1!$EA29</f>
        <v>0</v>
      </c>
      <c r="E41" s="600">
        <f>D41/A41</f>
        <v>0</v>
      </c>
      <c r="F41" s="593"/>
      <c r="G41" s="603">
        <f>Werte2!$EA29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Werte1!$EB29</f>
        <v>0</v>
      </c>
      <c r="E42" s="610">
        <f>D42/A42</f>
        <v>0</v>
      </c>
      <c r="F42" s="593"/>
      <c r="G42" s="605">
        <f>Werte2!$EB29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Werte1!$EC29</f>
        <v>0</v>
      </c>
      <c r="E43" s="584">
        <f>D43/A43</f>
        <v>0</v>
      </c>
      <c r="F43" s="593"/>
      <c r="G43" s="583">
        <f>Werte2!$EC29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Werte1!$ED29</f>
        <v>0</v>
      </c>
      <c r="E45" s="600">
        <f>D45/A45</f>
        <v>0</v>
      </c>
      <c r="F45" s="593"/>
      <c r="G45" s="603">
        <f>Werte2!$ED29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Werte1!$EE29</f>
        <v>0</v>
      </c>
      <c r="E46" s="600">
        <f>D46/A46</f>
        <v>0</v>
      </c>
      <c r="F46" s="593"/>
      <c r="G46" s="603">
        <f>Werte2!$EE29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Werte1!$EF29</f>
        <v>0</v>
      </c>
      <c r="E47" s="600">
        <f>D47/A47</f>
        <v>0</v>
      </c>
      <c r="F47" s="593"/>
      <c r="G47" s="603">
        <f>Werte2!$EF29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Werte1!$EG29</f>
        <v>0</v>
      </c>
      <c r="E49" s="600">
        <f>D49/A49</f>
        <v>0</v>
      </c>
      <c r="F49" s="593"/>
      <c r="G49" s="603">
        <f>Werte2!$EG29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Werte1!$EH29</f>
        <v>0</v>
      </c>
      <c r="E50" s="600">
        <f>D50/A50</f>
        <v>0</v>
      </c>
      <c r="F50" s="593"/>
      <c r="G50" s="603">
        <f>Werte2!$EH29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Werte1!$EI29</f>
        <v>0</v>
      </c>
      <c r="E52" s="600">
        <f>D52/A52</f>
        <v>0</v>
      </c>
      <c r="F52" s="593"/>
      <c r="G52" s="603">
        <f>Werte2!$EI29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Werte1!$EJ29</f>
        <v>0</v>
      </c>
      <c r="E53" s="600">
        <f>D53/A53</f>
        <v>0</v>
      </c>
      <c r="F53" s="593"/>
      <c r="G53" s="603">
        <f>Werte2!$EJ29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Werte1!$EK29</f>
        <v>0</v>
      </c>
      <c r="E54" s="600">
        <f>D54/A54</f>
        <v>0</v>
      </c>
      <c r="F54" s="593"/>
      <c r="G54" s="603">
        <f>Werte2!$EK29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Werte1!$EL29</f>
        <v>0</v>
      </c>
      <c r="E56" s="600">
        <f t="shared" ref="E56:E65" si="5">D56/A56</f>
        <v>0</v>
      </c>
      <c r="F56" s="593"/>
      <c r="G56" s="614">
        <f>Werte2!$EL29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Werte1!$EM29</f>
        <v>0</v>
      </c>
      <c r="E57" s="600">
        <f t="shared" si="5"/>
        <v>0</v>
      </c>
      <c r="F57" s="593"/>
      <c r="G57" s="603">
        <f>Werte2!$EM29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Werte1!$EN29</f>
        <v>0</v>
      </c>
      <c r="E58" s="600">
        <f t="shared" si="5"/>
        <v>0</v>
      </c>
      <c r="F58" s="593"/>
      <c r="G58" s="603">
        <f>Werte2!$EN29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Werte1!$EO29</f>
        <v>0</v>
      </c>
      <c r="E59" s="600">
        <f t="shared" si="5"/>
        <v>0</v>
      </c>
      <c r="F59" s="593"/>
      <c r="G59" s="603">
        <f>Werte2!$EO29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Werte1!$EP29</f>
        <v>0</v>
      </c>
      <c r="E60" s="600">
        <f t="shared" si="5"/>
        <v>0</v>
      </c>
      <c r="F60" s="593"/>
      <c r="G60" s="603">
        <f>Werte2!$EP29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Werte1!$EQ29</f>
        <v>0</v>
      </c>
      <c r="E61" s="600">
        <f t="shared" si="5"/>
        <v>0</v>
      </c>
      <c r="F61" s="593"/>
      <c r="G61" s="603">
        <f>Werte2!$EQ29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Werte1!$ER29</f>
        <v>0</v>
      </c>
      <c r="E62" s="600">
        <f t="shared" si="5"/>
        <v>0</v>
      </c>
      <c r="F62" s="593"/>
      <c r="G62" s="603">
        <f>Werte2!$ER29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Werte1!$ES29</f>
        <v>0</v>
      </c>
      <c r="E63" s="600">
        <f t="shared" si="5"/>
        <v>0</v>
      </c>
      <c r="F63" s="593"/>
      <c r="G63" s="603">
        <f>Werte2!$ES29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Werte1!$ET29</f>
        <v>0</v>
      </c>
      <c r="E64" s="600">
        <f t="shared" si="5"/>
        <v>0</v>
      </c>
      <c r="F64" s="593"/>
      <c r="G64" s="603">
        <f>Werte2!$ET29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Werte1!$EU29</f>
        <v>0</v>
      </c>
      <c r="E65" s="600">
        <f t="shared" si="5"/>
        <v>0</v>
      </c>
      <c r="F65" s="593"/>
      <c r="G65" s="603">
        <f>Werte2!$EU29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Werte1!$EV29</f>
        <v>0</v>
      </c>
      <c r="E67" s="600">
        <f>D67/A67</f>
        <v>0</v>
      </c>
      <c r="F67" s="593"/>
      <c r="G67" s="603">
        <f>Werte2!$EV29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Werte1!$EW29</f>
        <v>0</v>
      </c>
      <c r="E68" s="610">
        <f>D68/A68</f>
        <v>0</v>
      </c>
      <c r="F68" s="593"/>
      <c r="G68" s="616">
        <f>Werte2!$EW29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Werte1!$EX29</f>
        <v>0</v>
      </c>
      <c r="E69" s="584">
        <f>D69/A69</f>
        <v>0</v>
      </c>
      <c r="F69" s="618"/>
      <c r="G69" s="583">
        <f>Werte2!$EX29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Werte1!$P29</f>
        <v>0</v>
      </c>
      <c r="E76" s="208">
        <f t="shared" ref="E76:E88" si="9">D76/C76</f>
        <v>0</v>
      </c>
      <c r="F76" s="220"/>
      <c r="G76" s="201">
        <f>Werte2!$P29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Werte1!AC29</f>
        <v>0</v>
      </c>
      <c r="E77" s="209">
        <f t="shared" si="9"/>
        <v>0</v>
      </c>
      <c r="F77" s="214"/>
      <c r="G77" s="202">
        <f>Werte2!AC29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Werte1!AM29</f>
        <v>0</v>
      </c>
      <c r="E78" s="209">
        <f t="shared" si="9"/>
        <v>0</v>
      </c>
      <c r="F78" s="214"/>
      <c r="G78" s="202">
        <f>Werte2!AM29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Werte1!AU29</f>
        <v>0</v>
      </c>
      <c r="E79" s="209">
        <f t="shared" si="9"/>
        <v>0</v>
      </c>
      <c r="F79" s="214"/>
      <c r="G79" s="202">
        <f>Werte2!AU29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Werte1!BD29</f>
        <v>0</v>
      </c>
      <c r="E80" s="210">
        <f t="shared" si="9"/>
        <v>0</v>
      </c>
      <c r="F80" s="221"/>
      <c r="G80" s="203">
        <f>Werte2!BD29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Werte1!BM29</f>
        <v>0</v>
      </c>
      <c r="E81" s="211">
        <f t="shared" si="9"/>
        <v>0</v>
      </c>
      <c r="F81" s="222"/>
      <c r="G81" s="201">
        <f>Werte2!BM29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Werte1!BT29</f>
        <v>0</v>
      </c>
      <c r="E82" s="211">
        <f t="shared" si="9"/>
        <v>0</v>
      </c>
      <c r="F82" s="222"/>
      <c r="G82" s="202">
        <f>Werte2!BT29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Werte1!CA29</f>
        <v>0</v>
      </c>
      <c r="E83" s="211">
        <f t="shared" si="9"/>
        <v>0</v>
      </c>
      <c r="F83" s="222"/>
      <c r="G83" s="202">
        <f>Werte2!CA29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Werte1!CK29</f>
        <v>0</v>
      </c>
      <c r="E84" s="211">
        <f t="shared" si="9"/>
        <v>0</v>
      </c>
      <c r="F84" s="222"/>
      <c r="G84" s="202">
        <f>Werte2!CK29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Werte1!CQ29</f>
        <v>0</v>
      </c>
      <c r="E85" s="211">
        <f t="shared" si="9"/>
        <v>0</v>
      </c>
      <c r="F85" s="222"/>
      <c r="G85" s="202">
        <f>Werte2!CQ29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Werte1!DD29</f>
        <v>0</v>
      </c>
      <c r="E86" s="211">
        <f t="shared" si="9"/>
        <v>0</v>
      </c>
      <c r="F86" s="222"/>
      <c r="G86" s="202">
        <f>Werte2!DD29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Werte1!DM29</f>
        <v>0</v>
      </c>
      <c r="E87" s="212">
        <f t="shared" si="9"/>
        <v>0</v>
      </c>
      <c r="F87" s="223"/>
      <c r="G87" s="202">
        <f>Werte2!DM29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97" priority="6" stopIfTrue="1" operator="greaterThanOrEqual">
      <formula>I29</formula>
    </cfRule>
    <cfRule type="cellIs" dxfId="96" priority="7" stopIfTrue="1" operator="lessThan">
      <formula>I29</formula>
    </cfRule>
  </conditionalFormatting>
  <conditionalFormatting sqref="H29 H31:H39 H41:H43 H45:H47 H49:H50 H52:H54 H56:H65 H67:H70">
    <cfRule type="expression" dxfId="95" priority="10" stopIfTrue="1">
      <formula>$L$29="T"</formula>
    </cfRule>
    <cfRule type="cellIs" dxfId="94" priority="11" stopIfTrue="1" operator="lessThan">
      <formula>I29</formula>
    </cfRule>
    <cfRule type="cellIs" dxfId="93" priority="12" stopIfTrue="1" operator="greaterThanOrEqual">
      <formula>I29</formula>
    </cfRule>
  </conditionalFormatting>
  <conditionalFormatting sqref="H76:H88 E76:F88">
    <cfRule type="cellIs" dxfId="92" priority="13" stopIfTrue="1" operator="lessThan">
      <formula>$I76</formula>
    </cfRule>
    <cfRule type="cellIs" dxfId="91" priority="14" stopIfTrue="1" operator="greaterThanOrEqual">
      <formula>$I76</formula>
    </cfRule>
  </conditionalFormatting>
  <conditionalFormatting sqref="G67:G70 G56:G65 G41:G43 G45:G47 G49:G50 G52:G54 G31:G39 G29">
    <cfRule type="expression" dxfId="90" priority="15" stopIfTrue="1">
      <formula>$L$29="T"</formula>
    </cfRule>
  </conditionalFormatting>
  <conditionalFormatting sqref="T23:T26 R23:R26">
    <cfRule type="cellIs" dxfId="89" priority="16" stopIfTrue="1" operator="lessThan">
      <formula>$U23</formula>
    </cfRule>
    <cfRule type="cellIs" dxfId="88" priority="17" stopIfTrue="1" operator="greaterThanOrEqual">
      <formula>$U23</formula>
    </cfRule>
  </conditionalFormatting>
  <conditionalFormatting sqref="J70">
    <cfRule type="expression" dxfId="87" priority="18" stopIfTrue="1">
      <formula>N70="FB"</formula>
    </cfRule>
    <cfRule type="expression" dxfId="86" priority="19" stopIfTrue="1">
      <formula>N70=""</formula>
    </cfRule>
  </conditionalFormatting>
  <conditionalFormatting sqref="J29 J56:J65 J31:J39 J41:J43 J49:J50 J52:J54 J45:J47 J67:J69">
    <cfRule type="expression" dxfId="85" priority="20" stopIfTrue="1">
      <formula>N29="FB"</formula>
    </cfRule>
    <cfRule type="expression" dxfId="84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IF(Da!C48="",Da!E48,Da!C48)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Da!G48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Werte1!$DQ30</f>
        <v>0</v>
      </c>
      <c r="E29" s="584">
        <f>D29/A29</f>
        <v>0</v>
      </c>
      <c r="F29" s="585"/>
      <c r="G29" s="586">
        <f>Werte2!$DQ30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Werte1!$DR30</f>
        <v>0</v>
      </c>
      <c r="E31" s="600">
        <f t="shared" ref="E31:E39" si="1">D31/A31</f>
        <v>0</v>
      </c>
      <c r="F31" s="593"/>
      <c r="G31" s="599">
        <f>Werte2!$DR30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Werte1!$DS30</f>
        <v>0</v>
      </c>
      <c r="E32" s="600">
        <f t="shared" si="1"/>
        <v>0</v>
      </c>
      <c r="F32" s="593"/>
      <c r="G32" s="603">
        <f>Werte2!$DS30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Werte1!$DT30</f>
        <v>0</v>
      </c>
      <c r="E33" s="600">
        <f t="shared" si="1"/>
        <v>0</v>
      </c>
      <c r="F33" s="593"/>
      <c r="G33" s="603">
        <f>Werte2!$DT30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Werte1!$DU30</f>
        <v>0</v>
      </c>
      <c r="E34" s="600">
        <f t="shared" si="1"/>
        <v>0</v>
      </c>
      <c r="F34" s="593"/>
      <c r="G34" s="603">
        <f>Werte2!$DU30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Werte1!$DV30</f>
        <v>0</v>
      </c>
      <c r="E35" s="600">
        <f t="shared" si="1"/>
        <v>0</v>
      </c>
      <c r="F35" s="593"/>
      <c r="G35" s="603">
        <f>Werte2!$DV30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Werte1!$DW30</f>
        <v>0</v>
      </c>
      <c r="E36" s="600">
        <f t="shared" si="1"/>
        <v>0</v>
      </c>
      <c r="F36" s="593"/>
      <c r="G36" s="603">
        <f>Werte2!$DW30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Werte1!$DX30</f>
        <v>0</v>
      </c>
      <c r="E37" s="600">
        <f t="shared" si="1"/>
        <v>0</v>
      </c>
      <c r="F37" s="593"/>
      <c r="G37" s="603">
        <f>Werte2!$DX30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Werte1!$DY30</f>
        <v>0</v>
      </c>
      <c r="E38" s="600">
        <f t="shared" si="1"/>
        <v>0</v>
      </c>
      <c r="F38" s="593"/>
      <c r="G38" s="603">
        <f>Werte2!$DY30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Werte1!$DZ30</f>
        <v>0</v>
      </c>
      <c r="E39" s="600">
        <f t="shared" si="1"/>
        <v>0</v>
      </c>
      <c r="F39" s="593"/>
      <c r="G39" s="605">
        <f>Werte2!$DZ30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Werte1!$EA30</f>
        <v>0</v>
      </c>
      <c r="E41" s="600">
        <f>D41/A41</f>
        <v>0</v>
      </c>
      <c r="F41" s="593"/>
      <c r="G41" s="603">
        <f>Werte2!$EA30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Werte1!$EB30</f>
        <v>0</v>
      </c>
      <c r="E42" s="610">
        <f>D42/A42</f>
        <v>0</v>
      </c>
      <c r="F42" s="593"/>
      <c r="G42" s="605">
        <f>Werte2!$EB30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Werte1!$EC30</f>
        <v>0</v>
      </c>
      <c r="E43" s="584">
        <f>D43/A43</f>
        <v>0</v>
      </c>
      <c r="F43" s="593"/>
      <c r="G43" s="583">
        <f>Werte2!$EC30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Werte1!$ED30</f>
        <v>0</v>
      </c>
      <c r="E45" s="600">
        <f>D45/A45</f>
        <v>0</v>
      </c>
      <c r="F45" s="593"/>
      <c r="G45" s="603">
        <f>Werte2!$ED30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Werte1!$EE30</f>
        <v>0</v>
      </c>
      <c r="E46" s="600">
        <f>D46/A46</f>
        <v>0</v>
      </c>
      <c r="F46" s="593"/>
      <c r="G46" s="603">
        <f>Werte2!$EE30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Werte1!$EF30</f>
        <v>0</v>
      </c>
      <c r="E47" s="600">
        <f>D47/A47</f>
        <v>0</v>
      </c>
      <c r="F47" s="593"/>
      <c r="G47" s="603">
        <f>Werte2!$EF30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Werte1!$EG30</f>
        <v>0</v>
      </c>
      <c r="E49" s="600">
        <f>D49/A49</f>
        <v>0</v>
      </c>
      <c r="F49" s="593"/>
      <c r="G49" s="603">
        <f>Werte2!$EG30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Werte1!$EH30</f>
        <v>0</v>
      </c>
      <c r="E50" s="600">
        <f>D50/A50</f>
        <v>0</v>
      </c>
      <c r="F50" s="593"/>
      <c r="G50" s="603">
        <f>Werte2!$EH30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Werte1!$EI30</f>
        <v>0</v>
      </c>
      <c r="E52" s="600">
        <f>D52/A52</f>
        <v>0</v>
      </c>
      <c r="F52" s="593"/>
      <c r="G52" s="603">
        <f>Werte2!$EI30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Werte1!$EJ30</f>
        <v>0</v>
      </c>
      <c r="E53" s="600">
        <f>D53/A53</f>
        <v>0</v>
      </c>
      <c r="F53" s="593"/>
      <c r="G53" s="603">
        <f>Werte2!$EJ30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Werte1!$EK30</f>
        <v>0</v>
      </c>
      <c r="E54" s="600">
        <f>D54/A54</f>
        <v>0</v>
      </c>
      <c r="F54" s="593"/>
      <c r="G54" s="603">
        <f>Werte2!$EK30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Werte1!$EL30</f>
        <v>0</v>
      </c>
      <c r="E56" s="600">
        <f t="shared" ref="E56:E65" si="5">D56/A56</f>
        <v>0</v>
      </c>
      <c r="F56" s="593"/>
      <c r="G56" s="614">
        <f>Werte2!$EL30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Werte1!$EM30</f>
        <v>0</v>
      </c>
      <c r="E57" s="600">
        <f t="shared" si="5"/>
        <v>0</v>
      </c>
      <c r="F57" s="593"/>
      <c r="G57" s="603">
        <f>Werte2!$EM30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Werte1!$EN30</f>
        <v>0</v>
      </c>
      <c r="E58" s="600">
        <f t="shared" si="5"/>
        <v>0</v>
      </c>
      <c r="F58" s="593"/>
      <c r="G58" s="603">
        <f>Werte2!$EN30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Werte1!$EO30</f>
        <v>0</v>
      </c>
      <c r="E59" s="600">
        <f t="shared" si="5"/>
        <v>0</v>
      </c>
      <c r="F59" s="593"/>
      <c r="G59" s="603">
        <f>Werte2!$EO30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Werte1!$EP30</f>
        <v>0</v>
      </c>
      <c r="E60" s="600">
        <f t="shared" si="5"/>
        <v>0</v>
      </c>
      <c r="F60" s="593"/>
      <c r="G60" s="603">
        <f>Werte2!$EP30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Werte1!$EQ30</f>
        <v>0</v>
      </c>
      <c r="E61" s="600">
        <f t="shared" si="5"/>
        <v>0</v>
      </c>
      <c r="F61" s="593"/>
      <c r="G61" s="603">
        <f>Werte2!$EQ30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Werte1!$ER30</f>
        <v>0</v>
      </c>
      <c r="E62" s="600">
        <f t="shared" si="5"/>
        <v>0</v>
      </c>
      <c r="F62" s="593"/>
      <c r="G62" s="603">
        <f>Werte2!$ER30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Werte1!$ES30</f>
        <v>0</v>
      </c>
      <c r="E63" s="600">
        <f t="shared" si="5"/>
        <v>0</v>
      </c>
      <c r="F63" s="593"/>
      <c r="G63" s="603">
        <f>Werte2!$ES30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Werte1!$ET30</f>
        <v>0</v>
      </c>
      <c r="E64" s="600">
        <f t="shared" si="5"/>
        <v>0</v>
      </c>
      <c r="F64" s="593"/>
      <c r="G64" s="603">
        <f>Werte2!$ET30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Werte1!$EU30</f>
        <v>0</v>
      </c>
      <c r="E65" s="600">
        <f t="shared" si="5"/>
        <v>0</v>
      </c>
      <c r="F65" s="593"/>
      <c r="G65" s="603">
        <f>Werte2!$EU30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Werte1!$EV30</f>
        <v>0</v>
      </c>
      <c r="E67" s="600">
        <f>D67/A67</f>
        <v>0</v>
      </c>
      <c r="F67" s="593"/>
      <c r="G67" s="603">
        <f>Werte2!$EV30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Werte1!$EW30</f>
        <v>0</v>
      </c>
      <c r="E68" s="610">
        <f>D68/A68</f>
        <v>0</v>
      </c>
      <c r="F68" s="593"/>
      <c r="G68" s="616">
        <f>Werte2!$EW30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Werte1!$EX30</f>
        <v>0</v>
      </c>
      <c r="E69" s="584">
        <f>D69/A69</f>
        <v>0</v>
      </c>
      <c r="F69" s="618"/>
      <c r="G69" s="583">
        <f>Werte2!$EX30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Werte1!$P30</f>
        <v>0</v>
      </c>
      <c r="E76" s="208">
        <f t="shared" ref="E76:E88" si="9">D76/C76</f>
        <v>0</v>
      </c>
      <c r="F76" s="220"/>
      <c r="G76" s="201">
        <f>Werte2!$P30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Werte1!AC30</f>
        <v>0</v>
      </c>
      <c r="E77" s="209">
        <f t="shared" si="9"/>
        <v>0</v>
      </c>
      <c r="F77" s="214"/>
      <c r="G77" s="202">
        <f>Werte2!AC30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Werte1!AM30</f>
        <v>0</v>
      </c>
      <c r="E78" s="209">
        <f t="shared" si="9"/>
        <v>0</v>
      </c>
      <c r="F78" s="214"/>
      <c r="G78" s="202">
        <f>Werte2!AM30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Werte1!AU30</f>
        <v>0</v>
      </c>
      <c r="E79" s="209">
        <f t="shared" si="9"/>
        <v>0</v>
      </c>
      <c r="F79" s="214"/>
      <c r="G79" s="202">
        <f>Werte2!AU30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Werte1!BD30</f>
        <v>0</v>
      </c>
      <c r="E80" s="210">
        <f t="shared" si="9"/>
        <v>0</v>
      </c>
      <c r="F80" s="221"/>
      <c r="G80" s="203">
        <f>Werte2!BD30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Werte1!BM30</f>
        <v>0</v>
      </c>
      <c r="E81" s="211">
        <f t="shared" si="9"/>
        <v>0</v>
      </c>
      <c r="F81" s="222"/>
      <c r="G81" s="201">
        <f>Werte2!BM30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Werte1!BT30</f>
        <v>0</v>
      </c>
      <c r="E82" s="211">
        <f t="shared" si="9"/>
        <v>0</v>
      </c>
      <c r="F82" s="222"/>
      <c r="G82" s="202">
        <f>Werte2!BT30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Werte1!CA30</f>
        <v>0</v>
      </c>
      <c r="E83" s="211">
        <f t="shared" si="9"/>
        <v>0</v>
      </c>
      <c r="F83" s="222"/>
      <c r="G83" s="202">
        <f>Werte2!CA30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Werte1!CK30</f>
        <v>0</v>
      </c>
      <c r="E84" s="211">
        <f t="shared" si="9"/>
        <v>0</v>
      </c>
      <c r="F84" s="222"/>
      <c r="G84" s="202">
        <f>Werte2!CK30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Werte1!CQ30</f>
        <v>0</v>
      </c>
      <c r="E85" s="211">
        <f t="shared" si="9"/>
        <v>0</v>
      </c>
      <c r="F85" s="222"/>
      <c r="G85" s="202">
        <f>Werte2!CQ30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Werte1!DD30</f>
        <v>0</v>
      </c>
      <c r="E86" s="211">
        <f t="shared" si="9"/>
        <v>0</v>
      </c>
      <c r="F86" s="222"/>
      <c r="G86" s="202">
        <f>Werte2!DD30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Werte1!DM30</f>
        <v>0</v>
      </c>
      <c r="E87" s="212">
        <f t="shared" si="9"/>
        <v>0</v>
      </c>
      <c r="F87" s="223"/>
      <c r="G87" s="202">
        <f>Werte2!DM30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83" priority="6" stopIfTrue="1" operator="greaterThanOrEqual">
      <formula>I29</formula>
    </cfRule>
    <cfRule type="cellIs" dxfId="82" priority="7" stopIfTrue="1" operator="lessThan">
      <formula>I29</formula>
    </cfRule>
  </conditionalFormatting>
  <conditionalFormatting sqref="H29 H31:H39 H41:H43 H45:H47 H49:H50 H52:H54 H56:H65 H67:H70">
    <cfRule type="expression" dxfId="81" priority="10" stopIfTrue="1">
      <formula>$L$29="T"</formula>
    </cfRule>
    <cfRule type="cellIs" dxfId="80" priority="11" stopIfTrue="1" operator="lessThan">
      <formula>I29</formula>
    </cfRule>
    <cfRule type="cellIs" dxfId="79" priority="12" stopIfTrue="1" operator="greaterThanOrEqual">
      <formula>I29</formula>
    </cfRule>
  </conditionalFormatting>
  <conditionalFormatting sqref="H76:H88 E76:F88">
    <cfRule type="cellIs" dxfId="78" priority="13" stopIfTrue="1" operator="lessThan">
      <formula>$I76</formula>
    </cfRule>
    <cfRule type="cellIs" dxfId="77" priority="14" stopIfTrue="1" operator="greaterThanOrEqual">
      <formula>$I76</formula>
    </cfRule>
  </conditionalFormatting>
  <conditionalFormatting sqref="G67:G70 G56:G65 G41:G43 G45:G47 G49:G50 G52:G54 G31:G39 G29">
    <cfRule type="expression" dxfId="76" priority="15" stopIfTrue="1">
      <formula>$L$29="T"</formula>
    </cfRule>
  </conditionalFormatting>
  <conditionalFormatting sqref="T23:T26 R23:R26">
    <cfRule type="cellIs" dxfId="75" priority="16" stopIfTrue="1" operator="lessThan">
      <formula>$U23</formula>
    </cfRule>
    <cfRule type="cellIs" dxfId="74" priority="17" stopIfTrue="1" operator="greaterThanOrEqual">
      <formula>$U23</formula>
    </cfRule>
  </conditionalFormatting>
  <conditionalFormatting sqref="J70">
    <cfRule type="expression" dxfId="73" priority="18" stopIfTrue="1">
      <formula>N70="FB"</formula>
    </cfRule>
    <cfRule type="expression" dxfId="72" priority="19" stopIfTrue="1">
      <formula>N70=""</formula>
    </cfRule>
  </conditionalFormatting>
  <conditionalFormatting sqref="J29 J56:J65 J31:J39 J41:J43 J49:J50 J52:J54 J45:J47 J67:J69">
    <cfRule type="expression" dxfId="71" priority="20" stopIfTrue="1">
      <formula>N29="FB"</formula>
    </cfRule>
    <cfRule type="expression" dxfId="70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IF(Da!C49="",Da!E49,Da!C49)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Da!G49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Werte1!$DQ31</f>
        <v>0</v>
      </c>
      <c r="E29" s="584">
        <f>D29/A29</f>
        <v>0</v>
      </c>
      <c r="F29" s="585"/>
      <c r="G29" s="586">
        <f>Werte2!$DQ31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Werte1!$DR31</f>
        <v>0</v>
      </c>
      <c r="E31" s="600">
        <f t="shared" ref="E31:E39" si="1">D31/A31</f>
        <v>0</v>
      </c>
      <c r="F31" s="593"/>
      <c r="G31" s="599">
        <f>Werte2!$DR31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Werte1!$DS31</f>
        <v>0</v>
      </c>
      <c r="E32" s="600">
        <f t="shared" si="1"/>
        <v>0</v>
      </c>
      <c r="F32" s="593"/>
      <c r="G32" s="603">
        <f>Werte2!$DS31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Werte1!$DT31</f>
        <v>0</v>
      </c>
      <c r="E33" s="600">
        <f t="shared" si="1"/>
        <v>0</v>
      </c>
      <c r="F33" s="593"/>
      <c r="G33" s="603">
        <f>Werte2!$DT31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Werte1!$DU31</f>
        <v>0</v>
      </c>
      <c r="E34" s="600">
        <f t="shared" si="1"/>
        <v>0</v>
      </c>
      <c r="F34" s="593"/>
      <c r="G34" s="603">
        <f>Werte2!$DU31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Werte1!$DV31</f>
        <v>0</v>
      </c>
      <c r="E35" s="600">
        <f t="shared" si="1"/>
        <v>0</v>
      </c>
      <c r="F35" s="593"/>
      <c r="G35" s="603">
        <f>Werte2!$DV31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Werte1!$DW31</f>
        <v>0</v>
      </c>
      <c r="E36" s="600">
        <f t="shared" si="1"/>
        <v>0</v>
      </c>
      <c r="F36" s="593"/>
      <c r="G36" s="603">
        <f>Werte2!$DW31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Werte1!$DX31</f>
        <v>0</v>
      </c>
      <c r="E37" s="600">
        <f t="shared" si="1"/>
        <v>0</v>
      </c>
      <c r="F37" s="593"/>
      <c r="G37" s="603">
        <f>Werte2!$DX31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Werte1!$DY31</f>
        <v>0</v>
      </c>
      <c r="E38" s="600">
        <f t="shared" si="1"/>
        <v>0</v>
      </c>
      <c r="F38" s="593"/>
      <c r="G38" s="603">
        <f>Werte2!$DY31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Werte1!$DZ31</f>
        <v>0</v>
      </c>
      <c r="E39" s="600">
        <f t="shared" si="1"/>
        <v>0</v>
      </c>
      <c r="F39" s="593"/>
      <c r="G39" s="605">
        <f>Werte2!$DZ31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Werte1!$EA31</f>
        <v>0</v>
      </c>
      <c r="E41" s="600">
        <f>D41/A41</f>
        <v>0</v>
      </c>
      <c r="F41" s="593"/>
      <c r="G41" s="603">
        <f>Werte2!$EA31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Werte1!$EB31</f>
        <v>0</v>
      </c>
      <c r="E42" s="610">
        <f>D42/A42</f>
        <v>0</v>
      </c>
      <c r="F42" s="593"/>
      <c r="G42" s="605">
        <f>Werte2!$EB31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Werte1!$EC31</f>
        <v>0</v>
      </c>
      <c r="E43" s="584">
        <f>D43/A43</f>
        <v>0</v>
      </c>
      <c r="F43" s="593"/>
      <c r="G43" s="583">
        <f>Werte2!$EC31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Werte1!$ED31</f>
        <v>0</v>
      </c>
      <c r="E45" s="600">
        <f>D45/A45</f>
        <v>0</v>
      </c>
      <c r="F45" s="593"/>
      <c r="G45" s="603">
        <f>Werte2!$ED31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Werte1!$EE31</f>
        <v>0</v>
      </c>
      <c r="E46" s="600">
        <f>D46/A46</f>
        <v>0</v>
      </c>
      <c r="F46" s="593"/>
      <c r="G46" s="603">
        <f>Werte2!$EE31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Werte1!$EF31</f>
        <v>0</v>
      </c>
      <c r="E47" s="600">
        <f>D47/A47</f>
        <v>0</v>
      </c>
      <c r="F47" s="593"/>
      <c r="G47" s="603">
        <f>Werte2!$EF31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Werte1!$EG31</f>
        <v>0</v>
      </c>
      <c r="E49" s="600">
        <f>D49/A49</f>
        <v>0</v>
      </c>
      <c r="F49" s="593"/>
      <c r="G49" s="603">
        <f>Werte2!$EG31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Werte1!$EH31</f>
        <v>0</v>
      </c>
      <c r="E50" s="600">
        <f>D50/A50</f>
        <v>0</v>
      </c>
      <c r="F50" s="593"/>
      <c r="G50" s="603">
        <f>Werte2!$EH31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Werte1!$EI31</f>
        <v>0</v>
      </c>
      <c r="E52" s="600">
        <f>D52/A52</f>
        <v>0</v>
      </c>
      <c r="F52" s="593"/>
      <c r="G52" s="603">
        <f>Werte2!$EI31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Werte1!$EJ31</f>
        <v>0</v>
      </c>
      <c r="E53" s="600">
        <f>D53/A53</f>
        <v>0</v>
      </c>
      <c r="F53" s="593"/>
      <c r="G53" s="603">
        <f>Werte2!$EJ31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Werte1!$EK31</f>
        <v>0</v>
      </c>
      <c r="E54" s="600">
        <f>D54/A54</f>
        <v>0</v>
      </c>
      <c r="F54" s="593"/>
      <c r="G54" s="603">
        <f>Werte2!$EK31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Werte1!$EL31</f>
        <v>0</v>
      </c>
      <c r="E56" s="600">
        <f t="shared" ref="E56:E65" si="5">D56/A56</f>
        <v>0</v>
      </c>
      <c r="F56" s="593"/>
      <c r="G56" s="614">
        <f>Werte2!$EL31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Werte1!$EM31</f>
        <v>0</v>
      </c>
      <c r="E57" s="600">
        <f t="shared" si="5"/>
        <v>0</v>
      </c>
      <c r="F57" s="593"/>
      <c r="G57" s="603">
        <f>Werte2!$EM31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Werte1!$EN31</f>
        <v>0</v>
      </c>
      <c r="E58" s="600">
        <f t="shared" si="5"/>
        <v>0</v>
      </c>
      <c r="F58" s="593"/>
      <c r="G58" s="603">
        <f>Werte2!$EN31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Werte1!$EO31</f>
        <v>0</v>
      </c>
      <c r="E59" s="600">
        <f t="shared" si="5"/>
        <v>0</v>
      </c>
      <c r="F59" s="593"/>
      <c r="G59" s="603">
        <f>Werte2!$EO31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Werte1!$EP31</f>
        <v>0</v>
      </c>
      <c r="E60" s="600">
        <f t="shared" si="5"/>
        <v>0</v>
      </c>
      <c r="F60" s="593"/>
      <c r="G60" s="603">
        <f>Werte2!$EP31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Werte1!$EQ31</f>
        <v>0</v>
      </c>
      <c r="E61" s="600">
        <f t="shared" si="5"/>
        <v>0</v>
      </c>
      <c r="F61" s="593"/>
      <c r="G61" s="603">
        <f>Werte2!$EQ31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Werte1!$ER31</f>
        <v>0</v>
      </c>
      <c r="E62" s="600">
        <f t="shared" si="5"/>
        <v>0</v>
      </c>
      <c r="F62" s="593"/>
      <c r="G62" s="603">
        <f>Werte2!$ER31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Werte1!$ES31</f>
        <v>0</v>
      </c>
      <c r="E63" s="600">
        <f t="shared" si="5"/>
        <v>0</v>
      </c>
      <c r="F63" s="593"/>
      <c r="G63" s="603">
        <f>Werte2!$ES31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Werte1!$ET31</f>
        <v>0</v>
      </c>
      <c r="E64" s="600">
        <f t="shared" si="5"/>
        <v>0</v>
      </c>
      <c r="F64" s="593"/>
      <c r="G64" s="603">
        <f>Werte2!$ET31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Werte1!$EU31</f>
        <v>0</v>
      </c>
      <c r="E65" s="600">
        <f t="shared" si="5"/>
        <v>0</v>
      </c>
      <c r="F65" s="593"/>
      <c r="G65" s="603">
        <f>Werte2!$EU31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Werte1!$EV31</f>
        <v>0</v>
      </c>
      <c r="E67" s="600">
        <f>D67/A67</f>
        <v>0</v>
      </c>
      <c r="F67" s="593"/>
      <c r="G67" s="603">
        <f>Werte2!$EV31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Werte1!$EW31</f>
        <v>0</v>
      </c>
      <c r="E68" s="610">
        <f>D68/A68</f>
        <v>0</v>
      </c>
      <c r="F68" s="593"/>
      <c r="G68" s="616">
        <f>Werte2!$EW31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Werte1!$EX31</f>
        <v>0</v>
      </c>
      <c r="E69" s="584">
        <f>D69/A69</f>
        <v>0</v>
      </c>
      <c r="F69" s="618"/>
      <c r="G69" s="583">
        <f>Werte2!$EX31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Werte1!$P31</f>
        <v>0</v>
      </c>
      <c r="E76" s="208">
        <f t="shared" ref="E76:E88" si="9">D76/C76</f>
        <v>0</v>
      </c>
      <c r="F76" s="220"/>
      <c r="G76" s="201">
        <f>Werte2!$P31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Werte1!AC31</f>
        <v>0</v>
      </c>
      <c r="E77" s="209">
        <f t="shared" si="9"/>
        <v>0</v>
      </c>
      <c r="F77" s="214"/>
      <c r="G77" s="202">
        <f>Werte2!AC31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Werte1!AM31</f>
        <v>0</v>
      </c>
      <c r="E78" s="209">
        <f t="shared" si="9"/>
        <v>0</v>
      </c>
      <c r="F78" s="214"/>
      <c r="G78" s="202">
        <f>Werte2!AM31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Werte1!AU31</f>
        <v>0</v>
      </c>
      <c r="E79" s="209">
        <f t="shared" si="9"/>
        <v>0</v>
      </c>
      <c r="F79" s="214"/>
      <c r="G79" s="202">
        <f>Werte2!AU31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Werte1!BD31</f>
        <v>0</v>
      </c>
      <c r="E80" s="210">
        <f t="shared" si="9"/>
        <v>0</v>
      </c>
      <c r="F80" s="221"/>
      <c r="G80" s="203">
        <f>Werte2!BD31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Werte1!BM31</f>
        <v>0</v>
      </c>
      <c r="E81" s="211">
        <f t="shared" si="9"/>
        <v>0</v>
      </c>
      <c r="F81" s="222"/>
      <c r="G81" s="201">
        <f>Werte2!BM31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Werte1!BT31</f>
        <v>0</v>
      </c>
      <c r="E82" s="211">
        <f t="shared" si="9"/>
        <v>0</v>
      </c>
      <c r="F82" s="222"/>
      <c r="G82" s="202">
        <f>Werte2!BT31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Werte1!CA31</f>
        <v>0</v>
      </c>
      <c r="E83" s="211">
        <f t="shared" si="9"/>
        <v>0</v>
      </c>
      <c r="F83" s="222"/>
      <c r="G83" s="202">
        <f>Werte2!CA31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Werte1!CK31</f>
        <v>0</v>
      </c>
      <c r="E84" s="211">
        <f t="shared" si="9"/>
        <v>0</v>
      </c>
      <c r="F84" s="222"/>
      <c r="G84" s="202">
        <f>Werte2!CK31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Werte1!CQ31</f>
        <v>0</v>
      </c>
      <c r="E85" s="211">
        <f t="shared" si="9"/>
        <v>0</v>
      </c>
      <c r="F85" s="222"/>
      <c r="G85" s="202">
        <f>Werte2!CQ31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Werte1!DD31</f>
        <v>0</v>
      </c>
      <c r="E86" s="211">
        <f t="shared" si="9"/>
        <v>0</v>
      </c>
      <c r="F86" s="222"/>
      <c r="G86" s="202">
        <f>Werte2!DD31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Werte1!DM31</f>
        <v>0</v>
      </c>
      <c r="E87" s="212">
        <f t="shared" si="9"/>
        <v>0</v>
      </c>
      <c r="F87" s="223"/>
      <c r="G87" s="202">
        <f>Werte2!DM31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69" priority="6" stopIfTrue="1" operator="greaterThanOrEqual">
      <formula>I29</formula>
    </cfRule>
    <cfRule type="cellIs" dxfId="68" priority="7" stopIfTrue="1" operator="lessThan">
      <formula>I29</formula>
    </cfRule>
  </conditionalFormatting>
  <conditionalFormatting sqref="H29 H31:H39 H41:H43 H45:H47 H49:H50 H52:H54 H56:H65 H67:H70">
    <cfRule type="expression" dxfId="67" priority="10" stopIfTrue="1">
      <formula>$L$29="T"</formula>
    </cfRule>
    <cfRule type="cellIs" dxfId="66" priority="11" stopIfTrue="1" operator="lessThan">
      <formula>I29</formula>
    </cfRule>
    <cfRule type="cellIs" dxfId="65" priority="12" stopIfTrue="1" operator="greaterThanOrEqual">
      <formula>I29</formula>
    </cfRule>
  </conditionalFormatting>
  <conditionalFormatting sqref="H76:H88 E76:F88">
    <cfRule type="cellIs" dxfId="64" priority="13" stopIfTrue="1" operator="lessThan">
      <formula>$I76</formula>
    </cfRule>
    <cfRule type="cellIs" dxfId="63" priority="14" stopIfTrue="1" operator="greaterThanOrEqual">
      <formula>$I76</formula>
    </cfRule>
  </conditionalFormatting>
  <conditionalFormatting sqref="G67:G70 G56:G65 G41:G43 G45:G47 G49:G50 G52:G54 G31:G39 G29">
    <cfRule type="expression" dxfId="62" priority="15" stopIfTrue="1">
      <formula>$L$29="T"</formula>
    </cfRule>
  </conditionalFormatting>
  <conditionalFormatting sqref="T23:T26 R23:R26">
    <cfRule type="cellIs" dxfId="61" priority="16" stopIfTrue="1" operator="lessThan">
      <formula>$U23</formula>
    </cfRule>
    <cfRule type="cellIs" dxfId="60" priority="17" stopIfTrue="1" operator="greaterThanOrEqual">
      <formula>$U23</formula>
    </cfRule>
  </conditionalFormatting>
  <conditionalFormatting sqref="J70">
    <cfRule type="expression" dxfId="59" priority="18" stopIfTrue="1">
      <formula>N70="FB"</formula>
    </cfRule>
    <cfRule type="expression" dxfId="58" priority="19" stopIfTrue="1">
      <formula>N70=""</formula>
    </cfRule>
  </conditionalFormatting>
  <conditionalFormatting sqref="J29 J56:J65 J31:J39 J41:J43 J49:J50 J52:J54 J45:J47 J67:J69">
    <cfRule type="expression" dxfId="57" priority="20" stopIfTrue="1">
      <formula>N29="FB"</formula>
    </cfRule>
    <cfRule type="expression" dxfId="56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IF(Da!C50="",Da!E50,Da!C50)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Da!G50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Werte1!$DQ32</f>
        <v>0</v>
      </c>
      <c r="E29" s="584">
        <f>D29/A29</f>
        <v>0</v>
      </c>
      <c r="F29" s="585"/>
      <c r="G29" s="586">
        <f>Werte2!$DQ32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Werte1!$DR32</f>
        <v>0</v>
      </c>
      <c r="E31" s="600">
        <f t="shared" ref="E31:E39" si="1">D31/A31</f>
        <v>0</v>
      </c>
      <c r="F31" s="593"/>
      <c r="G31" s="599">
        <f>Werte2!$DR32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Werte1!$DS32</f>
        <v>0</v>
      </c>
      <c r="E32" s="600">
        <f t="shared" si="1"/>
        <v>0</v>
      </c>
      <c r="F32" s="593"/>
      <c r="G32" s="603">
        <f>Werte2!$DS32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Werte1!$DT32</f>
        <v>0</v>
      </c>
      <c r="E33" s="600">
        <f t="shared" si="1"/>
        <v>0</v>
      </c>
      <c r="F33" s="593"/>
      <c r="G33" s="603">
        <f>Werte2!$DT32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Werte1!$DU32</f>
        <v>0</v>
      </c>
      <c r="E34" s="600">
        <f t="shared" si="1"/>
        <v>0</v>
      </c>
      <c r="F34" s="593"/>
      <c r="G34" s="603">
        <f>Werte2!$DU32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Werte1!$DV32</f>
        <v>0</v>
      </c>
      <c r="E35" s="600">
        <f t="shared" si="1"/>
        <v>0</v>
      </c>
      <c r="F35" s="593"/>
      <c r="G35" s="603">
        <f>Werte2!$DV32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Werte1!$DW32</f>
        <v>0</v>
      </c>
      <c r="E36" s="600">
        <f t="shared" si="1"/>
        <v>0</v>
      </c>
      <c r="F36" s="593"/>
      <c r="G36" s="603">
        <f>Werte2!$DW32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Werte1!$DX32</f>
        <v>0</v>
      </c>
      <c r="E37" s="600">
        <f t="shared" si="1"/>
        <v>0</v>
      </c>
      <c r="F37" s="593"/>
      <c r="G37" s="603">
        <f>Werte2!$DX32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Werte1!$DY32</f>
        <v>0</v>
      </c>
      <c r="E38" s="600">
        <f t="shared" si="1"/>
        <v>0</v>
      </c>
      <c r="F38" s="593"/>
      <c r="G38" s="603">
        <f>Werte2!$DY32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Werte1!$DZ32</f>
        <v>0</v>
      </c>
      <c r="E39" s="600">
        <f t="shared" si="1"/>
        <v>0</v>
      </c>
      <c r="F39" s="593"/>
      <c r="G39" s="605">
        <f>Werte2!$DZ32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Werte1!$EA32</f>
        <v>0</v>
      </c>
      <c r="E41" s="600">
        <f>D41/A41</f>
        <v>0</v>
      </c>
      <c r="F41" s="593"/>
      <c r="G41" s="603">
        <f>Werte2!$EA32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Werte1!$EB32</f>
        <v>0</v>
      </c>
      <c r="E42" s="610">
        <f>D42/A42</f>
        <v>0</v>
      </c>
      <c r="F42" s="593"/>
      <c r="G42" s="605">
        <f>Werte2!$EB32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Werte1!$EC32</f>
        <v>0</v>
      </c>
      <c r="E43" s="584">
        <f>D43/A43</f>
        <v>0</v>
      </c>
      <c r="F43" s="593"/>
      <c r="G43" s="583">
        <f>Werte2!$EC32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Werte1!$ED32</f>
        <v>0</v>
      </c>
      <c r="E45" s="600">
        <f>D45/A45</f>
        <v>0</v>
      </c>
      <c r="F45" s="593"/>
      <c r="G45" s="603">
        <f>Werte2!$ED32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Werte1!$EE32</f>
        <v>0</v>
      </c>
      <c r="E46" s="600">
        <f>D46/A46</f>
        <v>0</v>
      </c>
      <c r="F46" s="593"/>
      <c r="G46" s="603">
        <f>Werte2!$EE32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Werte1!$EF32</f>
        <v>0</v>
      </c>
      <c r="E47" s="600">
        <f>D47/A47</f>
        <v>0</v>
      </c>
      <c r="F47" s="593"/>
      <c r="G47" s="603">
        <f>Werte2!$EF32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Werte1!$EG32</f>
        <v>0</v>
      </c>
      <c r="E49" s="600">
        <f>D49/A49</f>
        <v>0</v>
      </c>
      <c r="F49" s="593"/>
      <c r="G49" s="603">
        <f>Werte2!$EG32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Werte1!$EH32</f>
        <v>0</v>
      </c>
      <c r="E50" s="600">
        <f>D50/A50</f>
        <v>0</v>
      </c>
      <c r="F50" s="593"/>
      <c r="G50" s="603">
        <f>Werte2!$EH32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Werte1!$EI32</f>
        <v>0</v>
      </c>
      <c r="E52" s="600">
        <f>D52/A52</f>
        <v>0</v>
      </c>
      <c r="F52" s="593"/>
      <c r="G52" s="603">
        <f>Werte2!$EI32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Werte1!$EJ32</f>
        <v>0</v>
      </c>
      <c r="E53" s="600">
        <f>D53/A53</f>
        <v>0</v>
      </c>
      <c r="F53" s="593"/>
      <c r="G53" s="603">
        <f>Werte2!$EJ32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Werte1!$EK32</f>
        <v>0</v>
      </c>
      <c r="E54" s="600">
        <f>D54/A54</f>
        <v>0</v>
      </c>
      <c r="F54" s="593"/>
      <c r="G54" s="603">
        <f>Werte2!$EK32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Werte1!$EL32</f>
        <v>0</v>
      </c>
      <c r="E56" s="600">
        <f t="shared" ref="E56:E65" si="5">D56/A56</f>
        <v>0</v>
      </c>
      <c r="F56" s="593"/>
      <c r="G56" s="614">
        <f>Werte2!$EL32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Werte1!$EM32</f>
        <v>0</v>
      </c>
      <c r="E57" s="600">
        <f t="shared" si="5"/>
        <v>0</v>
      </c>
      <c r="F57" s="593"/>
      <c r="G57" s="603">
        <f>Werte2!$EM32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Werte1!$EN32</f>
        <v>0</v>
      </c>
      <c r="E58" s="600">
        <f t="shared" si="5"/>
        <v>0</v>
      </c>
      <c r="F58" s="593"/>
      <c r="G58" s="603">
        <f>Werte2!$EN32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Werte1!$EO32</f>
        <v>0</v>
      </c>
      <c r="E59" s="600">
        <f t="shared" si="5"/>
        <v>0</v>
      </c>
      <c r="F59" s="593"/>
      <c r="G59" s="603">
        <f>Werte2!$EO32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Werte1!$EP32</f>
        <v>0</v>
      </c>
      <c r="E60" s="600">
        <f t="shared" si="5"/>
        <v>0</v>
      </c>
      <c r="F60" s="593"/>
      <c r="G60" s="603">
        <f>Werte2!$EP32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Werte1!$EQ32</f>
        <v>0</v>
      </c>
      <c r="E61" s="600">
        <f t="shared" si="5"/>
        <v>0</v>
      </c>
      <c r="F61" s="593"/>
      <c r="G61" s="603">
        <f>Werte2!$EQ32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Werte1!$ER32</f>
        <v>0</v>
      </c>
      <c r="E62" s="600">
        <f t="shared" si="5"/>
        <v>0</v>
      </c>
      <c r="F62" s="593"/>
      <c r="G62" s="603">
        <f>Werte2!$ER32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Werte1!$ES32</f>
        <v>0</v>
      </c>
      <c r="E63" s="600">
        <f t="shared" si="5"/>
        <v>0</v>
      </c>
      <c r="F63" s="593"/>
      <c r="G63" s="603">
        <f>Werte2!$ES32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Werte1!$ET32</f>
        <v>0</v>
      </c>
      <c r="E64" s="600">
        <f t="shared" si="5"/>
        <v>0</v>
      </c>
      <c r="F64" s="593"/>
      <c r="G64" s="603">
        <f>Werte2!$ET32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Werte1!$EU32</f>
        <v>0</v>
      </c>
      <c r="E65" s="600">
        <f t="shared" si="5"/>
        <v>0</v>
      </c>
      <c r="F65" s="593"/>
      <c r="G65" s="603">
        <f>Werte2!$EU32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Werte1!$EV32</f>
        <v>0</v>
      </c>
      <c r="E67" s="600">
        <f>D67/A67</f>
        <v>0</v>
      </c>
      <c r="F67" s="593"/>
      <c r="G67" s="603">
        <f>Werte2!$EV32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Werte1!$EW32</f>
        <v>0</v>
      </c>
      <c r="E68" s="610">
        <f>D68/A68</f>
        <v>0</v>
      </c>
      <c r="F68" s="593"/>
      <c r="G68" s="616">
        <f>Werte2!$EW32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Werte1!$EX32</f>
        <v>0</v>
      </c>
      <c r="E69" s="584">
        <f>D69/A69</f>
        <v>0</v>
      </c>
      <c r="F69" s="618"/>
      <c r="G69" s="583">
        <f>Werte2!$EX32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Werte1!$P32</f>
        <v>0</v>
      </c>
      <c r="E76" s="208">
        <f t="shared" ref="E76:E88" si="9">D76/C76</f>
        <v>0</v>
      </c>
      <c r="F76" s="220"/>
      <c r="G76" s="201">
        <f>Werte2!$P32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Werte1!AC32</f>
        <v>0</v>
      </c>
      <c r="E77" s="209">
        <f t="shared" si="9"/>
        <v>0</v>
      </c>
      <c r="F77" s="214"/>
      <c r="G77" s="202">
        <f>Werte2!AC32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Werte1!AM32</f>
        <v>0</v>
      </c>
      <c r="E78" s="209">
        <f t="shared" si="9"/>
        <v>0</v>
      </c>
      <c r="F78" s="214"/>
      <c r="G78" s="202">
        <f>Werte2!AM32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Werte1!AU32</f>
        <v>0</v>
      </c>
      <c r="E79" s="209">
        <f t="shared" si="9"/>
        <v>0</v>
      </c>
      <c r="F79" s="214"/>
      <c r="G79" s="202">
        <f>Werte2!AU32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Werte1!BD32</f>
        <v>0</v>
      </c>
      <c r="E80" s="210">
        <f t="shared" si="9"/>
        <v>0</v>
      </c>
      <c r="F80" s="221"/>
      <c r="G80" s="203">
        <f>Werte2!BD32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Werte1!BM32</f>
        <v>0</v>
      </c>
      <c r="E81" s="211">
        <f t="shared" si="9"/>
        <v>0</v>
      </c>
      <c r="F81" s="222"/>
      <c r="G81" s="201">
        <f>Werte2!BM32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Werte1!BT32</f>
        <v>0</v>
      </c>
      <c r="E82" s="211">
        <f t="shared" si="9"/>
        <v>0</v>
      </c>
      <c r="F82" s="222"/>
      <c r="G82" s="202">
        <f>Werte2!BT32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Werte1!CA32</f>
        <v>0</v>
      </c>
      <c r="E83" s="211">
        <f t="shared" si="9"/>
        <v>0</v>
      </c>
      <c r="F83" s="222"/>
      <c r="G83" s="202">
        <f>Werte2!CA32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Werte1!CK32</f>
        <v>0</v>
      </c>
      <c r="E84" s="211">
        <f t="shared" si="9"/>
        <v>0</v>
      </c>
      <c r="F84" s="222"/>
      <c r="G84" s="202">
        <f>Werte2!CK32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Werte1!CQ32</f>
        <v>0</v>
      </c>
      <c r="E85" s="211">
        <f t="shared" si="9"/>
        <v>0</v>
      </c>
      <c r="F85" s="222"/>
      <c r="G85" s="202">
        <f>Werte2!CQ32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Werte1!DD32</f>
        <v>0</v>
      </c>
      <c r="E86" s="211">
        <f t="shared" si="9"/>
        <v>0</v>
      </c>
      <c r="F86" s="222"/>
      <c r="G86" s="202">
        <f>Werte2!DD32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Werte1!DM32</f>
        <v>0</v>
      </c>
      <c r="E87" s="212">
        <f t="shared" si="9"/>
        <v>0</v>
      </c>
      <c r="F87" s="223"/>
      <c r="G87" s="202">
        <f>Werte2!DM32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55" priority="6" stopIfTrue="1" operator="greaterThanOrEqual">
      <formula>I29</formula>
    </cfRule>
    <cfRule type="cellIs" dxfId="54" priority="7" stopIfTrue="1" operator="lessThan">
      <formula>I29</formula>
    </cfRule>
  </conditionalFormatting>
  <conditionalFormatting sqref="H29 H31:H39 H41:H43 H45:H47 H49:H50 H52:H54 H56:H65 H67:H70">
    <cfRule type="expression" dxfId="53" priority="10" stopIfTrue="1">
      <formula>$L$29="T"</formula>
    </cfRule>
    <cfRule type="cellIs" dxfId="52" priority="11" stopIfTrue="1" operator="lessThan">
      <formula>I29</formula>
    </cfRule>
    <cfRule type="cellIs" dxfId="51" priority="12" stopIfTrue="1" operator="greaterThanOrEqual">
      <formula>I29</formula>
    </cfRule>
  </conditionalFormatting>
  <conditionalFormatting sqref="H76:H88 E76:F88">
    <cfRule type="cellIs" dxfId="50" priority="13" stopIfTrue="1" operator="lessThan">
      <formula>$I76</formula>
    </cfRule>
    <cfRule type="cellIs" dxfId="49" priority="14" stopIfTrue="1" operator="greaterThanOrEqual">
      <formula>$I76</formula>
    </cfRule>
  </conditionalFormatting>
  <conditionalFormatting sqref="G67:G70 G56:G65 G41:G43 G45:G47 G49:G50 G52:G54 G31:G39 G29">
    <cfRule type="expression" dxfId="48" priority="15" stopIfTrue="1">
      <formula>$L$29="T"</formula>
    </cfRule>
  </conditionalFormatting>
  <conditionalFormatting sqref="T23:T26 R23:R26">
    <cfRule type="cellIs" dxfId="47" priority="16" stopIfTrue="1" operator="lessThan">
      <formula>$U23</formula>
    </cfRule>
    <cfRule type="cellIs" dxfId="46" priority="17" stopIfTrue="1" operator="greaterThanOrEqual">
      <formula>$U23</formula>
    </cfRule>
  </conditionalFormatting>
  <conditionalFormatting sqref="J70">
    <cfRule type="expression" dxfId="45" priority="18" stopIfTrue="1">
      <formula>N70="FB"</formula>
    </cfRule>
    <cfRule type="expression" dxfId="44" priority="19" stopIfTrue="1">
      <formula>N70=""</formula>
    </cfRule>
  </conditionalFormatting>
  <conditionalFormatting sqref="J29 J56:J65 J31:J39 J41:J43 J49:J50 J52:J54 J45:J47 J67:J69">
    <cfRule type="expression" dxfId="43" priority="20" stopIfTrue="1">
      <formula>N29="FB"</formula>
    </cfRule>
    <cfRule type="expression" dxfId="42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IF(Da!C51="",Da!E51,Da!C51)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Da!G51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Werte1!$DQ33</f>
        <v>0</v>
      </c>
      <c r="E29" s="584">
        <f>D29/A29</f>
        <v>0</v>
      </c>
      <c r="F29" s="585"/>
      <c r="G29" s="586">
        <f>Werte2!$DQ33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Werte1!$DR33</f>
        <v>0</v>
      </c>
      <c r="E31" s="600">
        <f t="shared" ref="E31:E39" si="1">D31/A31</f>
        <v>0</v>
      </c>
      <c r="F31" s="593"/>
      <c r="G31" s="599">
        <f>Werte2!$DR33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Werte1!$DS33</f>
        <v>0</v>
      </c>
      <c r="E32" s="600">
        <f t="shared" si="1"/>
        <v>0</v>
      </c>
      <c r="F32" s="593"/>
      <c r="G32" s="603">
        <f>Werte2!$DS33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Werte1!$DT33</f>
        <v>0</v>
      </c>
      <c r="E33" s="600">
        <f t="shared" si="1"/>
        <v>0</v>
      </c>
      <c r="F33" s="593"/>
      <c r="G33" s="603">
        <f>Werte2!$DT33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Werte1!$DU33</f>
        <v>0</v>
      </c>
      <c r="E34" s="600">
        <f t="shared" si="1"/>
        <v>0</v>
      </c>
      <c r="F34" s="593"/>
      <c r="G34" s="603">
        <f>Werte2!$DU33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Werte1!$DV33</f>
        <v>0</v>
      </c>
      <c r="E35" s="600">
        <f t="shared" si="1"/>
        <v>0</v>
      </c>
      <c r="F35" s="593"/>
      <c r="G35" s="603">
        <f>Werte2!$DV33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Werte1!$DW33</f>
        <v>0</v>
      </c>
      <c r="E36" s="600">
        <f t="shared" si="1"/>
        <v>0</v>
      </c>
      <c r="F36" s="593"/>
      <c r="G36" s="603">
        <f>Werte2!$DW33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Werte1!$DX33</f>
        <v>0</v>
      </c>
      <c r="E37" s="600">
        <f t="shared" si="1"/>
        <v>0</v>
      </c>
      <c r="F37" s="593"/>
      <c r="G37" s="603">
        <f>Werte2!$DX33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Werte1!$DY33</f>
        <v>0</v>
      </c>
      <c r="E38" s="600">
        <f t="shared" si="1"/>
        <v>0</v>
      </c>
      <c r="F38" s="593"/>
      <c r="G38" s="603">
        <f>Werte2!$DY33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Werte1!$DZ33</f>
        <v>0</v>
      </c>
      <c r="E39" s="600">
        <f t="shared" si="1"/>
        <v>0</v>
      </c>
      <c r="F39" s="593"/>
      <c r="G39" s="605">
        <f>Werte2!$DZ33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Werte1!$EA33</f>
        <v>0</v>
      </c>
      <c r="E41" s="600">
        <f>D41/A41</f>
        <v>0</v>
      </c>
      <c r="F41" s="593"/>
      <c r="G41" s="603">
        <f>Werte2!$EA33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Werte1!$EB33</f>
        <v>0</v>
      </c>
      <c r="E42" s="610">
        <f>D42/A42</f>
        <v>0</v>
      </c>
      <c r="F42" s="593"/>
      <c r="G42" s="605">
        <f>Werte2!$EB33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Werte1!$EC33</f>
        <v>0</v>
      </c>
      <c r="E43" s="584">
        <f>D43/A43</f>
        <v>0</v>
      </c>
      <c r="F43" s="593"/>
      <c r="G43" s="583">
        <f>Werte2!$EC33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Werte1!$ED33</f>
        <v>0</v>
      </c>
      <c r="E45" s="600">
        <f>D45/A45</f>
        <v>0</v>
      </c>
      <c r="F45" s="593"/>
      <c r="G45" s="603">
        <f>Werte2!$ED33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Werte1!$EE33</f>
        <v>0</v>
      </c>
      <c r="E46" s="600">
        <f>D46/A46</f>
        <v>0</v>
      </c>
      <c r="F46" s="593"/>
      <c r="G46" s="603">
        <f>Werte2!$EE33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Werte1!$EF33</f>
        <v>0</v>
      </c>
      <c r="E47" s="600">
        <f>D47/A47</f>
        <v>0</v>
      </c>
      <c r="F47" s="593"/>
      <c r="G47" s="603">
        <f>Werte2!$EF33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Werte1!$EG33</f>
        <v>0</v>
      </c>
      <c r="E49" s="600">
        <f>D49/A49</f>
        <v>0</v>
      </c>
      <c r="F49" s="593"/>
      <c r="G49" s="603">
        <f>Werte2!$EG33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Werte1!$EH33</f>
        <v>0</v>
      </c>
      <c r="E50" s="600">
        <f>D50/A50</f>
        <v>0</v>
      </c>
      <c r="F50" s="593"/>
      <c r="G50" s="603">
        <f>Werte2!$EH33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Werte1!$EI33</f>
        <v>0</v>
      </c>
      <c r="E52" s="600">
        <f>D52/A52</f>
        <v>0</v>
      </c>
      <c r="F52" s="593"/>
      <c r="G52" s="603">
        <f>Werte2!$EI33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Werte1!$EJ33</f>
        <v>0</v>
      </c>
      <c r="E53" s="600">
        <f>D53/A53</f>
        <v>0</v>
      </c>
      <c r="F53" s="593"/>
      <c r="G53" s="603">
        <f>Werte2!$EJ33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Werte1!$EK33</f>
        <v>0</v>
      </c>
      <c r="E54" s="600">
        <f>D54/A54</f>
        <v>0</v>
      </c>
      <c r="F54" s="593"/>
      <c r="G54" s="603">
        <f>Werte2!$EK33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Werte1!$EL33</f>
        <v>0</v>
      </c>
      <c r="E56" s="600">
        <f t="shared" ref="E56:E65" si="5">D56/A56</f>
        <v>0</v>
      </c>
      <c r="F56" s="593"/>
      <c r="G56" s="614">
        <f>Werte2!$EL33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Werte1!$EM33</f>
        <v>0</v>
      </c>
      <c r="E57" s="600">
        <f t="shared" si="5"/>
        <v>0</v>
      </c>
      <c r="F57" s="593"/>
      <c r="G57" s="603">
        <f>Werte2!$EM33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Werte1!$EN33</f>
        <v>0</v>
      </c>
      <c r="E58" s="600">
        <f t="shared" si="5"/>
        <v>0</v>
      </c>
      <c r="F58" s="593"/>
      <c r="G58" s="603">
        <f>Werte2!$EN33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Werte1!$EO33</f>
        <v>0</v>
      </c>
      <c r="E59" s="600">
        <f t="shared" si="5"/>
        <v>0</v>
      </c>
      <c r="F59" s="593"/>
      <c r="G59" s="603">
        <f>Werte2!$EO33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Werte1!$EP33</f>
        <v>0</v>
      </c>
      <c r="E60" s="600">
        <f t="shared" si="5"/>
        <v>0</v>
      </c>
      <c r="F60" s="593"/>
      <c r="G60" s="603">
        <f>Werte2!$EP33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Werte1!$EQ33</f>
        <v>0</v>
      </c>
      <c r="E61" s="600">
        <f t="shared" si="5"/>
        <v>0</v>
      </c>
      <c r="F61" s="593"/>
      <c r="G61" s="603">
        <f>Werte2!$EQ33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Werte1!$ER33</f>
        <v>0</v>
      </c>
      <c r="E62" s="600">
        <f t="shared" si="5"/>
        <v>0</v>
      </c>
      <c r="F62" s="593"/>
      <c r="G62" s="603">
        <f>Werte2!$ER33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Werte1!$ES33</f>
        <v>0</v>
      </c>
      <c r="E63" s="600">
        <f t="shared" si="5"/>
        <v>0</v>
      </c>
      <c r="F63" s="593"/>
      <c r="G63" s="603">
        <f>Werte2!$ES33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Werte1!$ET33</f>
        <v>0</v>
      </c>
      <c r="E64" s="600">
        <f t="shared" si="5"/>
        <v>0</v>
      </c>
      <c r="F64" s="593"/>
      <c r="G64" s="603">
        <f>Werte2!$ET33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Werte1!$EU33</f>
        <v>0</v>
      </c>
      <c r="E65" s="600">
        <f t="shared" si="5"/>
        <v>0</v>
      </c>
      <c r="F65" s="593"/>
      <c r="G65" s="603">
        <f>Werte2!$EU33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Werte1!$EV33</f>
        <v>0</v>
      </c>
      <c r="E67" s="600">
        <f>D67/A67</f>
        <v>0</v>
      </c>
      <c r="F67" s="593"/>
      <c r="G67" s="603">
        <f>Werte2!$EV33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Werte1!$EW33</f>
        <v>0</v>
      </c>
      <c r="E68" s="610">
        <f>D68/A68</f>
        <v>0</v>
      </c>
      <c r="F68" s="593"/>
      <c r="G68" s="616">
        <f>Werte2!$EW33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Werte1!$EX33</f>
        <v>0</v>
      </c>
      <c r="E69" s="584">
        <f>D69/A69</f>
        <v>0</v>
      </c>
      <c r="F69" s="618"/>
      <c r="G69" s="583">
        <f>Werte2!$EX33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Werte1!$P33</f>
        <v>0</v>
      </c>
      <c r="E76" s="208">
        <f t="shared" ref="E76:E88" si="9">D76/C76</f>
        <v>0</v>
      </c>
      <c r="F76" s="220"/>
      <c r="G76" s="201">
        <f>Werte2!$P33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Werte1!AC33</f>
        <v>0</v>
      </c>
      <c r="E77" s="209">
        <f t="shared" si="9"/>
        <v>0</v>
      </c>
      <c r="F77" s="214"/>
      <c r="G77" s="202">
        <f>Werte2!AC33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Werte1!AM33</f>
        <v>0</v>
      </c>
      <c r="E78" s="209">
        <f t="shared" si="9"/>
        <v>0</v>
      </c>
      <c r="F78" s="214"/>
      <c r="G78" s="202">
        <f>Werte2!AM33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Werte1!AU33</f>
        <v>0</v>
      </c>
      <c r="E79" s="209">
        <f t="shared" si="9"/>
        <v>0</v>
      </c>
      <c r="F79" s="214"/>
      <c r="G79" s="202">
        <f>Werte2!AU33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Werte1!BD33</f>
        <v>0</v>
      </c>
      <c r="E80" s="210">
        <f t="shared" si="9"/>
        <v>0</v>
      </c>
      <c r="F80" s="221"/>
      <c r="G80" s="203">
        <f>Werte2!BD33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Werte1!BM33</f>
        <v>0</v>
      </c>
      <c r="E81" s="211">
        <f t="shared" si="9"/>
        <v>0</v>
      </c>
      <c r="F81" s="222"/>
      <c r="G81" s="201">
        <f>Werte2!BM33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Werte1!BT33</f>
        <v>0</v>
      </c>
      <c r="E82" s="211">
        <f t="shared" si="9"/>
        <v>0</v>
      </c>
      <c r="F82" s="222"/>
      <c r="G82" s="202">
        <f>Werte2!BT33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Werte1!CA33</f>
        <v>0</v>
      </c>
      <c r="E83" s="211">
        <f t="shared" si="9"/>
        <v>0</v>
      </c>
      <c r="F83" s="222"/>
      <c r="G83" s="202">
        <f>Werte2!CA33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Werte1!CK33</f>
        <v>0</v>
      </c>
      <c r="E84" s="211">
        <f t="shared" si="9"/>
        <v>0</v>
      </c>
      <c r="F84" s="222"/>
      <c r="G84" s="202">
        <f>Werte2!CK33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Werte1!CQ33</f>
        <v>0</v>
      </c>
      <c r="E85" s="211">
        <f t="shared" si="9"/>
        <v>0</v>
      </c>
      <c r="F85" s="222"/>
      <c r="G85" s="202">
        <f>Werte2!CQ33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Werte1!DD33</f>
        <v>0</v>
      </c>
      <c r="E86" s="211">
        <f t="shared" si="9"/>
        <v>0</v>
      </c>
      <c r="F86" s="222"/>
      <c r="G86" s="202">
        <f>Werte2!DD33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Werte1!DM33</f>
        <v>0</v>
      </c>
      <c r="E87" s="212">
        <f t="shared" si="9"/>
        <v>0</v>
      </c>
      <c r="F87" s="223"/>
      <c r="G87" s="202">
        <f>Werte2!DM33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41" priority="6" stopIfTrue="1" operator="greaterThanOrEqual">
      <formula>I29</formula>
    </cfRule>
    <cfRule type="cellIs" dxfId="40" priority="7" stopIfTrue="1" operator="lessThan">
      <formula>I29</formula>
    </cfRule>
  </conditionalFormatting>
  <conditionalFormatting sqref="H29 H31:H39 H41:H43 H45:H47 H49:H50 H52:H54 H56:H65 H67:H70">
    <cfRule type="expression" dxfId="39" priority="10" stopIfTrue="1">
      <formula>$L$29="T"</formula>
    </cfRule>
    <cfRule type="cellIs" dxfId="38" priority="11" stopIfTrue="1" operator="lessThan">
      <formula>I29</formula>
    </cfRule>
    <cfRule type="cellIs" dxfId="37" priority="12" stopIfTrue="1" operator="greaterThanOrEqual">
      <formula>I29</formula>
    </cfRule>
  </conditionalFormatting>
  <conditionalFormatting sqref="H76:H88 E76:F88">
    <cfRule type="cellIs" dxfId="36" priority="13" stopIfTrue="1" operator="lessThan">
      <formula>$I76</formula>
    </cfRule>
    <cfRule type="cellIs" dxfId="35" priority="14" stopIfTrue="1" operator="greaterThanOrEqual">
      <formula>$I76</formula>
    </cfRule>
  </conditionalFormatting>
  <conditionalFormatting sqref="G67:G70 G56:G65 G41:G43 G45:G47 G49:G50 G52:G54 G31:G39 G29">
    <cfRule type="expression" dxfId="34" priority="15" stopIfTrue="1">
      <formula>$L$29="T"</formula>
    </cfRule>
  </conditionalFormatting>
  <conditionalFormatting sqref="T23:T26 R23:R26">
    <cfRule type="cellIs" dxfId="33" priority="16" stopIfTrue="1" operator="lessThan">
      <formula>$U23</formula>
    </cfRule>
    <cfRule type="cellIs" dxfId="32" priority="17" stopIfTrue="1" operator="greaterThanOrEqual">
      <formula>$U23</formula>
    </cfRule>
  </conditionalFormatting>
  <conditionalFormatting sqref="J70">
    <cfRule type="expression" dxfId="31" priority="18" stopIfTrue="1">
      <formula>N70="FB"</formula>
    </cfRule>
    <cfRule type="expression" dxfId="30" priority="19" stopIfTrue="1">
      <formula>N70=""</formula>
    </cfRule>
  </conditionalFormatting>
  <conditionalFormatting sqref="J29 J56:J65 J31:J39 J41:J43 J49:J50 J52:J54 J45:J47 J67:J69">
    <cfRule type="expression" dxfId="29" priority="20" stopIfTrue="1">
      <formula>N29="FB"</formula>
    </cfRule>
    <cfRule type="expression" dxfId="28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IF(Da!C52="",Da!E52,Da!C52)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Da!G52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Werte1!$DQ34</f>
        <v>0</v>
      </c>
      <c r="E29" s="584">
        <f>D29/A29</f>
        <v>0</v>
      </c>
      <c r="F29" s="585"/>
      <c r="G29" s="586">
        <f>Werte2!$DQ34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Werte1!$DR34</f>
        <v>0</v>
      </c>
      <c r="E31" s="600">
        <f t="shared" ref="E31:E39" si="1">D31/A31</f>
        <v>0</v>
      </c>
      <c r="F31" s="593"/>
      <c r="G31" s="599">
        <f>Werte2!$DR34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Werte1!$DS34</f>
        <v>0</v>
      </c>
      <c r="E32" s="600">
        <f t="shared" si="1"/>
        <v>0</v>
      </c>
      <c r="F32" s="593"/>
      <c r="G32" s="603">
        <f>Werte2!$DS34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Werte1!$DT34</f>
        <v>0</v>
      </c>
      <c r="E33" s="600">
        <f t="shared" si="1"/>
        <v>0</v>
      </c>
      <c r="F33" s="593"/>
      <c r="G33" s="603">
        <f>Werte2!$DT34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Werte1!$DU34</f>
        <v>0</v>
      </c>
      <c r="E34" s="600">
        <f t="shared" si="1"/>
        <v>0</v>
      </c>
      <c r="F34" s="593"/>
      <c r="G34" s="603">
        <f>Werte2!$DU34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Werte1!$DV34</f>
        <v>0</v>
      </c>
      <c r="E35" s="600">
        <f t="shared" si="1"/>
        <v>0</v>
      </c>
      <c r="F35" s="593"/>
      <c r="G35" s="603">
        <f>Werte2!$DV34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Werte1!$DW34</f>
        <v>0</v>
      </c>
      <c r="E36" s="600">
        <f t="shared" si="1"/>
        <v>0</v>
      </c>
      <c r="F36" s="593"/>
      <c r="G36" s="603">
        <f>Werte2!$DW34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Werte1!$DX34</f>
        <v>0</v>
      </c>
      <c r="E37" s="600">
        <f t="shared" si="1"/>
        <v>0</v>
      </c>
      <c r="F37" s="593"/>
      <c r="G37" s="603">
        <f>Werte2!$DX34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Werte1!$DY34</f>
        <v>0</v>
      </c>
      <c r="E38" s="600">
        <f t="shared" si="1"/>
        <v>0</v>
      </c>
      <c r="F38" s="593"/>
      <c r="G38" s="603">
        <f>Werte2!$DY34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Werte1!$DZ34</f>
        <v>0</v>
      </c>
      <c r="E39" s="600">
        <f t="shared" si="1"/>
        <v>0</v>
      </c>
      <c r="F39" s="593"/>
      <c r="G39" s="605">
        <f>Werte2!$DZ34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Werte1!$EA34</f>
        <v>0</v>
      </c>
      <c r="E41" s="600">
        <f>D41/A41</f>
        <v>0</v>
      </c>
      <c r="F41" s="593"/>
      <c r="G41" s="603">
        <f>Werte2!$EA34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Werte1!$EB34</f>
        <v>0</v>
      </c>
      <c r="E42" s="610">
        <f>D42/A42</f>
        <v>0</v>
      </c>
      <c r="F42" s="593"/>
      <c r="G42" s="605">
        <f>Werte2!$EB34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Werte1!$EC34</f>
        <v>0</v>
      </c>
      <c r="E43" s="584">
        <f>D43/A43</f>
        <v>0</v>
      </c>
      <c r="F43" s="593"/>
      <c r="G43" s="583">
        <f>Werte2!$EC34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Werte1!$ED34</f>
        <v>0</v>
      </c>
      <c r="E45" s="600">
        <f>D45/A45</f>
        <v>0</v>
      </c>
      <c r="F45" s="593"/>
      <c r="G45" s="603">
        <f>Werte2!$ED34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Werte1!$EE34</f>
        <v>0</v>
      </c>
      <c r="E46" s="600">
        <f>D46/A46</f>
        <v>0</v>
      </c>
      <c r="F46" s="593"/>
      <c r="G46" s="603">
        <f>Werte2!$EE34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Werte1!$EF34</f>
        <v>0</v>
      </c>
      <c r="E47" s="600">
        <f>D47/A47</f>
        <v>0</v>
      </c>
      <c r="F47" s="593"/>
      <c r="G47" s="603">
        <f>Werte2!$EF34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Werte1!$EG34</f>
        <v>0</v>
      </c>
      <c r="E49" s="600">
        <f>D49/A49</f>
        <v>0</v>
      </c>
      <c r="F49" s="593"/>
      <c r="G49" s="603">
        <f>Werte2!$EG34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Werte1!$EH34</f>
        <v>0</v>
      </c>
      <c r="E50" s="600">
        <f>D50/A50</f>
        <v>0</v>
      </c>
      <c r="F50" s="593"/>
      <c r="G50" s="603">
        <f>Werte2!$EH34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Werte1!$EI34</f>
        <v>0</v>
      </c>
      <c r="E52" s="600">
        <f>D52/A52</f>
        <v>0</v>
      </c>
      <c r="F52" s="593"/>
      <c r="G52" s="603">
        <f>Werte2!$EI34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Werte1!$EJ34</f>
        <v>0</v>
      </c>
      <c r="E53" s="600">
        <f>D53/A53</f>
        <v>0</v>
      </c>
      <c r="F53" s="593"/>
      <c r="G53" s="603">
        <f>Werte2!$EJ34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Werte1!$EK34</f>
        <v>0</v>
      </c>
      <c r="E54" s="600">
        <f>D54/A54</f>
        <v>0</v>
      </c>
      <c r="F54" s="593"/>
      <c r="G54" s="603">
        <f>Werte2!$EK34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Werte1!$EL34</f>
        <v>0</v>
      </c>
      <c r="E56" s="600">
        <f t="shared" ref="E56:E65" si="5">D56/A56</f>
        <v>0</v>
      </c>
      <c r="F56" s="593"/>
      <c r="G56" s="614">
        <f>Werte2!$EL34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Werte1!$EM34</f>
        <v>0</v>
      </c>
      <c r="E57" s="600">
        <f t="shared" si="5"/>
        <v>0</v>
      </c>
      <c r="F57" s="593"/>
      <c r="G57" s="603">
        <f>Werte2!$EM34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Werte1!$EN34</f>
        <v>0</v>
      </c>
      <c r="E58" s="600">
        <f t="shared" si="5"/>
        <v>0</v>
      </c>
      <c r="F58" s="593"/>
      <c r="G58" s="603">
        <f>Werte2!$EN34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Werte1!$EO34</f>
        <v>0</v>
      </c>
      <c r="E59" s="600">
        <f t="shared" si="5"/>
        <v>0</v>
      </c>
      <c r="F59" s="593"/>
      <c r="G59" s="603">
        <f>Werte2!$EO34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Werte1!$EP34</f>
        <v>0</v>
      </c>
      <c r="E60" s="600">
        <f t="shared" si="5"/>
        <v>0</v>
      </c>
      <c r="F60" s="593"/>
      <c r="G60" s="603">
        <f>Werte2!$EP34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Werte1!$EQ34</f>
        <v>0</v>
      </c>
      <c r="E61" s="600">
        <f t="shared" si="5"/>
        <v>0</v>
      </c>
      <c r="F61" s="593"/>
      <c r="G61" s="603">
        <f>Werte2!$EQ34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Werte1!$ER34</f>
        <v>0</v>
      </c>
      <c r="E62" s="600">
        <f t="shared" si="5"/>
        <v>0</v>
      </c>
      <c r="F62" s="593"/>
      <c r="G62" s="603">
        <f>Werte2!$ER34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Werte1!$ES34</f>
        <v>0</v>
      </c>
      <c r="E63" s="600">
        <f t="shared" si="5"/>
        <v>0</v>
      </c>
      <c r="F63" s="593"/>
      <c r="G63" s="603">
        <f>Werte2!$ES34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Werte1!$ET34</f>
        <v>0</v>
      </c>
      <c r="E64" s="600">
        <f t="shared" si="5"/>
        <v>0</v>
      </c>
      <c r="F64" s="593"/>
      <c r="G64" s="603">
        <f>Werte2!$ET34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Werte1!$EU34</f>
        <v>0</v>
      </c>
      <c r="E65" s="600">
        <f t="shared" si="5"/>
        <v>0</v>
      </c>
      <c r="F65" s="593"/>
      <c r="G65" s="603">
        <f>Werte2!$EU34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Werte1!$EV34</f>
        <v>0</v>
      </c>
      <c r="E67" s="600">
        <f>D67/A67</f>
        <v>0</v>
      </c>
      <c r="F67" s="593"/>
      <c r="G67" s="603">
        <f>Werte2!$EV34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Werte1!$EW34</f>
        <v>0</v>
      </c>
      <c r="E68" s="610">
        <f>D68/A68</f>
        <v>0</v>
      </c>
      <c r="F68" s="593"/>
      <c r="G68" s="616">
        <f>Werte2!$EW34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Werte1!$EX34</f>
        <v>0</v>
      </c>
      <c r="E69" s="584">
        <f>D69/A69</f>
        <v>0</v>
      </c>
      <c r="F69" s="618"/>
      <c r="G69" s="583">
        <f>Werte2!$EX34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Werte1!$P34</f>
        <v>0</v>
      </c>
      <c r="E76" s="208">
        <f t="shared" ref="E76:E88" si="9">D76/C76</f>
        <v>0</v>
      </c>
      <c r="F76" s="220"/>
      <c r="G76" s="201">
        <f>Werte2!$P34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Werte1!AC34</f>
        <v>0</v>
      </c>
      <c r="E77" s="209">
        <f t="shared" si="9"/>
        <v>0</v>
      </c>
      <c r="F77" s="214"/>
      <c r="G77" s="202">
        <f>Werte2!AC34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Werte1!AM34</f>
        <v>0</v>
      </c>
      <c r="E78" s="209">
        <f t="shared" si="9"/>
        <v>0</v>
      </c>
      <c r="F78" s="214"/>
      <c r="G78" s="202">
        <f>Werte2!AM34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Werte1!AU34</f>
        <v>0</v>
      </c>
      <c r="E79" s="209">
        <f t="shared" si="9"/>
        <v>0</v>
      </c>
      <c r="F79" s="214"/>
      <c r="G79" s="202">
        <f>Werte2!AU34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Werte1!BD34</f>
        <v>0</v>
      </c>
      <c r="E80" s="210">
        <f t="shared" si="9"/>
        <v>0</v>
      </c>
      <c r="F80" s="221"/>
      <c r="G80" s="203">
        <f>Werte2!BD34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Werte1!BM34</f>
        <v>0</v>
      </c>
      <c r="E81" s="211">
        <f t="shared" si="9"/>
        <v>0</v>
      </c>
      <c r="F81" s="222"/>
      <c r="G81" s="201">
        <f>Werte2!BM34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Werte1!BT34</f>
        <v>0</v>
      </c>
      <c r="E82" s="211">
        <f t="shared" si="9"/>
        <v>0</v>
      </c>
      <c r="F82" s="222"/>
      <c r="G82" s="202">
        <f>Werte2!BT34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Werte1!CA34</f>
        <v>0</v>
      </c>
      <c r="E83" s="211">
        <f t="shared" si="9"/>
        <v>0</v>
      </c>
      <c r="F83" s="222"/>
      <c r="G83" s="202">
        <f>Werte2!CA34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Werte1!CK34</f>
        <v>0</v>
      </c>
      <c r="E84" s="211">
        <f t="shared" si="9"/>
        <v>0</v>
      </c>
      <c r="F84" s="222"/>
      <c r="G84" s="202">
        <f>Werte2!CK34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Werte1!CQ34</f>
        <v>0</v>
      </c>
      <c r="E85" s="211">
        <f t="shared" si="9"/>
        <v>0</v>
      </c>
      <c r="F85" s="222"/>
      <c r="G85" s="202">
        <f>Werte2!CQ34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Werte1!DD34</f>
        <v>0</v>
      </c>
      <c r="E86" s="211">
        <f t="shared" si="9"/>
        <v>0</v>
      </c>
      <c r="F86" s="222"/>
      <c r="G86" s="202">
        <f>Werte2!DD34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Werte1!DM34</f>
        <v>0</v>
      </c>
      <c r="E87" s="212">
        <f t="shared" si="9"/>
        <v>0</v>
      </c>
      <c r="F87" s="223"/>
      <c r="G87" s="202">
        <f>Werte2!DM34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27" priority="6" stopIfTrue="1" operator="greaterThanOrEqual">
      <formula>I29</formula>
    </cfRule>
    <cfRule type="cellIs" dxfId="26" priority="7" stopIfTrue="1" operator="lessThan">
      <formula>I29</formula>
    </cfRule>
  </conditionalFormatting>
  <conditionalFormatting sqref="H29 H31:H39 H41:H43 H45:H47 H49:H50 H52:H54 H56:H65 H67:H70">
    <cfRule type="expression" dxfId="25" priority="10" stopIfTrue="1">
      <formula>$L$29="T"</formula>
    </cfRule>
    <cfRule type="cellIs" dxfId="24" priority="11" stopIfTrue="1" operator="lessThan">
      <formula>I29</formula>
    </cfRule>
    <cfRule type="cellIs" dxfId="23" priority="12" stopIfTrue="1" operator="greaterThanOrEqual">
      <formula>I29</formula>
    </cfRule>
  </conditionalFormatting>
  <conditionalFormatting sqref="H76:H88 E76:F88">
    <cfRule type="cellIs" dxfId="22" priority="13" stopIfTrue="1" operator="lessThan">
      <formula>$I76</formula>
    </cfRule>
    <cfRule type="cellIs" dxfId="21" priority="14" stopIfTrue="1" operator="greaterThanOrEqual">
      <formula>$I76</formula>
    </cfRule>
  </conditionalFormatting>
  <conditionalFormatting sqref="G67:G70 G56:G65 G41:G43 G45:G47 G49:G50 G52:G54 G31:G39 G29">
    <cfRule type="expression" dxfId="20" priority="15" stopIfTrue="1">
      <formula>$L$29="T"</formula>
    </cfRule>
  </conditionalFormatting>
  <conditionalFormatting sqref="T23:T26 R23:R26">
    <cfRule type="cellIs" dxfId="19" priority="16" stopIfTrue="1" operator="lessThan">
      <formula>$U23</formula>
    </cfRule>
    <cfRule type="cellIs" dxfId="18" priority="17" stopIfTrue="1" operator="greaterThanOrEqual">
      <formula>$U23</formula>
    </cfRule>
  </conditionalFormatting>
  <conditionalFormatting sqref="J70">
    <cfRule type="expression" dxfId="17" priority="18" stopIfTrue="1">
      <formula>N70="FB"</formula>
    </cfRule>
    <cfRule type="expression" dxfId="16" priority="19" stopIfTrue="1">
      <formula>N70=""</formula>
    </cfRule>
  </conditionalFormatting>
  <conditionalFormatting sqref="J29 J56:J65 J31:J39 J41:J43 J49:J50 J52:J54 J45:J47 J67:J69">
    <cfRule type="expression" dxfId="15" priority="20" stopIfTrue="1">
      <formula>N29="FB"</formula>
    </cfRule>
    <cfRule type="expression" dxfId="14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indexed="51"/>
  </sheetPr>
  <dimension ref="A1:DJ40"/>
  <sheetViews>
    <sheetView view="pageBreakPreview" zoomScale="87" zoomScaleNormal="100" zoomScaleSheetLayoutView="75" workbookViewId="0">
      <selection activeCell="C40" sqref="C40"/>
    </sheetView>
  </sheetViews>
  <sheetFormatPr baseColWidth="10" defaultRowHeight="12.75" x14ac:dyDescent="0.2"/>
  <cols>
    <col min="1" max="1" width="5" customWidth="1"/>
    <col min="2" max="2" width="20.28515625" customWidth="1"/>
    <col min="3" max="3" width="11.42578125" style="36"/>
    <col min="4" max="4" width="4.5703125" style="4" hidden="1" customWidth="1"/>
    <col min="5" max="5" width="7.140625" style="4" customWidth="1"/>
    <col min="6" max="6" width="9" customWidth="1"/>
    <col min="7" max="7" width="6.5703125" customWidth="1"/>
    <col min="8" max="8" width="9.5703125" customWidth="1"/>
    <col min="9" max="9" width="7.42578125" customWidth="1"/>
    <col min="10" max="10" width="9.85546875" customWidth="1"/>
    <col min="11" max="11" width="7.28515625" customWidth="1"/>
    <col min="12" max="12" width="7" customWidth="1"/>
    <col min="13" max="13" width="7.5703125" customWidth="1"/>
    <col min="14" max="14" width="6.7109375" customWidth="1"/>
    <col min="15" max="15" width="6.28515625" customWidth="1"/>
    <col min="16" max="16" width="6.85546875" customWidth="1"/>
    <col min="17" max="17" width="9.42578125" customWidth="1"/>
    <col min="18" max="18" width="7.7109375" customWidth="1"/>
    <col min="19" max="19" width="10.140625" customWidth="1"/>
    <col min="20" max="20" width="8.42578125" customWidth="1"/>
    <col min="21" max="21" width="9" customWidth="1"/>
    <col min="22" max="22" width="11.28515625" customWidth="1"/>
    <col min="23" max="24" width="6" customWidth="1"/>
    <col min="25" max="25" width="8.28515625" customWidth="1"/>
    <col min="26" max="26" width="7.5703125" customWidth="1"/>
    <col min="27" max="27" width="6" customWidth="1"/>
    <col min="28" max="28" width="7.42578125" customWidth="1"/>
    <col min="29" max="29" width="6.42578125" customWidth="1"/>
    <col min="30" max="32" width="6.7109375" customWidth="1"/>
    <col min="33" max="33" width="9" customWidth="1"/>
    <col min="34" max="34" width="8.5703125" customWidth="1"/>
    <col min="35" max="35" width="10.85546875" customWidth="1"/>
    <col min="36" max="36" width="9" customWidth="1"/>
    <col min="37" max="37" width="8.85546875" customWidth="1"/>
    <col min="38" max="38" width="10.5703125" customWidth="1"/>
    <col min="39" max="39" width="7.42578125" style="99" hidden="1" customWidth="1"/>
    <col min="40" max="40" width="0" hidden="1" customWidth="1"/>
    <col min="41" max="41" width="6.42578125" style="101" hidden="1" customWidth="1"/>
    <col min="42" max="42" width="4.42578125" style="170" hidden="1" customWidth="1"/>
    <col min="43" max="43" width="4.85546875" style="101" hidden="1" customWidth="1"/>
    <col min="44" max="44" width="5" style="101" hidden="1" customWidth="1"/>
    <col min="45" max="45" width="4.42578125" style="101" hidden="1" customWidth="1"/>
    <col min="46" max="48" width="4.5703125" style="101" hidden="1" customWidth="1"/>
    <col min="49" max="49" width="4.42578125" style="101" hidden="1" customWidth="1"/>
    <col min="50" max="50" width="4.7109375" style="101" hidden="1" customWidth="1"/>
    <col min="51" max="51" width="4.5703125" style="101" hidden="1" customWidth="1"/>
    <col min="52" max="52" width="0" style="101" hidden="1" customWidth="1"/>
  </cols>
  <sheetData>
    <row r="1" spans="1:94" ht="18.75" thickBot="1" x14ac:dyDescent="0.3">
      <c r="B1" s="42" t="s">
        <v>304</v>
      </c>
      <c r="E1" s="98"/>
      <c r="F1" s="98" t="s">
        <v>168</v>
      </c>
      <c r="G1" s="4"/>
      <c r="J1" s="98"/>
      <c r="K1" s="314" t="s">
        <v>3</v>
      </c>
      <c r="L1" s="794">
        <f>Da!C20</f>
        <v>0</v>
      </c>
      <c r="M1" s="794"/>
      <c r="N1" s="794"/>
      <c r="P1" s="315" t="s">
        <v>4</v>
      </c>
      <c r="Q1" s="43">
        <f>Da!G5</f>
        <v>0</v>
      </c>
      <c r="S1" s="99"/>
      <c r="T1" s="74"/>
      <c r="V1" s="98"/>
      <c r="W1" s="98" t="s">
        <v>157</v>
      </c>
      <c r="Z1" s="98"/>
      <c r="AC1" s="314" t="s">
        <v>3</v>
      </c>
      <c r="AD1" s="794">
        <f>Da!C20</f>
        <v>0</v>
      </c>
      <c r="AE1" s="794"/>
      <c r="AF1" s="794"/>
      <c r="AH1" s="315" t="s">
        <v>4</v>
      </c>
      <c r="AI1" s="43">
        <f>Da!G5</f>
        <v>0</v>
      </c>
      <c r="AM1" s="101"/>
      <c r="AP1" s="101"/>
    </row>
    <row r="2" spans="1:94" s="64" customFormat="1" ht="26.25" customHeight="1" thickBot="1" x14ac:dyDescent="0.25">
      <c r="A2" s="74"/>
      <c r="B2" s="316" t="str">
        <f>Test1!B2</f>
        <v>Anwalts- Büroberufe</v>
      </c>
      <c r="C2" s="96" t="s">
        <v>56</v>
      </c>
      <c r="D2" s="110"/>
      <c r="E2" s="401">
        <f>(IF($B$2=Da!$K$18,Profile!$F$2)+IF($B$2=Da!$K$19,Profile!$H$2)+IF($B$2=Da!$K$20,Profile!$J$2)+IF($B$2=Da!$K$21,Profile!$L$2)+IF($B$2=Da!$K$22,Profile!$N$2)+IF($B$2=Da!$K$23,Profile!$P$2)+IF($B$2=Da!$K$24,Profile!$R$2)+IF($B$2=Da!$K$25,Profile!$T$2)+IF($B$2=Da!$K$26,Profile!$V$2)+IF($B$2=Da!$K$27,Profile!$X$2)+IF($B$2=Da!$K$28,Profile!$Z$2)+IF($B$2=Da!$K$29,Profile!$AB$2)+IF($B$2=Da!$K$30,Profile!$AD$2)+IF($B$2=Da!$K$31,Profile!$AF$2)+IF($B$2=Da!$K$32,Profile!$AH$2)+IF($B$2=Da!$K$33,Profile!$AJ$2)+IF($B$2=Da!$K$34,Profile!$AL$2)+IF($B$2=Da!$K$35,Profile!$AN$2)+IF($B$2=Da!$K$36,Profile!$AP$2)+IF($B$2=Da!$K$37,Profile!$AR$2)+IF($B$2=Da!$K$38,Profile!$AT$2)+IF($B$2=Da!$K$39,Profile!$AV$2)+IF($B$2=Da!$K$40,Profile!$AY$2)+IF($B$2=Da!$K$41,Profile!$BA$2)+IF($B$2=Da!$K$42,Profile!$BC$2)+IF($B$2=Da!$K$43,Profile!$BF$2)+IF($B$2=Da!$K$44,Profile!$BH$2)+IF($B$2=Da!$K$45,Profile!$BJ$2)+IF($B$2=Da!$K$46,Profile!$BL$2))</f>
        <v>0.75</v>
      </c>
      <c r="F2" s="97">
        <f>(IF($B$2=Da!$K$18,Profile!$F$4)+IF($B$2=Da!$K$19,Profile!$H$4)+IF($B$2=Da!$K$20,Profile!$J$4)+IF($B$2=Da!$K$21,Profile!$L$4)+IF($B$2=Da!$K$22,Profile!$N$4)+IF($B$2=Da!$K$23,Profile!$P$4)+IF($B$2=Da!$K$24,Profile!$R$4)+IF($B$2=Da!$K$25,Profile!$T$4)+IF($B$2=Da!$K$26,Profile!$V$4)+IF($B$2=Da!$K$27,Profile!$X$4)+IF($B$2=Da!$K$28,Profile!$Z$4)+IF($B$2=Da!$K$29,Profile!$AB$4)+IF($B$2=Da!$K$30,Profile!$AD$4)+IF($B$2=Da!$K$31,Profile!$AF$4)+IF($B$2=Da!$K$32,Profile!$AH$4)+IF($B$2=Da!$K$33,Profile!$AJ$4)+IF($B$2=Da!$K$34,Profile!$AL$4)+IF($B$2=Da!$K$35,Profile!$AN$4)+IF($B$2=Da!$K$36,Profile!$AP$4)+IF($B$2=Da!$K$37,Profile!$AR$4)+IF($B$2=Da!$K$38,Profile!$AT$4)+IF($B$2=Da!$K$39,Profile!$AV$4)+IF($B$2=Da!$K$40,Profile!$AY$4)+IF($B$2=Da!$K$41,Profile!$BA$4)+IF($B$2=Da!$K$42,Profile!$BC$4)+IF($B$2=Da!$K$43,Profile!$BF$4)+IF($B$2=Da!$K$44,Profile!$BH$4)+IF($B$2=Da!$K$45,Profile!$BJ$4)+IF($B$2=Da!$K$46,Profile!$BL$4))</f>
        <v>1</v>
      </c>
      <c r="G2" s="97">
        <f>(IF($B$2=Da!$K$18,Profile!$F$5)+IF($B$2=Da!$K$19,Profile!$H$5)+IF($B$2=Da!$K$20,Profile!$J$5)+IF($B$2=Da!$K$21,Profile!$L$5)+IF($B$2=Da!$K$22,Profile!$N$5)+IF($B$2=Da!$K$23,Profile!$P$5)+IF($B$2=Da!$K$24,Profile!$R$5)+IF($B$2=Da!$K$25,Profile!$T$5)+IF($B$2=Da!$K$26,Profile!$V$5)+IF($B$2=Da!$K$27,Profile!$X$5)+IF($B$2=Da!$K$28,Profile!$Z$5)+IF($B$2=Da!$K$29,Profile!$AB$5)+IF($B$2=Da!$K$30,Profile!$AD$5)+IF($B$2=Da!$K$31,Profile!$AF$5)+IF($B$2=Da!$K$32,Profile!$AH$5)+IF($B$2=Da!$K$33,Profile!$AJ$5)+IF($B$2=Da!$K$34,Profile!$AL$5)+IF($B$2=Da!$K$35,Profile!$AN$5)+IF($B$2=Da!$K$36,Profile!$AP$5)+IF($B$2=Da!$K$37,Profile!$AR$5)+IF($B$2=Da!$K$38,Profile!$AT$5)+IF($B$2=Da!$K$39,Profile!$AV$5)+IF($B$2=Da!$K$40,Profile!$AY$5)+IF($B$2=Da!$K$41,Profile!$BA$5)+IF($B$2=Da!$K$42,Profile!$BC$5)+IF($B$2=Da!$K$43,Profile!$BF$5)+IF($B$2=Da!$K$44,Profile!$BH$5)+IF($B$2=Da!$K$45,Profile!$BJ$5)+IF($B$2=Da!$K$46,Profile!$BL$5))</f>
        <v>0.66666666666666663</v>
      </c>
      <c r="H2" s="97">
        <f>(IF($B$2=Da!$K$18,Profile!$F$6)+IF($B$2=Da!$K$19,Profile!$H$6)+IF($B$2=Da!$K$20,Profile!$J$6)+IF($B$2=Da!$K$21,Profile!$L$6)+IF($B$2=Da!$K$22,Profile!$N$6)+IF($B$2=Da!$K$23,Profile!$P$6)+IF($B$2=Da!$K$24,Profile!$R$6)+IF($B$2=Da!$K$25,Profile!$T$6)+IF($B$2=Da!$K$26,Profile!$V$6)+IF($B$2=Da!$K$27,Profile!$X$6)+IF($B$2=Da!$K$28,Profile!$Z$6)+IF($B$2=Da!$K$29,Profile!$AB$6)+IF($B$2=Da!$K$30,Profile!$AD$6)+IF($B$2=Da!$K$31,Profile!$AF$6)+IF($B$2=Da!$K$32,Profile!$AH$6)+IF($B$2=Da!$K$33,Profile!$AJ$6)+IF($B$2=Da!$K$34,Profile!$AL$6)+IF($B$2=Da!$K$35,Profile!$AN$6)+IF($B$2=Da!$K$36,Profile!$AP$6)+IF($B$2=Da!$K$37,Profile!$AR$6)+IF($B$2=Da!$K$38,Profile!$AT$6)+IF($B$2=Da!$K$39,Profile!$AV$6)+IF($B$2=Da!$K$40,Profile!$AY$6)+IF($B$2=Da!$K$41,Profile!$BA$6)+IF($B$2=Da!$K$42,Profile!$BC$6)+IF($B$2=Da!$K$43,Profile!$BF$6)+IF($B$2=Da!$K$44,Profile!$BH$6)+IF($B$2=Da!$K$45,Profile!$BJ$6)+IF($B$2=Da!$K$46,Profile!$BL$6))</f>
        <v>1</v>
      </c>
      <c r="I2" s="97">
        <f>(IF($B$2=Da!$K$18,Profile!$F$7)+IF($B$2=Da!$K$19,Profile!$H$7)+IF($B$2=Da!$K$20,Profile!$J$7)+IF($B$2=Da!$K$21,Profile!$L$7)+IF($B$2=Da!$K$22,Profile!$N$7)+IF($B$2=Da!$K$23,Profile!$P$7)+IF($B$2=Da!$K$24,Profile!$R$7)+IF($B$2=Da!$K$25,Profile!$T$7)+IF($B$2=Da!$K$26,Profile!$V$7)+IF($B$2=Da!$K$27,Profile!$X$7)+IF($B$2=Da!$K$28,Profile!$Z$7)+IF($B$2=Da!$K$29,Profile!$AB$7)+IF($B$2=Da!$K$30,Profile!$AD$7)+IF($B$2=Da!$K$31,Profile!$AF$7)+IF($B$2=Da!$K$32,Profile!$AH$7)+IF($B$2=Da!$K$33,Profile!$AJ$7)+IF($B$2=Da!$K$34,Profile!$AL$7)+IF($B$2=Da!$K$35,Profile!$AN$7)+IF($B$2=Da!$K$36,Profile!$AP$7)+IF($B$2=Da!$K$37,Profile!$AR$7)+IF($B$2=Da!$K$38,Profile!$AT$7)+IF($B$2=Da!$K$39,Profile!$AV$7)+IF($B$2=Da!$K$40,Profile!$AY$7)+IF($B$2=Da!$K$41,Profile!$BA$7)+IF($B$2=Da!$K$42,Profile!$BC$7)+IF($B$2=Da!$K$43,Profile!$BF$7)+IF($B$2=Da!$K$44,Profile!$BH$7)+IF($B$2=Da!$K$45,Profile!$BJ$7)+IF($B$2=Da!$K$46,Profile!$BL$7))</f>
        <v>0.5</v>
      </c>
      <c r="J2" s="97">
        <f>(IF($B$2=Da!$K$18,Profile!$F$8)+IF($B$2=Da!$K$19,Profile!$H$8)+IF($B$2=Da!$K$20,Profile!$J$8)+IF($B$2=Da!$K$21,Profile!$L$8)+IF($B$2=Da!$K$22,Profile!$N$8)+IF($B$2=Da!$K$23,Profile!$P$8)+IF($B$2=Da!$K$24,Profile!$R$8)+IF($B$2=Da!$K$25,Profile!$T$8)+IF($B$2=Da!$K$26,Profile!$V$8)+IF($B$2=Da!$K$27,Profile!$X$8)+IF($B$2=Da!$K$28,Profile!$Z$8)+IF($B$2=Da!$K$29,Profile!$AB$8)+IF($B$2=Da!$K$30,Profile!$AD$8)+IF($B$2=Da!$K$31,Profile!$AF$8)+IF($B$2=Da!$K$32,Profile!$AH$8)+IF($B$2=Da!$K$33,Profile!$AJ$8)+IF($B$2=Da!$K$34,Profile!$AL$8)+IF($B$2=Da!$K$35,Profile!$AN$8)+IF($B$2=Da!$K$36,Profile!$AP$8)+IF($B$2=Da!$K$37,Profile!$AR$8)+IF($B$2=Da!$K$38,Profile!$AT$8)+IF($B$2=Da!$K$39,Profile!$AV$8)+IF($B$2=Da!$K$40,Profile!$AY$8)+IF($B$2=Da!$K$41,Profile!$BA$8)+IF($B$2=Da!$K$42,Profile!$BC$8)+IF($B$2=Da!$K$43,Profile!$BF$8)+IF($B$2=Da!$K$44,Profile!$BH$8)+IF($B$2=Da!$K$45,Profile!$BJ$8)+IF($B$2=Da!$K$46,Profile!$BL$8))</f>
        <v>0</v>
      </c>
      <c r="K2" s="97">
        <f>(IF($B$2=Da!$K$18,Profile!$F$9)+IF($B$2=Da!$K$19,Profile!$H$9)+IF($B$2=Da!$K$20,Profile!$J$9)+IF($B$2=Da!$K$21,Profile!$L$9)+IF($B$2=Da!$K$22,Profile!$N$9)+IF($B$2=Da!$K$23,Profile!$P$9)+IF($B$2=Da!$K$24,Profile!$R$9)+IF($B$2=Da!$K$25,Profile!$T$9)+IF($B$2=Da!$K$26,Profile!$V$9)+IF($B$2=Da!$K$27,Profile!$X$9)+IF($B$2=Da!$K$28,Profile!$Z$9)+IF($B$2=Da!$K$29,Profile!$AB$9)+IF($B$2=Da!$K$30,Profile!$AD$9)+IF($B$2=Da!$K$31,Profile!$AF$9)+IF($B$2=Da!$K$32,Profile!$AH$9)+IF($B$2=Da!$K$33,Profile!$AJ$9)+IF($B$2=Da!$K$34,Profile!$AL$9)+IF($B$2=Da!$K$35,Profile!$AN$9)+IF($B$2=Da!$K$36,Profile!$AP$9)+IF($B$2=Da!$K$37,Profile!$AR$9)+IF($B$2=Da!$K$38,Profile!$AT$9)+IF($B$2=Da!$K$39,Profile!$AV$9)+IF($B$2=Da!$K$40,Profile!$AY$9)+IF($B$2=Da!$K$41,Profile!$BA$9)+IF($B$2=Da!$K$42,Profile!$BC$9)+IF($B$2=Da!$K$43,Profile!$BF$9)+IF($B$2=Da!$K$44,Profile!$BH$9)+IF($B$2=Da!$K$45,Profile!$BJ$9)+IF($B$2=Da!$K$46,Profile!$BL$9))</f>
        <v>0.5</v>
      </c>
      <c r="L2" s="97">
        <f>(IF($B$2=Da!$K$18,Profile!$F$10)+IF($B$2=Da!$K$19,Profile!$H$10)+IF($B$2=Da!$K$20,Profile!$J$10)+IF($B$2=Da!$K$21,Profile!$L$10)+IF($B$2=Da!$K$22,Profile!$N$10)+IF($B$2=Da!$K$23,Profile!$P$10)+IF($B$2=Da!$K$24,Profile!$R$10)+IF($B$2=Da!$K$25,Profile!$T$10)+IF($B$2=Da!$K$26,Profile!$V$10)+IF($B$2=Da!$K$27,Profile!$X$10)+IF($B$2=Da!$K$28,Profile!$Z$10)+IF($B$2=Da!$K$29,Profile!$AB$10)+IF($B$2=Da!$K$30,Profile!$AD$10)+IF($B$2=Da!$K$31,Profile!$AF$10)+IF($B$2=Da!$K$32,Profile!$AH$10)+IF($B$2=Da!$K$33,Profile!$AJ$10)+IF($B$2=Da!$K$34,Profile!$AL$10)+IF($B$2=Da!$K$35,Profile!$AN$10)+IF($B$2=Da!$K$36,Profile!$AP$10)+IF($B$2=Da!$K$37,Profile!$AR$10)+IF($B$2=Da!$K$38,Profile!$AT$10)+IF($B$2=Da!$K$39,Profile!$AV$10)+IF($B$2=Da!$K$40,Profile!$AY$10)+IF($B$2=Da!$K$41,Profile!$BA$10)+IF($B$2=Da!$K$42,Profile!$BC$10)+IF($B$2=Da!$K$43,Profile!$BF$10)+IF($B$2=Da!$K$44,Profile!$BH$10)+IF($B$2=Da!$K$45,Profile!$BJ$10)+IF($B$2=Da!$K$46,Profile!$BL$10))</f>
        <v>0.25</v>
      </c>
      <c r="M2" s="97">
        <f>(IF($B$2=Da!$K$18,Profile!$F$11)+IF($B$2=Da!$K$19,Profile!$H$11)+IF($B$2=Da!$K$20,Profile!$J$11)+IF($B$2=Da!$K$21,Profile!$L$11)+IF($B$2=Da!$K$22,Profile!$N$11)+IF($B$2=Da!$K$23,Profile!$P$11)+IF($B$2=Da!$K$24,Profile!$R$11)+IF($B$2=Da!$K$25,Profile!$T$11)+IF($B$2=Da!$K$26,Profile!$V$11)+IF($B$2=Da!$K$27,Profile!$X$11)+IF($B$2=Da!$K$28,Profile!$Z$11)+IF($B$2=Da!$K$29,Profile!$AB$11)+IF($B$2=Da!$K$30,Profile!$AD$11)+IF($B$2=Da!$K$31,Profile!$AF$11)+IF($B$2=Da!$K$32,Profile!$AH$11)+IF($B$2=Da!$K$33,Profile!$AJ$11)+IF($B$2=Da!$K$34,Profile!$AL$11)+IF($B$2=Da!$K$35,Profile!$AN$11)+IF($B$2=Da!$K$36,Profile!$AP$11)+IF($B$2=Da!$K$37,Profile!$AR$11)+IF($B$2=Da!$K$38,Profile!$AT$11)+IF($B$2=Da!$K$39,Profile!$AV$11)+IF($B$2=Da!$K$40,Profile!$AY$11)+IF($B$2=Da!$K$41,Profile!$BA$11)+IF($B$2=Da!$K$42,Profile!$BC$11)+IF($B$2=Da!$K$43,Profile!$BF$11)+IF($B$2=Da!$K$44,Profile!$BH$11)+IF($B$2=Da!$K$45,Profile!$BJ$11)+IF($B$2=Da!$K$46,Profile!$BL$11))</f>
        <v>0.33333333333333331</v>
      </c>
      <c r="N2" s="97">
        <f>(IF($B$2=Da!$K$18,Profile!$F$12)+IF($B$2=Da!$K$19,Profile!$H$12)+IF($B$2=Da!$K$20,Profile!$J$12)+IF($B$2=Da!$K$21,Profile!$L$12)+IF($B$2=Da!$K$22,Profile!$N$12)+IF($B$2=Da!$K$23,Profile!$P$12)+IF($B$2=Da!$K$24,Profile!$R$12)+IF($B$2=Da!$K$25,Profile!$T$12)+IF($B$2=Da!$K$26,Profile!$V$12)+IF($B$2=Da!$K$27,Profile!$X$12)+IF($B$2=Da!$K$28,Profile!$Z$12)+IF($B$2=Da!$K$29,Profile!$AB$12)+IF($B$2=Da!$K$30,Profile!$AD$12)+IF($B$2=Da!$K$31,Profile!$AF$12)+IF($B$2=Da!$K$32,Profile!$AH$12)+IF($B$2=Da!$K$33,Profile!$AJ$12)+IF($B$2=Da!$K$34,Profile!$AL$12)+IF($B$2=Da!$K$35,Profile!$AN$12)+IF($B$2=Da!$K$36,Profile!$AP$12)+IF($B$2=Da!$K$37,Profile!$AR$12)+IF($B$2=Da!$K$38,Profile!$AT$12)+IF($B$2=Da!$K$39,Profile!$AV$12)+IF($B$2=Da!$K$40,Profile!$AY$12)+IF($B$2=Da!$K$41,Profile!$BA$12)+IF($B$2=Da!$K$42,Profile!$BC$12)+IF($B$2=Da!$K$43,Profile!$BF$12)+IF($B$2=Da!$K$44,Profile!$BH$12)+IF($B$2=Da!$K$45,Profile!$BJ$12)+IF($B$2=Da!$K$46,Profile!$BL$12))</f>
        <v>0.5</v>
      </c>
      <c r="O2" s="97">
        <f>(IF($B$2=Da!$K$18,Profile!$F$14)+IF($B$2=Da!$K$19,Profile!$H$14)+IF($B$2=Da!$K$20,Profile!$J$14)+IF($B$2=Da!$K$21,Profile!$L$14)+IF($B$2=Da!$K$22,Profile!$N$14)+IF($B$2=Da!$K$23,Profile!$P$14)+IF($B$2=Da!$K$24,Profile!$R$14)+IF($B$2=Da!$K$25,Profile!$T$14)+IF($B$2=Da!$K$26,Profile!$V$14)+IF($B$2=Da!$K$27,Profile!$X$14)+IF($B$2=Da!$K$28,Profile!$Z$14)+IF($B$2=Da!$K$29,Profile!$AB$14)+IF($B$2=Da!$K$30,Profile!$AD$14)+IF($B$2=Da!$K$31,Profile!$AF$14)+IF($B$2=Da!$K$32,Profile!$AH$14)+IF($B$2=Da!$K$33,Profile!$AJ$14)+IF($B$2=Da!$K$34,Profile!$AL$14)+IF($B$2=Da!$K$35,Profile!$AN$14)+IF($B$2=Da!$K$36,Profile!$AP$14)+IF($B$2=Da!$K$37,Profile!$AR$14)+IF($B$2=Da!$K$38,Profile!$AT$14)+IF($B$2=Da!$K$39,Profile!$AV$14)+IF($B$2=Da!$K$40,Profile!$AY$14)+IF($B$2=Da!$K$41,Profile!$BA$14)+IF($B$2=Da!$K$42,Profile!$BC$14)+IF($B$2=Da!$K$43,Profile!$BF$14)+IF($B$2=Da!$K$44,Profile!$BH$14)+IF($B$2=Da!$K$45,Profile!$BJ$14)+IF($B$2=Da!$K$46,Profile!$BL$14))</f>
        <v>1</v>
      </c>
      <c r="P2" s="97">
        <f>(IF($B$2=Da!$K$18,Profile!$F$15)+IF($B$2=Da!$K$19,Profile!$H$15)+IF($B$2=Da!$K$20,Profile!$J$15)+IF($B$2=Da!$K$21,Profile!$L$15)+IF($B$2=Da!$K$22,Profile!$N$15)+IF($B$2=Da!$K$23,Profile!$P$15)+IF($B$2=Da!$K$24,Profile!$R$15)+IF($B$2=Da!$K$25,Profile!$T$15)+IF($B$2=Da!$K$26,Profile!$V$15)+IF($B$2=Da!$K$27,Profile!$X$15)+IF($B$2=Da!$K$28,Profile!$Z$15)+IF($B$2=Da!$K$29,Profile!$AB$15)+IF($B$2=Da!$K$30,Profile!$AD$15)+IF($B$2=Da!$K$31,Profile!$AF$15)+IF($B$2=Da!$K$32,Profile!$AH$15)+IF($B$2=Da!$K$33,Profile!$AJ$15)+IF($B$2=Da!$K$34,Profile!$AL$15)+IF($B$2=Da!$K$35,Profile!$AN$15)+IF($B$2=Da!$K$36,Profile!$AP$15)+IF($B$2=Da!$K$37,Profile!$AR$15)+IF($B$2=Da!$K$38,Profile!$AT$15)+IF($B$2=Da!$K$39,Profile!$AV$15)+IF($B$2=Da!$K$40,Profile!$AY$15)+IF($B$2=Da!$K$41,Profile!$BA$15)+IF($B$2=Da!$K$42,Profile!$BC$15)+IF($B$2=Da!$K$43,Profile!$BF$15)+IF($B$2=Da!$K$44,Profile!$BH$15)+IF($B$2=Da!$K$45,Profile!$BJ$15)+IF($B$2=Da!$K$46,Profile!$BL$15))</f>
        <v>0.6</v>
      </c>
      <c r="Q2" s="97">
        <f>(IF($B$2=Da!$K$18,Profile!$F$16)+IF($B$2=Da!$K$19,Profile!$H$16)+IF($B$2=Da!$K$20,Profile!$J$16)+IF($B$2=Da!$K$21,Profile!$L$16)+IF($B$2=Da!$K$22,Profile!$N$16)+IF($B$2=Da!$K$23,Profile!$P$16)+IF($B$2=Da!$K$24,Profile!$R$16)+IF($B$2=Da!$K$25,Profile!$T$16)+IF($B$2=Da!$K$26,Profile!$V$16)+IF($B$2=Da!$K$27,Profile!$X$16)+IF($B$2=Da!$K$28,Profile!$Z$16)+IF($B$2=Da!$K$29,Profile!$AB$16)+IF($B$2=Da!$K$30,Profile!$AD$16)+IF($B$2=Da!$K$31,Profile!$AF$16)+IF($B$2=Da!$K$32,Profile!$AH$16)+IF($B$2=Da!$K$33,Profile!$AJ$16)+IF($B$2=Da!$K$34,Profile!$AL$16)+IF($B$2=Da!$K$35,Profile!$AN$16)+IF($B$2=Da!$K$36,Profile!$AP$16)+IF($B$2=Da!$K$37,Profile!$AR$16)+IF($B$2=Da!$K$38,Profile!$AT$16)+IF($B$2=Da!$K$39,Profile!$AV$16)+IF($B$2=Da!$K$40,Profile!$AY$16)+IF($B$2=Da!$K$41,Profile!$BA$16)+IF($B$2=Da!$K$42,Profile!$BC$16)+IF($B$2=Da!$K$43,Profile!$BF$16)+IF($B$2=Da!$K$44,Profile!$BH$16)+IF($B$2=Da!$K$45,Profile!$BJ$16)+IF($B$2=Da!$K$46,Profile!$BL$16))</f>
        <v>0.625</v>
      </c>
      <c r="R2" s="97">
        <f>(IF($B$2=Da!$K$18,Profile!$F$18)+IF($B$2=Da!$K$19,Profile!$H$18)+IF($B$2=Da!$K$20,Profile!$J$18)+IF($B$2=Da!$K$21,Profile!$L$18)+IF($B$2=Da!$K$22,Profile!$N$18)+IF($B$2=Da!$K$23,Profile!$P$18)+IF($B$2=Da!$K$24,Profile!$R$18)+IF($B$2=Da!$K$25,Profile!$T$18)+IF($B$2=Da!$K$26,Profile!$V$18)+IF($B$2=Da!$K$27,Profile!$X$18)+IF($B$2=Da!$K$28,Profile!$Z$18)+IF($B$2=Da!$K$29,Profile!$AB$18)+IF($B$2=Da!$K$30,Profile!$AD$18)+IF($B$2=Da!$K$31,Profile!$AF$18)+IF($B$2=Da!$K$32,Profile!$AH$18)+IF($B$2=Da!$K$33,Profile!$AJ$18)+IF($B$2=Da!$K$34,Profile!$AL$18)+IF($B$2=Da!$K$35,Profile!$AN$18)+IF($B$2=Da!$K$36,Profile!$AP$18)+IF($B$2=Da!$K$37,Profile!$AR$18)+IF($B$2=Da!$K$38,Profile!$AT$18)+IF($B$2=Da!$K$39,Profile!$AV$18)+IF($B$2=Da!$K$40,Profile!$AY$18)+IF($B$2=Da!$K$41,Profile!$BA$18)+IF($B$2=Da!$K$42,Profile!$BC$18)+IF($B$2=Da!$K$43,Profile!$BF$18)+IF($B$2=Da!$K$44,Profile!$BH$18)+IF($B$2=Da!$K$45,Profile!$BJ$18)+IF($B$2=Da!$K$46,Profile!$BL$18))</f>
        <v>0.66666666666666663</v>
      </c>
      <c r="S2" s="97">
        <f>(IF($B$2=Da!$K$18,Profile!$F$19)+IF($B$2=Da!$K$19,Profile!$H$19)+IF($B$2=Da!$K$20,Profile!$J$19)+IF($B$2=Da!$K$21,Profile!$L$19)+IF($B$2=Da!$K$22,Profile!$N$19)+IF($B$2=Da!$K$23,Profile!$P$19)+IF($B$2=Da!$K$24,Profile!$R$19)+IF($B$2=Da!$K$25,Profile!$T$19)+IF($B$2=Da!$K$26,Profile!$V$19)+IF($B$2=Da!$K$27,Profile!$X$19)+IF($B$2=Da!$K$28,Profile!$Z$19)+IF($B$2=Da!$K$29,Profile!$AB$19)+IF($B$2=Da!$K$30,Profile!$AD$19)+IF($B$2=Da!$K$31,Profile!$AF$19)+IF($B$2=Da!$K$32,Profile!$AH$19)+IF($B$2=Da!$K$33,Profile!$AJ$19)+IF($B$2=Da!$K$34,Profile!$AL$19)+IF($B$2=Da!$K$35,Profile!$AN$19)+IF($B$2=Da!$K$36,Profile!$AP$19)+IF($B$2=Da!$K$37,Profile!$AR$19)+IF($B$2=Da!$K$38,Profile!$AT$19)+IF($B$2=Da!$K$39,Profile!$AV$19)+IF($B$2=Da!$K$40,Profile!$AY$19)+IF($B$2=Da!$K$41,Profile!$BA$19)+IF($B$2=Da!$K$42,Profile!$BC$19)+IF($B$2=Da!$K$43,Profile!$BF$19)+IF($B$2=Da!$K$44,Profile!$BH$19)+IF($B$2=Da!$K$45,Profile!$BJ$19)+IF($B$2=Da!$K$46,Profile!$BL$19))</f>
        <v>0.33333333333333331</v>
      </c>
      <c r="T2" s="97">
        <f>(IF($B$2=Da!$K$18,Profile!$F$20)+IF($B$2=Da!$K$19,Profile!$H$20)+IF($B$2=Da!$K$20,Profile!$J$20)+IF($B$2=Da!$K$21,Profile!$L$20)+IF($B$2=Da!$K$22,Profile!$N$20)+IF($B$2=Da!$K$23,Profile!$P$20)+IF($B$2=Da!$K$24,Profile!$R$20)+IF($B$2=Da!$K$25,Profile!$T$20)+IF($B$2=Da!$K$26,Profile!$V$20)+IF($B$2=Da!$K$27,Profile!$X$20)+IF($B$2=Da!$K$28,Profile!$Z$20)+IF($B$2=Da!$K$29,Profile!$AB$20)+IF($B$2=Da!$K$30,Profile!$AD$20)+IF($B$2=Da!$K$31,Profile!$AF$20)+IF($B$2=Da!$K$32,Profile!$AH$20)+IF($B$2=Da!$K$33,Profile!$AJ$20)+IF($B$2=Da!$K$34,Profile!$AL$20)+IF($B$2=Da!$K$35,Profile!$AN$20)+IF($B$2=Da!$K$36,Profile!$AP$20)+IF($B$2=Da!$K$37,Profile!$AR$20)+IF($B$2=Da!$K$38,Profile!$AT$20)+IF($B$2=Da!$K$39,Profile!$AV$20)+IF($B$2=Da!$K$40,Profile!$AY$20)+IF($B$2=Da!$K$41,Profile!$BA$20)+IF($B$2=Da!$K$42,Profile!$BC$20)+IF($B$2=Da!$K$43,Profile!$BF$20)+IF($B$2=Da!$K$44,Profile!$BH$20)+IF($B$2=Da!$K$45,Profile!$BJ$20)+IF($B$2=Da!$K$46,Profile!$BL$20))</f>
        <v>0.5</v>
      </c>
      <c r="U2" s="401">
        <f>(IF($B$2=Da!$K$18,Profile!$F$22)+IF($B$2=Da!$K$19,Profile!$H$22)+IF($B$2=Da!$K$20,Profile!$J$22)+IF($B$2=Da!$K$21,Profile!$L$22)+IF($B$2=Da!$K$22,Profile!$N$22)+IF($B$2=Da!$K$23,Profile!$P$22)+IF($B$2=Da!$K$24,Profile!$R$22)+IF($B$2=Da!$K$25,Profile!$T$22)+IF($B$2=Da!$K$26,Profile!$V$22)+IF($B$2=Da!$K$27,Profile!$X$22)+IF($B$2=Da!$K$28,Profile!$Z$22)+IF($B$2=Da!$K$29,Profile!$AB$22)+IF($B$2=Da!$K$30,Profile!$AD$22)+IF($B$2=Da!$K$31,Profile!$AF$22)+IF($B$2=Da!$K$32,Profile!$AH$22)+IF($B$2=Da!$K$33,Profile!$AJ$22)+IF($B$2=Da!$K$34,Profile!$AL$22)+IF($B$2=Da!$K$35,Profile!$AN$22)+IF($B$2=Da!$K$36,Profile!$AP$22)+IF($B$2=Da!$K$37,Profile!$AR$22)+IF($B$2=Da!$K$38,Profile!$AT$22)+IF($B$2=Da!$K$39,Profile!$AV$22)+IF($B$2=Da!$K$40,Profile!$AY$22)+IF($B$2=Da!$K$41,Profile!$BA$22)+IF($B$2=Da!$K$42,Profile!$BC$22)+IF($B$2=Da!$K$43,Profile!$BF$22)+IF($B$2=Da!$K$44,Profile!$BH$22)+IF($B$2=Da!$K$45,Profile!$BJ$22)+IF($B$2=Da!$K$46,Profile!$BL$22))</f>
        <v>1</v>
      </c>
      <c r="V2" s="97">
        <f>(IF($B$2=Da!$K$18,Profile!$F$23)+IF($B$2=Da!$K$19,Profile!$H$23)+IF($B$2=Da!$K$20,Profile!$J$23)+IF($B$2=Da!$K$21,Profile!$L$23)+IF($B$2=Da!$K$22,Profile!$N$23)+IF($B$2=Da!$K$23,Profile!$P$23)+IF($B$2=Da!$K$24,Profile!$R$23)+IF($B$2=Da!$K$25,Profile!$T$23)+IF($B$2=Da!$K$26,Profile!$V$23)+IF($B$2=Da!$K$27,Profile!$X$23)+IF($B$2=Da!$K$28,Profile!$Z$23)+IF($B$2=Da!$K$29,Profile!$AB$23)+IF($B$2=Da!$K$30,Profile!$AD$23)+IF($B$2=Da!$K$31,Profile!$AF$23)+IF($B$2=Da!$K$32,Profile!$AH$23)+IF($B$2=Da!$K$33,Profile!$AJ$23)+IF($B$2=Da!$K$34,Profile!$AL$23)+IF($B$2=Da!$K$35,Profile!$AN$23)+IF($B$2=Da!$K$36,Profile!$AP$23)+IF($B$2=Da!$K$37,Profile!$AR$23)+IF($B$2=Da!$K$38,Profile!$AT$23)+IF($B$2=Da!$K$39,Profile!$AV$23)+IF($B$2=Da!$K$40,Profile!$AY$23)+IF($B$2=Da!$K$41,Profile!$BA$23)+IF($B$2=Da!$K$42,Profile!$BC$23)+IF($B$2=Da!$K$43,Profile!$BF$23)+IF($B$2=Da!$K$44,Profile!$BH$23)+IF($B$2=Da!$K$45,Profile!$BJ$23)+IF($B$2=Da!$K$46,Profile!$BL$23))</f>
        <v>0.66666666666666663</v>
      </c>
      <c r="W2" s="97">
        <f>(IF($B$2=Da!$K$18,Profile!$F$25)+IF($B$2=Da!$K$19,Profile!$H$25)+IF($B$2=Da!$K$20,Profile!$J$25)+IF($B$2=Da!$K$21,Profile!$L$25)+IF($B$2=Da!$K$22,Profile!$N$25)+IF($B$2=Da!$K$23,Profile!$P$25)+IF($B$2=Da!$K$24,Profile!$R$25)+IF($B$2=Da!$K$25,Profile!$T$25)+IF($B$2=Da!$K$26,Profile!$V$25)+IF($B$2=Da!$K$27,Profile!$X$25)+IF($B$2=Da!$K$28,Profile!$Z$25)+IF($B$2=Da!$K$29,Profile!$AB$25)+IF($B$2=Da!$K$30,Profile!$AD$25)+IF($B$2=Da!$K$31,Profile!$AF$25)+IF($B$2=Da!$K$32,Profile!$AH$25)+IF($B$2=Da!$K$33,Profile!$AJ$25)+IF($B$2=Da!$K$34,Profile!$AL$25)+IF($B$2=Da!$K$35,Profile!$AN$25)+IF($B$2=Da!$K$36,Profile!$AP$25)+IF($B$2=Da!$K$37,Profile!$AR$25)+IF($B$2=Da!$K$38,Profile!$AT$25)+IF($B$2=Da!$K$39,Profile!$AV$25)+IF($B$2=Da!$K$40,Profile!$AY$25)+IF($B$2=Da!$K$41,Profile!$BA$25)+IF($B$2=Da!$K$42,Profile!$BC$25)+IF($B$2=Da!$K$43,Profile!$BF$25)+IF($B$2=Da!$K$44,Profile!$BH$25)+IF($B$2=Da!$K$45,Profile!$BJ$25)+IF($B$2=Da!$K$46,Profile!$BL$25))</f>
        <v>1</v>
      </c>
      <c r="X2" s="97">
        <f>(IF($B$2=Da!$K$18,Profile!$F$26)+IF($B$2=Da!$K$19,Profile!$H$26)+IF($B$2=Da!$K$20,Profile!$J$26)+IF($B$2=Da!$K$21,Profile!$L$26)+IF($B$2=Da!$K$22,Profile!$N$26)+IF($B$2=Da!$K$23,Profile!$P$26)+IF($B$2=Da!$K$24,Profile!$R$26)+IF($B$2=Da!$K$25,Profile!$T$26)+IF($B$2=Da!$K$26,Profile!$V$26)+IF($B$2=Da!$K$27,Profile!$X$26)+IF($B$2=Da!$K$28,Profile!$Z$26)+IF($B$2=Da!$K$29,Profile!$AB$26)+IF($B$2=Da!$K$30,Profile!$AD$26)+IF($B$2=Da!$K$31,Profile!$AF$26)+IF($B$2=Da!$K$32,Profile!$AH$26)+IF($B$2=Da!$K$33,Profile!$AJ$26)+IF($B$2=Da!$K$34,Profile!$AL$26)+IF($B$2=Da!$K$35,Profile!$AN$26)+IF($B$2=Da!$K$36,Profile!$AP$26)+IF($B$2=Da!$K$37,Profile!$AR$26)+IF($B$2=Da!$K$38,Profile!$AT$26)+IF($B$2=Da!$K$39,Profile!$AV$26)+IF($B$2=Da!$K$40,Profile!$AY$26)+IF($B$2=Da!$K$41,Profile!$BA$26)+IF($B$2=Da!$K$42,Profile!$BC$26)+IF($B$2=Da!$K$43,Profile!$BF$26)+IF($B$2=Da!$K$44,Profile!$BH$26)+IF($B$2=Da!$K$45,Profile!$BJ$26)+IF($B$2=Da!$K$46,Profile!$BL$26))</f>
        <v>0.5</v>
      </c>
      <c r="Y2" s="97">
        <f>(IF($B$2=Da!$K$18,Profile!$F$27)+IF($B$2=Da!$K$19,Profile!$H$27)+IF($B$2=Da!$K$20,Profile!$J$27)+IF($B$2=Da!$K$21,Profile!$L$27)+IF($B$2=Da!$K$22,Profile!$N$27)+IF($B$2=Da!$K$23,Profile!$P$27)+IF($B$2=Da!$K$24,Profile!$R$27)+IF($B$2=Da!$K$25,Profile!$T$27)+IF($B$2=Da!$K$26,Profile!$V$27)+IF($B$2=Da!$K$27,Profile!$X$27)+IF($B$2=Da!$K$28,Profile!$Z$27)+IF($B$2=Da!$K$29,Profile!$AB$27)+IF($B$2=Da!$K$30,Profile!$AD$27)+IF($B$2=Da!$K$31,Profile!$AF$27)+IF($B$2=Da!$K$32,Profile!$AH$27)+IF($B$2=Da!$K$33,Profile!$AJ$27)+IF($B$2=Da!$K$34,Profile!$AL$27)+IF($B$2=Da!$K$35,Profile!$AN$27)+IF($B$2=Da!$K$36,Profile!$AP$27)+IF($B$2=Da!$K$37,Profile!$AR$27)+IF($B$2=Da!$K$38,Profile!$AT$27)+IF($B$2=Da!$K$39,Profile!$AV$27)+IF($B$2=Da!$K$40,Profile!$AY$27)+IF($B$2=Da!$K$41,Profile!$BA$27)+IF($B$2=Da!$K$42,Profile!$BC$27)+IF($B$2=Da!$K$43,Profile!$BF$27)+IF($B$2=Da!$K$44,Profile!$BH$27)+IF($B$2=Da!$K$45,Profile!$BJ$27)+IF($B$2=Da!$K$46,Profile!$BL$27))</f>
        <v>1</v>
      </c>
      <c r="Z2" s="97">
        <f>(IF($B$2=Da!$K$18,Profile!$F$29)+IF($B$2=Da!$K$19,Profile!$H$29)+IF($B$2=Da!$K$20,Profile!$J$29)+IF($B$2=Da!$K$21,Profile!$L$29)+IF($B$2=Da!$K$22,Profile!$N$29)+IF($B$2=Da!$K$23,Profile!$P$29)+IF($B$2=Da!$K$24,Profile!$R$29)+IF($B$2=Da!$K$25,Profile!$T$29)+IF($B$2=Da!$K$26,Profile!$V$29)+IF($B$2=Da!$K$27,Profile!$X$29)+IF($B$2=Da!$K$28,Profile!$Z$29)+IF($B$2=Da!$K$29,Profile!$AB$29)+IF($B$2=Da!$K$30,Profile!$AD$29)+IF($B$2=Da!$K$31,Profile!$AF$29)+IF($B$2=Da!$K$32,Profile!$AH$29)+IF($B$2=Da!$K$33,Profile!$AJ$29)+IF($B$2=Da!$K$34,Profile!$AL$29)+IF($B$2=Da!$K$35,Profile!$AN$29)+IF($B$2=Da!$K$36,Profile!$AP$29)+IF($B$2=Da!$K$37,Profile!$AR$29)+IF($B$2=Da!$K$38,Profile!$AT$29)+IF($B$2=Da!$K$39,Profile!$AV$29)+IF($B$2=Da!$K$40,Profile!$AY$29)+IF($B$2=Da!$K$41,Profile!$BA$29)+IF($B$2=Da!$K$42,Profile!$BC$29)+IF($B$2=Da!$K$43,Profile!$BF$29)+IF($B$2=Da!$K$44,Profile!$BH$29)+IF($B$2=Da!$K$45,Profile!$BJ$29)+IF($B$2=Da!$K$46,Profile!$BL$29))</f>
        <v>0.5</v>
      </c>
      <c r="AA2" s="97">
        <f>(IF($B$2=Da!$K$18,Profile!$F$30)+IF($B$2=Da!$K$19,Profile!$H$30)+IF($B$2=Da!$K$20,Profile!$J$30)+IF($B$2=Da!$K$21,Profile!$L$30)+IF($B$2=Da!$K$22,Profile!$N$30)+IF($B$2=Da!$K$23,Profile!$P$30)+IF($B$2=Da!$K$24,Profile!$R$30)+IF($B$2=Da!$K$25,Profile!$T$30)+IF($B$2=Da!$K$26,Profile!$V$30)+IF($B$2=Da!$K$27,Profile!$X$30)+IF($B$2=Da!$K$28,Profile!$Z$30)+IF($B$2=Da!$K$29,Profile!$AB$30)+IF($B$2=Da!$K$30,Profile!$AD$30)+IF($B$2=Da!$K$31,Profile!$AF$30)+IF($B$2=Da!$K$32,Profile!$AH$30)+IF($B$2=Da!$K$33,Profile!$AJ$30)+IF($B$2=Da!$K$34,Profile!$AL$30)+IF($B$2=Da!$K$35,Profile!$AN$30)+IF($B$2=Da!$K$36,Profile!$AP$30)+IF($B$2=Da!$K$37,Profile!$AR$30)+IF($B$2=Da!$K$38,Profile!$AT$30)+IF($B$2=Da!$K$39,Profile!$AV$30)+IF($B$2=Da!$K$40,Profile!$AY$30)+IF($B$2=Da!$K$41,Profile!$BA$30)+IF($B$2=Da!$K$42,Profile!$BC$30)+IF($B$2=Da!$K$43,Profile!$BF$30)+IF($B$2=Da!$K$44,Profile!$BH$30)+IF($B$2=Da!$K$45,Profile!$BJ$30)+IF($B$2=Da!$K$46,Profile!$BL$30))</f>
        <v>0</v>
      </c>
      <c r="AB2" s="97">
        <f>(IF($B$2=Da!$K$18,Profile!$F$31)+IF($B$2=Da!$K$19,Profile!$H$31)+IF($B$2=Da!$K$20,Profile!$J$31)+IF($B$2=Da!$K$21,Profile!$L$31)+IF($B$2=Da!$K$22,Profile!$N$31)+IF($B$2=Da!$K$23,Profile!$P$31)+IF($B$2=Da!$K$24,Profile!$R$31)+IF($B$2=Da!$K$25,Profile!$T$31)+IF($B$2=Da!$K$26,Profile!$V$31)+IF($B$2=Da!$K$27,Profile!$X$31)+IF($B$2=Da!$K$28,Profile!$Z$31)+IF($B$2=Da!$K$29,Profile!$AB$31)+IF($B$2=Da!$K$30,Profile!$AD$31)+IF($B$2=Da!$K$31,Profile!$AF$31)+IF($B$2=Da!$K$32,Profile!$AH$31)+IF($B$2=Da!$K$33,Profile!$AJ$31)+IF($B$2=Da!$K$34,Profile!$AL$31)+IF($B$2=Da!$K$35,Profile!$AN$31)+IF($B$2=Da!$K$36,Profile!$AP$31)+IF($B$2=Da!$K$37,Profile!$AR$31)+IF($B$2=Da!$K$38,Profile!$AT$31)+IF($B$2=Da!$K$39,Profile!$AV$31)+IF($B$2=Da!$K$40,Profile!$AY$31)+IF($B$2=Da!$K$41,Profile!$BA$31)+IF($B$2=Da!$K$42,Profile!$BC$31)+IF($B$2=Da!$K$43,Profile!$BF$31)+IF($B$2=Da!$K$44,Profile!$BH$31)+IF($B$2=Da!$K$45,Profile!$BJ$31)+IF($B$2=Da!$K$46,Profile!$BL$31))</f>
        <v>1</v>
      </c>
      <c r="AC2" s="412">
        <f>(IF($B$2=Da!$K$18,Profile!$F$32)+IF($B$2=Da!$K$19,Profile!$H$32)+IF($B$2=Da!$K$20,Profile!$J$32)+IF($B$2=Da!$K$21,Profile!$L$32)+IF($B$2=Da!$K$22,Profile!$N$32)+IF($B$2=Da!$K$23,Profile!$P$32)+IF($B$2=Da!$K$24,Profile!$R$32)+IF($B$2=Da!$K$25,Profile!$T$32)+IF($B$2=Da!$K$26,Profile!$V$32)+IF($B$2=Da!$K$27,Profile!$X$32)+IF($B$2=Da!$K$28,Profile!$Z$32)+IF($B$2=Da!$K$29,Profile!$AB$32)+IF($B$2=Da!$K$30,Profile!$AD$32)+IF($B$2=Da!$K$31,Profile!$AF$32)+IF($B$2=Da!$K$32,Profile!$AH$32)+IF($B$2=Da!$K$33,Profile!$AJ$32)+IF($B$2=Da!$K$34,Profile!$AL$32)+IF($B$2=Da!$K$35,Profile!$AN$32)+IF($B$2=Da!$K$36,Profile!$AP$32)+IF($B$2=Da!$K$37,Profile!$AR$32)+IF($B$2=Da!$K$38,Profile!$AT$32)+IF($B$2=Da!$K$39,Profile!$AV$32)+IF($B$2=Da!$K$40,Profile!$AY$32)+IF($B$2=Da!$K$41,Profile!$BA$32)+IF($B$2=Da!$K$42,Profile!$BC$32)+IF($B$2=Da!$K$43,Profile!$BF$32)+IF($B$2=Da!$K$44,Profile!$BH$32)+IF($B$2=Da!$K$45,Profile!$BJ$32)+IF($B$2=Da!$K$46,Profile!$BL$32))</f>
        <v>0</v>
      </c>
      <c r="AD2" s="401">
        <f>(IF($B$2=Da!$K$18,Profile!$F$33)+IF($B$2=Da!$K$19,Profile!$H$33)+IF($B$2=Da!$K$20,Profile!$J$33)+IF($B$2=Da!$K$21,Profile!$L$33)+IF($B$2=Da!$K$22,Profile!$N$33)+IF($B$2=Da!$K$23,Profile!$P$33)+IF($B$2=Da!$K$24,Profile!$R$33)+IF($B$2=Da!$K$25,Profile!$T$33)+IF($B$2=Da!$K$26,Profile!$V$33)+IF($B$2=Da!$K$27,Profile!$X$33)+IF($B$2=Da!$K$28,Profile!$Z$33)+IF($B$2=Da!$K$29,Profile!$AB$33)+IF($B$2=Da!$K$30,Profile!$AD$33)+IF($B$2=Da!$K$31,Profile!$AF$33)+IF($B$2=Da!$K$32,Profile!$AH$33)+IF($B$2=Da!$K$33,Profile!$AJ$33)+IF($B$2=Da!$K$34,Profile!$AL$33)+IF($B$2=Da!$K$35,Profile!$AN$33)+IF($B$2=Da!$K$36,Profile!$AP$33)+IF($B$2=Da!$K$37,Profile!$AR$33)+IF($B$2=Da!$K$38,Profile!$AT$33)+IF($B$2=Da!$K$39,Profile!$AV$33)+IF($B$2=Da!$K$40,Profile!$AY$33)+IF($B$2=Da!$K$41,Profile!$BA$33)+IF($B$2=Da!$K$42,Profile!$BC$33)+IF($B$2=Da!$K$43,Profile!$BF$33)+IF($B$2=Da!$K$44,Profile!$BH$33)+IF($B$2=Da!$K$45,Profile!$BJ$33)+IF($B$2=Da!$K$46,Profile!$BL$33))</f>
        <v>0</v>
      </c>
      <c r="AE2" s="401">
        <f>(IF($B$2=Da!$K$18,Profile!$F$34)+IF($B$2=Da!$K$19,Profile!$H$34)+IF($B$2=Da!$K$20,Profile!$J$34)+IF($B$2=Da!$K$21,Profile!$L$34)+IF($B$2=Da!$K$22,Profile!$N$34)+IF($B$2=Da!$K$23,Profile!$P$34)+IF($B$2=Da!$K$24,Profile!$R$34)+IF($B$2=Da!$K$25,Profile!$T$34)+IF($B$2=Da!$K$26,Profile!$V$34)+IF($B$2=Da!$K$27,Profile!$X$34)+IF($B$2=Da!$K$28,Profile!$Z$34)+IF($B$2=Da!$K$29,Profile!$AB$34)+IF($B$2=Da!$K$30,Profile!$AD$34)+IF($B$2=Da!$K$31,Profile!$AF$34)+IF($B$2=Da!$K$32,Profile!$AH$34)+IF($B$2=Da!$K$33,Profile!$AJ$34)+IF($B$2=Da!$K$34,Profile!$AL$34)+IF($B$2=Da!$K$35,Profile!$AN$34)+IF($B$2=Da!$K$36,Profile!$AP$34)+IF($B$2=Da!$K$37,Profile!$AR$34)+IF($B$2=Da!$K$38,Profile!$AT$34)+IF($B$2=Da!$K$39,Profile!$AV$34)+IF($B$2=Da!$K$40,Profile!$AY$34)+IF($B$2=Da!$K$41,Profile!$BA$34)+IF($B$2=Da!$K$42,Profile!$BC$34)+IF($B$2=Da!$K$43,Profile!$BF$34)+IF($B$2=Da!$K$44,Profile!$BH$34)+IF($B$2=Da!$K$45,Profile!$BJ$34)+IF($B$2=Da!$K$46,Profile!$BL$34))</f>
        <v>0.5</v>
      </c>
      <c r="AF2" s="401">
        <f>(IF($B$2=Da!$K$18,Profile!$F$35)+IF($B$2=Da!$K$19,Profile!$H$35)+IF($B$2=Da!$K$20,Profile!$J$35)+IF($B$2=Da!$K$21,Profile!$L$35)+IF($B$2=Da!$K$22,Profile!$N$35)+IF($B$2=Da!$K$23,Profile!$P$35)+IF($B$2=Da!$K$24,Profile!$R$35)+IF($B$2=Da!$K$25,Profile!$T$35)+IF($B$2=Da!$K$26,Profile!$V$35)+IF($B$2=Da!$K$27,Profile!$X$35)+IF($B$2=Da!$K$28,Profile!$Z$35)+IF($B$2=Da!$K$29,Profile!$AB$35)+IF($B$2=Da!$K$30,Profile!$AD$35)+IF($B$2=Da!$K$31,Profile!$AF$35)+IF($B$2=Da!$K$32,Profile!$AH$35)+IF($B$2=Da!$K$33,Profile!$AJ$35)+IF($B$2=Da!$K$34,Profile!$AL$35)+IF($B$2=Da!$K$35,Profile!$AN$35)+IF($B$2=Da!$K$36,Profile!$AP$35)+IF($B$2=Da!$K$37,Profile!$AR$35)+IF($B$2=Da!$K$38,Profile!$AT$35)+IF($B$2=Da!$K$39,Profile!$AV$35)+IF($B$2=Da!$K$40,Profile!$AY$35)+IF($B$2=Da!$K$41,Profile!$BA$35)+IF($B$2=Da!$K$42,Profile!$BC$35)+IF($B$2=Da!$K$43,Profile!$BF$35)+IF($B$2=Da!$K$44,Profile!$BH$35)+IF($B$2=Da!$K$45,Profile!$BJ$35)+IF($B$2=Da!$K$46,Profile!$BL$35))</f>
        <v>0</v>
      </c>
      <c r="AG2" s="412">
        <f>(IF($B$2=Da!$K$18,Profile!$F$36)+IF($B$2=Da!$K$19,Profile!$H$36)+IF($B$2=Da!$K$20,Profile!$J$36)+IF($B$2=Da!$K$21,Profile!$L$36)+IF($B$2=Da!$K$22,Profile!$N$36)+IF($B$2=Da!$K$23,Profile!$P$36)+IF($B$2=Da!$K$24,Profile!$R$36)+IF($B$2=Da!$K$25,Profile!$T$36)+IF($B$2=Da!$K$26,Profile!$V$36)+IF($B$2=Da!$K$27,Profile!$X$36)+IF($B$2=Da!$K$28,Profile!$Z$36)+IF($B$2=Da!$K$29,Profile!$AB$36)+IF($B$2=Da!$K$30,Profile!$AD$36)+IF($B$2=Da!$K$31,Profile!$AF$36)+IF($B$2=Da!$K$32,Profile!$AH$36)+IF($B$2=Da!$K$33,Profile!$AJ$36)+IF($B$2=Da!$K$34,Profile!$AL$36)+IF($B$2=Da!$K$35,Profile!$AN$36)+IF($B$2=Da!$K$36,Profile!$AP$36)+IF($B$2=Da!$K$37,Profile!$AR$36)+IF($B$2=Da!$K$38,Profile!$AT$36)+IF($B$2=Da!$K$39,Profile!$AV$36)+IF($B$2=Da!$K$40,Profile!$AY$36)+IF($B$2=Da!$K$41,Profile!$BA$36)+IF($B$2=Da!$K$42,Profile!$BC$36)+IF($B$2=Da!$K$43,Profile!$BF$36)+IF($B$2=Da!$K$44,Profile!$BH$36)+IF($B$2=Da!$K$45,Profile!$BJ$36)+IF($B$2=Da!$K$46,Profile!$BL$36))</f>
        <v>0</v>
      </c>
      <c r="AH2" s="401">
        <f>(IF($B$2=Da!$K$18,Profile!$F$37)+IF($B$2=Da!$K$19,Profile!$H$37)+IF($B$2=Da!$K$20,Profile!$J$37)+IF($B$2=Da!$K$21,Profile!$L$37)+IF($B$2=Da!$K$22,Profile!$N$37)+IF($B$2=Da!$K$23,Profile!$P$37)+IF($B$2=Da!$K$24,Profile!$R$37)+IF($B$2=Da!$K$25,Profile!$T$37)+IF($B$2=Da!$K$26,Profile!$V$37)+IF($B$2=Da!$K$27,Profile!$X$37)+IF($B$2=Da!$K$28,Profile!$Z$37)+IF($B$2=Da!$K$29,Profile!$AB$37)+IF($B$2=Da!$K$30,Profile!$AD$37)+IF($B$2=Da!$K$31,Profile!$AF$37)+IF($B$2=Da!$K$32,Profile!$AH$37)+IF($B$2=Da!$K$33,Profile!$AJ$37)+IF($B$2=Da!$K$34,Profile!$AL$37)+IF($B$2=Da!$K$35,Profile!$AN$37)+IF($B$2=Da!$K$36,Profile!$AP$37)+IF($B$2=Da!$K$37,Profile!$AR$37)+IF($B$2=Da!$K$38,Profile!$AT$37)+IF($B$2=Da!$K$39,Profile!$AV$37)+IF($B$2=Da!$K$40,Profile!$AY$37)+IF($B$2=Da!$K$41,Profile!$BA$37)+IF($B$2=Da!$K$42,Profile!$BC$37)+IF($B$2=Da!$K$43,Profile!$BF$37)+IF($B$2=Da!$K$44,Profile!$BH$37)+IF($B$2=Da!$K$45,Profile!$BJ$37)+IF($B$2=Da!$K$46,Profile!$BL$37))</f>
        <v>0</v>
      </c>
      <c r="AI2" s="412">
        <f>(IF($B$2=Da!$K$18,Profile!$F$38)+IF($B$2=Da!$K$19,Profile!$H$38)+IF($B$2=Da!$K$20,Profile!$J$38)+IF($B$2=Da!$K$21,Profile!$L$38)+IF($B$2=Da!$K$22,Profile!$N$38)+IF($B$2=Da!$K$23,Profile!$P$38)+IF($B$2=Da!$K$24,Profile!$R$38)+IF($B$2=Da!$K$25,Profile!$T$38)+IF($B$2=Da!$K$26,Profile!$V$38)+IF($B$2=Da!$K$27,Profile!$X$38)+IF($B$2=Da!$K$28,Profile!$Z$38)+IF($B$2=Da!$K$29,Profile!$AB$38)+IF($B$2=Da!$K$30,Profile!$AD$38)+IF($B$2=Da!$K$31,Profile!$AF$38)+IF($B$2=Da!$K$32,Profile!$AH$38)+IF($B$2=Da!$K$33,Profile!$AJ$38)+IF($B$2=Da!$K$34,Profile!$AL$38)+IF($B$2=Da!$K$35,Profile!$AN$38)+IF($B$2=Da!$K$36,Profile!$AP$38)+IF($B$2=Da!$K$37,Profile!$AR$38)+IF($B$2=Da!$K$38,Profile!$AT$38)+IF($B$2=Da!$K$39,Profile!$AV$38)+IF($B$2=Da!$K$40,Profile!$AY$38)+IF($B$2=Da!$K$41,Profile!$BA$38)+IF($B$2=Da!$K$42,Profile!$BC$38)+IF($B$2=Da!$K$43,Profile!$BF$38)+IF($B$2=Da!$K$44,Profile!$BH$38)+IF($B$2=Da!$K$45,Profile!$BJ$38)+IF($B$2=Da!$K$46,Profile!$BL$38))</f>
        <v>0</v>
      </c>
      <c r="AJ2" s="401">
        <f>(IF($B$2=Da!$K$18,Profile!$F$40)+IF($B$2=Da!$K$19,Profile!$H$40)+IF($B$2=Da!$K$20,Profile!$J$40)+IF($B$2=Da!$K$21,Profile!$L$40)+IF($B$2=Da!$K$22,Profile!$N$40)+IF($B$2=Da!$K$23,Profile!$P$40)+IF($B$2=Da!$K$24,Profile!$R$40)+IF($B$2=Da!$K$25,Profile!$T$40)+IF($B$2=Da!$K$26,Profile!$V$40)+IF($B$2=Da!$K$27,Profile!$X$40)+IF($B$2=Da!$K$28,Profile!$Z$40)+IF($B$2=Da!$K$29,Profile!$AB$40)+IF($B$2=Da!$K$30,Profile!$AD$40)+IF($B$2=Da!$K$31,Profile!$AF$40)+IF($B$2=Da!$K$32,Profile!$AH$40)+IF($B$2=Da!$K$33,Profile!$AJ$40)+IF($B$2=Da!$K$34,Profile!$AL$40)+IF($B$2=Da!$K$35,Profile!$AN$40)+IF($B$2=Da!$K$36,Profile!$AP$40)+IF($B$2=Da!$K$37,Profile!$AR$40)+IF($B$2=Da!$K$38,Profile!$AT$40)+IF($B$2=Da!$K$39,Profile!$AV$40)+IF($B$2=Da!$K$40,Profile!$AY$40)+IF($B$2=Da!$K$41,Profile!$BA$40)+IF($B$2=Da!$K$42,Profile!$BC$40)+IF($B$2=Da!$K$43,Profile!$BF$40)+IF($B$2=Da!$K$44,Profile!$BH$40)+IF($B$2=Da!$K$45,Profile!$BJ$40)+IF($B$2=Da!$K$46,Profile!$BL$40))</f>
        <v>0.5</v>
      </c>
      <c r="AK2" s="412">
        <f>(IF($B$2=Da!$K$18,Profile!$F$41)+IF($B$2=Da!$K$19,Profile!$H$41)+IF($B$2=Da!$K$20,Profile!$J$41)+IF($B$2=Da!$K$21,Profile!$L$41)+IF($B$2=Da!$K$22,Profile!$N$41)+IF($B$2=Da!$K$23,Profile!$P$41)+IF($B$2=Da!$K$24,Profile!$R$41)+IF($B$2=Da!$K$25,Profile!$T$41)+IF($B$2=Da!$K$26,Profile!$V$41)+IF($B$2=Da!$K$27,Profile!$X$41)+IF($B$2=Da!$K$28,Profile!$Z$41)+IF($B$2=Da!$K$29,Profile!$AB$41)+IF($B$2=Da!$K$30,Profile!$AD$41)+IF($B$2=Da!$K$31,Profile!$AF$41)+IF($B$2=Da!$K$32,Profile!$AH$41)+IF($B$2=Da!$K$33,Profile!$AJ$41)+IF($B$2=Da!$K$34,Profile!$AL$41)+IF($B$2=Da!$K$35,Profile!$AN$41)+IF($B$2=Da!$K$36,Profile!$AP$41)+IF($B$2=Da!$K$37,Profile!$AR$41)+IF($B$2=Da!$K$38,Profile!$AT$41)+IF($B$2=Da!$K$39,Profile!$AV$41)+IF($B$2=Da!$K$40,Profile!$AY$41)+IF($B$2=Da!$K$41,Profile!$BA$41)+IF($B$2=Da!$K$42,Profile!$BC$41)+IF($B$2=Da!$K$43,Profile!$BF$41)+IF($B$2=Da!$K$44,Profile!$BH$41)+IF($B$2=Da!$K$45,Profile!$BJ$41)+IF($B$2=Da!$K$46,Profile!$BL$41))</f>
        <v>0.16666666666666666</v>
      </c>
      <c r="AL2" s="401">
        <f>(IF($B$2=Da!$K$18,Profile!$F$42)+IF($B$2=Da!$K$19,Profile!$H$42)+IF($B$2=Da!$K$20,Profile!$J$42)+IF($B$2=Da!$K$21,Profile!$L$42)+IF($B$2=Da!$K$22,Profile!$N$42)+IF($B$2=Da!$K$23,Profile!$P$42)+IF($B$2=Da!$K$24,Profile!$R$42)+IF($B$2=Da!$K$25,Profile!$T$42)+IF($B$2=Da!$K$26,Profile!$V$42)+IF($B$2=Da!$K$27,Profile!$X$42)+IF($B$2=Da!$K$28,Profile!$Z$42)+IF($B$2=Da!$K$29,Profile!$AB$42)+IF($B$2=Da!$K$30,Profile!$AD$42)+IF($B$2=Da!$K$31,Profile!$AF$42)+IF($B$2=Da!$K$32,Profile!$AH$42)+IF($B$2=Da!$K$33,Profile!$AJ$42)+IF($B$2=Da!$K$34,Profile!$AL$42)+IF($B$2=Da!$K$35,Profile!$AN$42)+IF($B$2=Da!$K$36,Profile!$AP$42)+IF($B$2=Da!$K$37,Profile!$AR$42)+IF($B$2=Da!$K$38,Profile!$AT$42)+IF($B$2=Da!$K$39,Profile!$AV$42)+IF($B$2=Da!$K$40,Profile!$AY$42)+IF($B$2=Da!$K$41,Profile!$BA$42)+IF($B$2=Da!$K$42,Profile!$BC$42)+IF($B$2=Da!$K$43,Profile!$BF$42)+IF($B$2=Da!$K$44,Profile!$BH$42)+IF($B$2=Da!$K$45,Profile!$BJ$42)+IF($B$2=Da!$K$46,Profile!$BL$42))</f>
        <v>0.75</v>
      </c>
      <c r="AM2" s="102"/>
      <c r="AO2" s="101"/>
      <c r="AP2" s="170"/>
      <c r="AQ2" s="101"/>
      <c r="AR2" s="101"/>
      <c r="AS2" s="101"/>
      <c r="AT2" s="101"/>
      <c r="AU2" s="101"/>
      <c r="AV2" s="101"/>
      <c r="AW2" s="101"/>
      <c r="AX2" s="101"/>
      <c r="AY2" s="101"/>
      <c r="AZ2" s="101"/>
    </row>
    <row r="3" spans="1:94" ht="23.25" customHeight="1" thickBot="1" x14ac:dyDescent="0.25">
      <c r="B3" s="317"/>
      <c r="C3" s="319">
        <f>Test1!C3</f>
        <v>0.55670103092783507</v>
      </c>
      <c r="D3" s="405"/>
      <c r="E3" s="409" t="s">
        <v>14</v>
      </c>
      <c r="F3" s="407" t="str">
        <f>Werte1!DR1</f>
        <v>Addition / Subtraktion</v>
      </c>
      <c r="G3" s="409" t="str">
        <f>Werte1!DS1</f>
        <v>Dezimal system</v>
      </c>
      <c r="H3" s="407" t="str">
        <f>Werte1!DT1</f>
        <v>schriftlich multiplizieren</v>
      </c>
      <c r="I3" s="409" t="str">
        <f>Werte1!DU1</f>
        <v>schriftlich dividieren</v>
      </c>
      <c r="J3" s="407" t="str">
        <f>Werte1!DV1</f>
        <v>Gleichung 1 Unbekannte</v>
      </c>
      <c r="K3" s="409" t="str">
        <f>Werte1!DW1</f>
        <v>Klammer regeln</v>
      </c>
      <c r="L3" s="407" t="str">
        <f>Werte1!DX1</f>
        <v>negative Zahlen</v>
      </c>
      <c r="M3" s="409" t="str">
        <f>Werte1!DY1</f>
        <v>Potenzen</v>
      </c>
      <c r="N3" s="407" t="str">
        <f>Werte1!DZ1</f>
        <v>Wurzeln</v>
      </c>
      <c r="O3" s="409" t="str">
        <f>Werte1!EA1</f>
        <v>Brüche Basis</v>
      </c>
      <c r="P3" s="407" t="str">
        <f>Werte1!EB1</f>
        <v>Brüche Regeln</v>
      </c>
      <c r="Q3" s="409" t="str">
        <f>Werte1!EC1</f>
        <v>Überschlags rechnen</v>
      </c>
      <c r="R3" s="407" t="str">
        <f>Werte1!ED1</f>
        <v>Zeitmaße</v>
      </c>
      <c r="S3" s="409" t="str">
        <f>Werte1!EE1</f>
        <v>Längen/ Flächenmaße</v>
      </c>
      <c r="T3" s="409" t="str">
        <f>Werte1!EF1</f>
        <v>Gewichts/ Raummaße</v>
      </c>
      <c r="U3" s="410" t="str">
        <f>Werte1!EG1</f>
        <v>Dreisatz proportional</v>
      </c>
      <c r="V3" s="409" t="str">
        <f>Werte1!EH1</f>
        <v>Dreisatz antiproportional</v>
      </c>
      <c r="W3" s="407" t="str">
        <f>Werte1!EI1</f>
        <v>Prozentwert</v>
      </c>
      <c r="X3" s="409" t="str">
        <f>Werte1!EJ1</f>
        <v>Prozentsatz</v>
      </c>
      <c r="Y3" s="407" t="str">
        <f>Werte1!EK1</f>
        <v>Prozente Grundwert</v>
      </c>
      <c r="Z3" s="409" t="str">
        <f>Werte1!EL1</f>
        <v>Fläche Rechteck</v>
      </c>
      <c r="AA3" s="407" t="str">
        <f>Werte1!EM1</f>
        <v>Fläche Dreieck</v>
      </c>
      <c r="AB3" s="409" t="str">
        <f>Werte1!EN1</f>
        <v>Umfang Rechteck</v>
      </c>
      <c r="AC3" s="407" t="str">
        <f>Werte1!EO1</f>
        <v>Umfang Kreis</v>
      </c>
      <c r="AD3" s="409" t="str">
        <f>Werte1!EP1</f>
        <v>Fläche Kreis</v>
      </c>
      <c r="AE3" s="409" t="str">
        <f>Werte1!EQ1</f>
        <v>Volumen Quader</v>
      </c>
      <c r="AF3" s="409" t="str">
        <f>Werte1!ER1</f>
        <v>Volumen Zylinder</v>
      </c>
      <c r="AG3" s="407" t="str">
        <f>Werte1!ES1</f>
        <v>Pythagoras</v>
      </c>
      <c r="AH3" s="409" t="str">
        <f>Werte1!ET1</f>
        <v>Winkel berechnen</v>
      </c>
      <c r="AI3" s="407" t="str">
        <f>Werte1!EU1</f>
        <v>perspektivisch zeichnen</v>
      </c>
      <c r="AJ3" s="409" t="str">
        <f>Werte1!EV1</f>
        <v>Koordinaten system</v>
      </c>
      <c r="AK3" s="407" t="str">
        <f>Werte1!EW1</f>
        <v>räuml. Vorstellung</v>
      </c>
      <c r="AL3" s="409" t="str">
        <f>Werte1!EX1</f>
        <v>Textaufgaben/ Diagramme</v>
      </c>
      <c r="AM3" s="103"/>
    </row>
    <row r="4" spans="1:94" s="36" customFormat="1" ht="28.5" customHeight="1" thickBot="1" x14ac:dyDescent="0.25">
      <c r="B4" s="100" t="s">
        <v>144</v>
      </c>
      <c r="C4" s="318" t="s">
        <v>55</v>
      </c>
      <c r="D4" s="411"/>
      <c r="E4" s="406">
        <f>Werte1!DQ$3</f>
        <v>12</v>
      </c>
      <c r="F4" s="408">
        <f>Werte1!DR$3</f>
        <v>2</v>
      </c>
      <c r="G4" s="406">
        <f>Werte1!DS$3</f>
        <v>3</v>
      </c>
      <c r="H4" s="408">
        <f>Werte1!DT$3</f>
        <v>1</v>
      </c>
      <c r="I4" s="406">
        <f>Werte1!DU$3</f>
        <v>2</v>
      </c>
      <c r="J4" s="408">
        <f>Werte1!DV$3</f>
        <v>2</v>
      </c>
      <c r="K4" s="406">
        <f>Werte1!DW$3</f>
        <v>2</v>
      </c>
      <c r="L4" s="408">
        <f>Werte1!DX$3</f>
        <v>4</v>
      </c>
      <c r="M4" s="406">
        <f>Werte1!DY$3</f>
        <v>3</v>
      </c>
      <c r="N4" s="408">
        <f>Werte1!DZ$3</f>
        <v>2</v>
      </c>
      <c r="O4" s="406">
        <f>Werte1!EA$3</f>
        <v>2</v>
      </c>
      <c r="P4" s="408">
        <f>Werte1!EB$3</f>
        <v>5</v>
      </c>
      <c r="Q4" s="406">
        <f>Werte1!EC$3</f>
        <v>8</v>
      </c>
      <c r="R4" s="408">
        <f>Werte1!ED$3</f>
        <v>3</v>
      </c>
      <c r="S4" s="406">
        <f>Werte1!EE$3</f>
        <v>3</v>
      </c>
      <c r="T4" s="406">
        <f>Werte1!EF$3</f>
        <v>2</v>
      </c>
      <c r="U4" s="406">
        <f>Werte1!EG$3</f>
        <v>3</v>
      </c>
      <c r="V4" s="406">
        <f>Werte1!EH$3</f>
        <v>3</v>
      </c>
      <c r="W4" s="408">
        <f>Werte1!EI$3</f>
        <v>2</v>
      </c>
      <c r="X4" s="406">
        <f>Werte1!EJ$3</f>
        <v>2</v>
      </c>
      <c r="Y4" s="408">
        <f>Werte1!EK$3</f>
        <v>2</v>
      </c>
      <c r="Z4" s="406">
        <f>Werte1!EL$3</f>
        <v>2</v>
      </c>
      <c r="AA4" s="408">
        <f>Werte1!EM$3</f>
        <v>1</v>
      </c>
      <c r="AB4" s="406">
        <f>Werte1!EN$3</f>
        <v>1</v>
      </c>
      <c r="AC4" s="408">
        <f>Werte1!EO$3</f>
        <v>2</v>
      </c>
      <c r="AD4" s="406">
        <f>Werte1!EP$3</f>
        <v>1</v>
      </c>
      <c r="AE4" s="406">
        <f>Werte1!EQ$3</f>
        <v>2</v>
      </c>
      <c r="AF4" s="406">
        <f>Werte1!ER$3</f>
        <v>1</v>
      </c>
      <c r="AG4" s="408">
        <f>Werte1!ES$3</f>
        <v>1</v>
      </c>
      <c r="AH4" s="406">
        <f>Werte1!ET$3</f>
        <v>1</v>
      </c>
      <c r="AI4" s="408">
        <f>Werte1!EU$3</f>
        <v>1</v>
      </c>
      <c r="AJ4" s="406">
        <f>Werte1!EV$3</f>
        <v>2</v>
      </c>
      <c r="AK4" s="408">
        <f>Werte1!EW$3</f>
        <v>6</v>
      </c>
      <c r="AL4" s="406">
        <f>Werte1!EX$3</f>
        <v>8</v>
      </c>
      <c r="AM4" s="103"/>
      <c r="AO4" s="170"/>
      <c r="AP4" s="171"/>
      <c r="AQ4" s="171"/>
      <c r="AR4" s="171"/>
      <c r="AS4" s="171"/>
      <c r="AT4" s="171"/>
      <c r="AU4" s="171"/>
      <c r="AV4" s="171"/>
      <c r="AW4" s="170"/>
      <c r="AX4" s="170"/>
      <c r="AY4" s="170"/>
      <c r="AZ4" s="170"/>
    </row>
    <row r="5" spans="1:94" ht="15" x14ac:dyDescent="0.2">
      <c r="A5" s="38" t="s">
        <v>221</v>
      </c>
      <c r="B5" s="94">
        <f>Werte1!B4</f>
        <v>0</v>
      </c>
      <c r="C5" s="107">
        <f>'S1'!$E$88</f>
        <v>0</v>
      </c>
      <c r="D5" s="109" t="str">
        <f t="shared" ref="D5:D36" si="0">IF(C5&lt;($C$3-($C$3*$C$40)),"FB","")</f>
        <v>FB</v>
      </c>
      <c r="E5" s="400">
        <f>Werte1!DQ4/$E$4</f>
        <v>0</v>
      </c>
      <c r="F5" s="400">
        <f>Werte1!DR4/$F$4</f>
        <v>0</v>
      </c>
      <c r="G5" s="400">
        <f>Werte1!DS4/$G$4</f>
        <v>0</v>
      </c>
      <c r="H5" s="400">
        <f>Werte1!DT4/$H$4</f>
        <v>0</v>
      </c>
      <c r="I5" s="400">
        <f>Werte1!DU4/$I$4</f>
        <v>0</v>
      </c>
      <c r="J5" s="400">
        <f>Werte1!DV4/$J$4</f>
        <v>0</v>
      </c>
      <c r="K5" s="400">
        <f>Werte1!DW4/$K$4</f>
        <v>0</v>
      </c>
      <c r="L5" s="400">
        <f>Werte1!DX4/$L$4</f>
        <v>0</v>
      </c>
      <c r="M5" s="400">
        <f>Werte1!DY4/$M$4</f>
        <v>0</v>
      </c>
      <c r="N5" s="400">
        <f>Werte1!DZ4/$N$4</f>
        <v>0</v>
      </c>
      <c r="O5" s="400">
        <f>Werte1!EA4/$O$4</f>
        <v>0</v>
      </c>
      <c r="P5" s="400">
        <f>Werte1!EB4/$P$4</f>
        <v>0</v>
      </c>
      <c r="Q5" s="400">
        <f>Werte1!EC4/$Q$4</f>
        <v>0</v>
      </c>
      <c r="R5" s="400">
        <f>Werte1!ED4/$R$4</f>
        <v>0</v>
      </c>
      <c r="S5" s="400">
        <f>Werte1!EE4/$S$4</f>
        <v>0</v>
      </c>
      <c r="T5" s="400">
        <f>Werte1!EF4/$T$4</f>
        <v>0</v>
      </c>
      <c r="U5" s="402">
        <f>Werte1!EG4/$U$4</f>
        <v>0</v>
      </c>
      <c r="V5" s="400">
        <f>Werte1!EH4/$V$4</f>
        <v>0</v>
      </c>
      <c r="W5" s="400">
        <f>Werte1!EI4/$W$4</f>
        <v>0</v>
      </c>
      <c r="X5" s="400">
        <f>Werte1!EJ4/$X$4</f>
        <v>0</v>
      </c>
      <c r="Y5" s="400">
        <f>Werte1!EK4/$Y$4</f>
        <v>0</v>
      </c>
      <c r="Z5" s="400">
        <f>Werte1!EL4/$Z$4</f>
        <v>0</v>
      </c>
      <c r="AA5" s="400">
        <f>Werte1!EM4/$AA$4</f>
        <v>0</v>
      </c>
      <c r="AB5" s="400">
        <f>Werte1!EN4/$AB$4</f>
        <v>0</v>
      </c>
      <c r="AC5" s="400">
        <f>Werte1!EO4/$AC$4</f>
        <v>0</v>
      </c>
      <c r="AD5" s="400">
        <f>Werte1!EP4/$AD$4</f>
        <v>0</v>
      </c>
      <c r="AE5" s="400">
        <f>Werte1!EQ4/$AE$4</f>
        <v>0</v>
      </c>
      <c r="AF5" s="400">
        <f>Werte1!ER4/$AF$4</f>
        <v>0</v>
      </c>
      <c r="AG5" s="400">
        <f>Werte1!ES4/$AG$4</f>
        <v>0</v>
      </c>
      <c r="AH5" s="400">
        <f>Werte1!ET4/$AH$4</f>
        <v>0</v>
      </c>
      <c r="AI5" s="400">
        <f>Werte1!EU4/$AI$4</f>
        <v>0</v>
      </c>
      <c r="AJ5" s="400">
        <f>Werte1!EV4/$AJ$4</f>
        <v>0</v>
      </c>
      <c r="AK5" s="400">
        <f>Werte1!EW4/$AK$4</f>
        <v>0</v>
      </c>
      <c r="AL5" s="400">
        <f>Werte1!EX4/$AL$4</f>
        <v>0</v>
      </c>
      <c r="AM5" s="99" t="str">
        <f>IF(B5=0,"S","")</f>
        <v>S</v>
      </c>
      <c r="AO5" s="172">
        <f>IF($D5="FB",E5,"")</f>
        <v>0</v>
      </c>
      <c r="AP5" s="172">
        <f>IF($D5="FB",F5,"")</f>
        <v>0</v>
      </c>
      <c r="AQ5" s="172">
        <f t="shared" ref="AP5:AY16" si="1">IF($D5="FB",G5,"")</f>
        <v>0</v>
      </c>
      <c r="AR5" s="172">
        <f t="shared" si="1"/>
        <v>0</v>
      </c>
      <c r="AS5" s="172">
        <f t="shared" si="1"/>
        <v>0</v>
      </c>
      <c r="AT5" s="172">
        <f t="shared" si="1"/>
        <v>0</v>
      </c>
      <c r="AU5" s="172">
        <f t="shared" si="1"/>
        <v>0</v>
      </c>
      <c r="AV5" s="172">
        <f t="shared" si="1"/>
        <v>0</v>
      </c>
      <c r="AW5" s="172">
        <f t="shared" si="1"/>
        <v>0</v>
      </c>
      <c r="AX5" s="172">
        <f t="shared" si="1"/>
        <v>0</v>
      </c>
      <c r="AY5" s="172">
        <f t="shared" si="1"/>
        <v>0</v>
      </c>
      <c r="BH5" s="514" t="str">
        <f>IF(Test2!$AI$5="",E5,"")</f>
        <v/>
      </c>
      <c r="BI5" s="514" t="str">
        <f>IF(Test2!$AI$5="",F5,"")</f>
        <v/>
      </c>
      <c r="BJ5" s="514" t="str">
        <f>IF(Test2!$AI$5="",G5,"")</f>
        <v/>
      </c>
      <c r="BK5" s="514" t="str">
        <f>IF(Test2!$AI$5="",H5,"")</f>
        <v/>
      </c>
      <c r="BL5" s="514" t="str">
        <f>IF(Test2!$AI$5="",I5,"")</f>
        <v/>
      </c>
      <c r="BM5" s="514" t="str">
        <f>IF(Test2!$AI$5="",J5,"")</f>
        <v/>
      </c>
      <c r="BN5" s="514" t="str">
        <f>IF(Test2!$AI$5="",K5,"")</f>
        <v/>
      </c>
      <c r="BO5" s="514" t="str">
        <f>IF(Test2!$AI$5="",L5,"")</f>
        <v/>
      </c>
      <c r="BP5" s="514" t="str">
        <f>IF(Test2!$AI$5="",M5,"")</f>
        <v/>
      </c>
      <c r="BQ5" s="514" t="str">
        <f>IF(Test2!$AI$5="",N5,"")</f>
        <v/>
      </c>
      <c r="BR5" s="514" t="str">
        <f>IF(Test2!$AI$5="",O5,"")</f>
        <v/>
      </c>
      <c r="BS5" s="514" t="str">
        <f>IF(Test2!$AI$5="",P5,"")</f>
        <v/>
      </c>
      <c r="BT5" s="514" t="str">
        <f>IF(Test2!$AI$5="",Q5,"")</f>
        <v/>
      </c>
      <c r="BU5" s="514" t="str">
        <f>IF(Test2!$AI$5="",R5,"")</f>
        <v/>
      </c>
      <c r="BV5" s="514" t="str">
        <f>IF(Test2!$AI$5="",S5,"")</f>
        <v/>
      </c>
      <c r="BW5" s="514" t="str">
        <f>IF(Test2!$AI$5="",T5,"")</f>
        <v/>
      </c>
      <c r="BX5" s="514" t="str">
        <f>IF(Test2!$AI$5="",U5,"")</f>
        <v/>
      </c>
      <c r="BY5" s="514" t="str">
        <f>IF(Test2!$AI$5="",V5,"")</f>
        <v/>
      </c>
      <c r="BZ5" s="514" t="str">
        <f>IF(Test2!$AI$5="",W5,"")</f>
        <v/>
      </c>
      <c r="CA5" s="514" t="str">
        <f>IF(Test2!$AI$5="",X5,"")</f>
        <v/>
      </c>
      <c r="CB5" s="514" t="str">
        <f>IF(Test2!$AI$5="",Y5,"")</f>
        <v/>
      </c>
      <c r="CC5" s="514" t="str">
        <f>IF(Test2!$AI$5="",Z5,"")</f>
        <v/>
      </c>
      <c r="CD5" s="514" t="str">
        <f>IF(Test2!$AI$5="",AA5,"")</f>
        <v/>
      </c>
      <c r="CE5" s="514" t="str">
        <f>IF(Test2!$AI$5="",AB5,"")</f>
        <v/>
      </c>
      <c r="CF5" s="514" t="str">
        <f>IF(Test2!$AI$5="",AC5,"")</f>
        <v/>
      </c>
      <c r="CG5" s="514" t="str">
        <f>IF(Test2!$AI$5="",AD5,"")</f>
        <v/>
      </c>
      <c r="CH5" s="514" t="str">
        <f>IF(Test2!$AI$5="",AE5,"")</f>
        <v/>
      </c>
      <c r="CI5" s="514" t="str">
        <f>IF(Test2!$AI$5="",AF5,"")</f>
        <v/>
      </c>
      <c r="CJ5" s="514" t="str">
        <f>IF(Test2!$AI$5="",AG5,"")</f>
        <v/>
      </c>
      <c r="CK5" s="514" t="str">
        <f>IF(Test2!$AI$5="",AH5,"")</f>
        <v/>
      </c>
      <c r="CL5" s="514" t="str">
        <f>IF(Test2!$AI$5="",AI5,"")</f>
        <v/>
      </c>
      <c r="CM5" s="514" t="str">
        <f>IF(Test2!$AI$5="",AJ5,"")</f>
        <v/>
      </c>
      <c r="CN5" s="514" t="str">
        <f>IF(Test2!$AI$5="",AK5,"")</f>
        <v/>
      </c>
      <c r="CO5" s="514" t="str">
        <f>IF(Test2!$AI$5="",AL5,"")</f>
        <v/>
      </c>
      <c r="CP5" s="514"/>
    </row>
    <row r="6" spans="1:94" ht="15" x14ac:dyDescent="0.2">
      <c r="A6" s="38" t="s">
        <v>222</v>
      </c>
      <c r="B6" s="94">
        <f>Werte1!B5</f>
        <v>0</v>
      </c>
      <c r="C6" s="107">
        <f>'S2'!$E$88</f>
        <v>0</v>
      </c>
      <c r="D6" s="109" t="str">
        <f t="shared" si="0"/>
        <v>FB</v>
      </c>
      <c r="E6" s="107">
        <f>Werte1!DQ5/$E$4</f>
        <v>0</v>
      </c>
      <c r="F6" s="107">
        <f>Werte1!DR5/$F$4</f>
        <v>0</v>
      </c>
      <c r="G6" s="107">
        <f>Werte1!DS5/$G$4</f>
        <v>0</v>
      </c>
      <c r="H6" s="107">
        <f>Werte1!DT5/$H$4</f>
        <v>0</v>
      </c>
      <c r="I6" s="107">
        <f>Werte1!DU5/$I$4</f>
        <v>0</v>
      </c>
      <c r="J6" s="107">
        <f>Werte1!DV5/$J$4</f>
        <v>0</v>
      </c>
      <c r="K6" s="107">
        <f>Werte1!DW5/$K$4</f>
        <v>0</v>
      </c>
      <c r="L6" s="107">
        <f>Werte1!DX5/$L$4</f>
        <v>0</v>
      </c>
      <c r="M6" s="107">
        <f>Werte1!DY5/$M$4</f>
        <v>0</v>
      </c>
      <c r="N6" s="107">
        <f>Werte1!DZ5/$N$4</f>
        <v>0</v>
      </c>
      <c r="O6" s="107">
        <f>Werte1!EA5/$O$4</f>
        <v>0</v>
      </c>
      <c r="P6" s="107">
        <f>Werte1!EB5/$P$4</f>
        <v>0</v>
      </c>
      <c r="Q6" s="107">
        <f>Werte1!EC5/$Q$4</f>
        <v>0</v>
      </c>
      <c r="R6" s="107">
        <f>Werte1!ED5/$R$4</f>
        <v>0</v>
      </c>
      <c r="S6" s="107">
        <f>Werte1!EE5/$S$4</f>
        <v>0</v>
      </c>
      <c r="T6" s="107">
        <f>Werte1!EF5/$T$4</f>
        <v>0</v>
      </c>
      <c r="U6" s="403">
        <f>Werte1!EG5/$U$4</f>
        <v>0</v>
      </c>
      <c r="V6" s="107">
        <f>Werte1!EH5/$V$4</f>
        <v>0</v>
      </c>
      <c r="W6" s="107">
        <f>Werte1!EI5/$W$4</f>
        <v>0</v>
      </c>
      <c r="X6" s="107">
        <f>Werte1!EJ5/$X$4</f>
        <v>0</v>
      </c>
      <c r="Y6" s="107">
        <f>Werte1!EK5/$Y$4</f>
        <v>0</v>
      </c>
      <c r="Z6" s="107">
        <f>Werte1!EL5/$Z$4</f>
        <v>0</v>
      </c>
      <c r="AA6" s="107">
        <f>Werte1!EM5/$AA$4</f>
        <v>0</v>
      </c>
      <c r="AB6" s="107">
        <f>Werte1!EN5/$AB$4</f>
        <v>0</v>
      </c>
      <c r="AC6" s="107">
        <f>Werte1!EO5/$AC$4</f>
        <v>0</v>
      </c>
      <c r="AD6" s="107">
        <f>Werte1!EP5/$AD$4</f>
        <v>0</v>
      </c>
      <c r="AE6" s="107">
        <f>Werte1!EQ5/$AE$4</f>
        <v>0</v>
      </c>
      <c r="AF6" s="107">
        <f>Werte1!ER5/$AF$4</f>
        <v>0</v>
      </c>
      <c r="AG6" s="107">
        <f>Werte1!ES5/$AG$4</f>
        <v>0</v>
      </c>
      <c r="AH6" s="107">
        <f>Werte1!ET5/$AH$4</f>
        <v>0</v>
      </c>
      <c r="AI6" s="107">
        <f>Werte1!EU5/$AI$4</f>
        <v>0</v>
      </c>
      <c r="AJ6" s="107">
        <f>Werte1!EV5/$AJ$4</f>
        <v>0</v>
      </c>
      <c r="AK6" s="107">
        <f>Werte1!EW5/$AK$4</f>
        <v>0</v>
      </c>
      <c r="AL6" s="107">
        <f>Werte1!EX5/$AL$4</f>
        <v>0</v>
      </c>
      <c r="AM6" s="99" t="str">
        <f t="shared" ref="AM6:AM36" si="2">IF(B6=0,"S","")</f>
        <v>S</v>
      </c>
      <c r="AN6" s="39"/>
      <c r="AO6" s="172">
        <f t="shared" ref="AO6:AO29" si="3">IF($D6="FB",E6,"")</f>
        <v>0</v>
      </c>
      <c r="AP6" s="172">
        <f t="shared" si="1"/>
        <v>0</v>
      </c>
      <c r="AQ6" s="172">
        <f t="shared" si="1"/>
        <v>0</v>
      </c>
      <c r="AR6" s="172">
        <f t="shared" si="1"/>
        <v>0</v>
      </c>
      <c r="AS6" s="172">
        <f t="shared" si="1"/>
        <v>0</v>
      </c>
      <c r="AT6" s="172">
        <f t="shared" si="1"/>
        <v>0</v>
      </c>
      <c r="AU6" s="172">
        <f t="shared" si="1"/>
        <v>0</v>
      </c>
      <c r="AV6" s="172">
        <f t="shared" si="1"/>
        <v>0</v>
      </c>
      <c r="AW6" s="172">
        <f t="shared" si="1"/>
        <v>0</v>
      </c>
      <c r="AX6" s="172">
        <f t="shared" si="1"/>
        <v>0</v>
      </c>
      <c r="AY6" s="172">
        <f t="shared" si="1"/>
        <v>0</v>
      </c>
      <c r="BH6" s="514" t="str">
        <f>IF(Test2!$AI$6="",E6,"")</f>
        <v/>
      </c>
      <c r="BI6" s="514" t="str">
        <f>IF(Test2!$AI$6="",F6,"")</f>
        <v/>
      </c>
      <c r="BJ6" s="514" t="str">
        <f>IF(Test2!$AI$6="",G6,"")</f>
        <v/>
      </c>
      <c r="BK6" s="514" t="str">
        <f>IF(Test2!$AI$6="",H6,"")</f>
        <v/>
      </c>
      <c r="BL6" s="514" t="str">
        <f>IF(Test2!$AI$6="",I6,"")</f>
        <v/>
      </c>
      <c r="BM6" s="514" t="str">
        <f>IF(Test2!$AI$6="",J6,"")</f>
        <v/>
      </c>
      <c r="BN6" s="514" t="str">
        <f>IF(Test2!$AI$6="",K6,"")</f>
        <v/>
      </c>
      <c r="BO6" s="514" t="str">
        <f>IF(Test2!$AI$6="",L6,"")</f>
        <v/>
      </c>
      <c r="BP6" s="514" t="str">
        <f>IF(Test2!$AI$6="",M6,"")</f>
        <v/>
      </c>
      <c r="BQ6" s="514" t="str">
        <f>IF(Test2!$AI$6="",N6,"")</f>
        <v/>
      </c>
      <c r="BR6" s="514" t="str">
        <f>IF(Test2!$AI$6="",O6,"")</f>
        <v/>
      </c>
      <c r="BS6" s="514" t="str">
        <f>IF(Test2!$AI$6="",P6,"")</f>
        <v/>
      </c>
      <c r="BT6" s="514" t="str">
        <f>IF(Test2!$AI$6="",Q6,"")</f>
        <v/>
      </c>
      <c r="BU6" s="514" t="str">
        <f>IF(Test2!$AI$6="",R6,"")</f>
        <v/>
      </c>
      <c r="BV6" s="514" t="str">
        <f>IF(Test2!$AI$6="",S6,"")</f>
        <v/>
      </c>
      <c r="BW6" s="514" t="str">
        <f>IF(Test2!$AI$6="",T6,"")</f>
        <v/>
      </c>
      <c r="BX6" s="514" t="str">
        <f>IF(Test2!$AI$6="",U6,"")</f>
        <v/>
      </c>
      <c r="BY6" s="514" t="str">
        <f>IF(Test2!$AI$6="",V6,"")</f>
        <v/>
      </c>
      <c r="BZ6" s="514" t="str">
        <f>IF(Test2!$AI$6="",W6,"")</f>
        <v/>
      </c>
      <c r="CA6" s="514" t="str">
        <f>IF(Test2!$AI$6="",X6,"")</f>
        <v/>
      </c>
      <c r="CB6" s="514" t="str">
        <f>IF(Test2!$AI$6="",Y6,"")</f>
        <v/>
      </c>
      <c r="CC6" s="514" t="str">
        <f>IF(Test2!$AI$6="",Z6,"")</f>
        <v/>
      </c>
      <c r="CD6" s="514" t="str">
        <f>IF(Test2!$AI$6="",AA6,"")</f>
        <v/>
      </c>
      <c r="CE6" s="514" t="str">
        <f>IF(Test2!$AI$6="",AB6,"")</f>
        <v/>
      </c>
      <c r="CF6" s="514" t="str">
        <f>IF(Test2!$AI$6="",AC6,"")</f>
        <v/>
      </c>
      <c r="CG6" s="514" t="str">
        <f>IF(Test2!$AI$6="",AD6,"")</f>
        <v/>
      </c>
      <c r="CH6" s="514" t="str">
        <f>IF(Test2!$AI$6="",AE6,"")</f>
        <v/>
      </c>
      <c r="CI6" s="514" t="str">
        <f>IF(Test2!$AI$6="",AF6,"")</f>
        <v/>
      </c>
      <c r="CJ6" s="514" t="str">
        <f>IF(Test2!$AI$6="",AG6,"")</f>
        <v/>
      </c>
      <c r="CK6" s="514" t="str">
        <f>IF(Test2!$AI$6="",AH6,"")</f>
        <v/>
      </c>
      <c r="CL6" s="514" t="str">
        <f>IF(Test2!$AI$6="",AI6,"")</f>
        <v/>
      </c>
      <c r="CM6" s="514" t="str">
        <f>IF(Test2!$AI$6="",AJ6,"")</f>
        <v/>
      </c>
      <c r="CN6" s="514" t="str">
        <f>IF(Test2!$AI$6="",AK6,"")</f>
        <v/>
      </c>
      <c r="CO6" s="514" t="str">
        <f>IF(Test2!$AI$6="",AL6,"")</f>
        <v/>
      </c>
    </row>
    <row r="7" spans="1:94" ht="15" x14ac:dyDescent="0.2">
      <c r="A7" s="38" t="s">
        <v>223</v>
      </c>
      <c r="B7" s="94">
        <f>Werte1!B6</f>
        <v>0</v>
      </c>
      <c r="C7" s="107">
        <f>'S3'!$E$88</f>
        <v>0</v>
      </c>
      <c r="D7" s="109" t="str">
        <f t="shared" si="0"/>
        <v>FB</v>
      </c>
      <c r="E7" s="107">
        <f>Werte1!DQ6/$E$4</f>
        <v>0</v>
      </c>
      <c r="F7" s="107">
        <f>Werte1!DR6/$F$4</f>
        <v>0</v>
      </c>
      <c r="G7" s="107">
        <f>Werte1!DS6/$G$4</f>
        <v>0</v>
      </c>
      <c r="H7" s="107">
        <f>Werte1!DT6/$H$4</f>
        <v>0</v>
      </c>
      <c r="I7" s="107">
        <f>Werte1!DU6/$I$4</f>
        <v>0</v>
      </c>
      <c r="J7" s="107">
        <f>Werte1!DV6/$J$4</f>
        <v>0</v>
      </c>
      <c r="K7" s="107">
        <f>Werte1!DW6/$K$4</f>
        <v>0</v>
      </c>
      <c r="L7" s="107">
        <f>Werte1!DX6/$L$4</f>
        <v>0</v>
      </c>
      <c r="M7" s="107">
        <f>Werte1!DY6/$M$4</f>
        <v>0</v>
      </c>
      <c r="N7" s="107">
        <f>Werte1!DZ6/$N$4</f>
        <v>0</v>
      </c>
      <c r="O7" s="107">
        <f>Werte1!EA6/$O$4</f>
        <v>0</v>
      </c>
      <c r="P7" s="107">
        <f>Werte1!EB6/$P$4</f>
        <v>0</v>
      </c>
      <c r="Q7" s="107">
        <f>Werte1!EC6/$Q$4</f>
        <v>0</v>
      </c>
      <c r="R7" s="107">
        <f>Werte1!ED6/$R$4</f>
        <v>0</v>
      </c>
      <c r="S7" s="107">
        <f>Werte1!EE6/$S$4</f>
        <v>0</v>
      </c>
      <c r="T7" s="107">
        <f>Werte1!EF6/$T$4</f>
        <v>0</v>
      </c>
      <c r="U7" s="403">
        <f>Werte1!EG6/$U$4</f>
        <v>0</v>
      </c>
      <c r="V7" s="107">
        <f>Werte1!EH6/$V$4</f>
        <v>0</v>
      </c>
      <c r="W7" s="107">
        <f>Werte1!EI6/$W$4</f>
        <v>0</v>
      </c>
      <c r="X7" s="107">
        <f>Werte1!EJ6/$X$4</f>
        <v>0</v>
      </c>
      <c r="Y7" s="107">
        <f>Werte1!EK6/$Y$4</f>
        <v>0</v>
      </c>
      <c r="Z7" s="107">
        <f>Werte1!EL6/$Z$4</f>
        <v>0</v>
      </c>
      <c r="AA7" s="107">
        <f>Werte1!EM6/$AA$4</f>
        <v>0</v>
      </c>
      <c r="AB7" s="107">
        <f>Werte1!EN6/$AB$4</f>
        <v>0</v>
      </c>
      <c r="AC7" s="107">
        <f>Werte1!EO6/$AC$4</f>
        <v>0</v>
      </c>
      <c r="AD7" s="107">
        <f>Werte1!EP6/$AD$4</f>
        <v>0</v>
      </c>
      <c r="AE7" s="107">
        <f>Werte1!EQ6/$AE$4</f>
        <v>0</v>
      </c>
      <c r="AF7" s="107">
        <f>Werte1!ER6/$AF$4</f>
        <v>0</v>
      </c>
      <c r="AG7" s="107">
        <f>Werte1!ES6/$AG$4</f>
        <v>0</v>
      </c>
      <c r="AH7" s="107">
        <f>Werte1!ET6/$AH$4</f>
        <v>0</v>
      </c>
      <c r="AI7" s="107">
        <f>Werte1!EU6/$AI$4</f>
        <v>0</v>
      </c>
      <c r="AJ7" s="107">
        <f>Werte1!EV6/$AJ$4</f>
        <v>0</v>
      </c>
      <c r="AK7" s="107">
        <f>Werte1!EW6/$AK$4</f>
        <v>0</v>
      </c>
      <c r="AL7" s="107">
        <f>Werte1!EX6/$AL$4</f>
        <v>0</v>
      </c>
      <c r="AM7" s="99" t="str">
        <f t="shared" si="2"/>
        <v>S</v>
      </c>
      <c r="AO7" s="172">
        <f t="shared" si="3"/>
        <v>0</v>
      </c>
      <c r="AP7" s="172">
        <f t="shared" si="1"/>
        <v>0</v>
      </c>
      <c r="AQ7" s="172">
        <f t="shared" si="1"/>
        <v>0</v>
      </c>
      <c r="AR7" s="172">
        <f t="shared" si="1"/>
        <v>0</v>
      </c>
      <c r="AS7" s="172">
        <f t="shared" si="1"/>
        <v>0</v>
      </c>
      <c r="AT7" s="172">
        <f t="shared" si="1"/>
        <v>0</v>
      </c>
      <c r="AU7" s="172">
        <f t="shared" si="1"/>
        <v>0</v>
      </c>
      <c r="AV7" s="172">
        <f t="shared" si="1"/>
        <v>0</v>
      </c>
      <c r="AW7" s="172">
        <f t="shared" si="1"/>
        <v>0</v>
      </c>
      <c r="AX7" s="172">
        <f t="shared" si="1"/>
        <v>0</v>
      </c>
      <c r="AY7" s="172">
        <f t="shared" si="1"/>
        <v>0</v>
      </c>
      <c r="BH7" s="514" t="str">
        <f>IF(Test2!$AI$7="",E7,"")</f>
        <v/>
      </c>
      <c r="BI7" s="514" t="str">
        <f>IF(Test2!$AI$7="",F7,"")</f>
        <v/>
      </c>
      <c r="BJ7" s="514" t="str">
        <f>IF(Test2!$AI$7="",G7,"")</f>
        <v/>
      </c>
      <c r="BK7" s="514" t="str">
        <f>IF(Test2!$AI$7="",H7,"")</f>
        <v/>
      </c>
      <c r="BL7" s="514" t="str">
        <f>IF(Test2!$AI$7="",I7,"")</f>
        <v/>
      </c>
      <c r="BM7" s="514" t="str">
        <f>IF(Test2!$AI$7="",J7,"")</f>
        <v/>
      </c>
      <c r="BN7" s="514" t="str">
        <f>IF(Test2!$AI$7="",K7,"")</f>
        <v/>
      </c>
      <c r="BO7" s="514" t="str">
        <f>IF(Test2!$AI$7="",L7,"")</f>
        <v/>
      </c>
      <c r="BP7" s="514" t="str">
        <f>IF(Test2!$AI$7="",M7,"")</f>
        <v/>
      </c>
      <c r="BQ7" s="514" t="str">
        <f>IF(Test2!$AI$7="",N7,"")</f>
        <v/>
      </c>
      <c r="BR7" s="514" t="str">
        <f>IF(Test2!$AI$7="",O7,"")</f>
        <v/>
      </c>
      <c r="BS7" s="514" t="str">
        <f>IF(Test2!$AI$7="",P7,"")</f>
        <v/>
      </c>
      <c r="BT7" s="514" t="str">
        <f>IF(Test2!$AI$7="",Q7,"")</f>
        <v/>
      </c>
      <c r="BU7" s="514" t="str">
        <f>IF(Test2!$AI$7="",R7,"")</f>
        <v/>
      </c>
      <c r="BV7" s="514" t="str">
        <f>IF(Test2!$AI$7="",S7,"")</f>
        <v/>
      </c>
      <c r="BW7" s="514" t="str">
        <f>IF(Test2!$AI$7="",T7,"")</f>
        <v/>
      </c>
      <c r="BX7" s="514" t="str">
        <f>IF(Test2!$AI$7="",U7,"")</f>
        <v/>
      </c>
      <c r="BY7" s="514" t="str">
        <f>IF(Test2!$AI$7="",V7,"")</f>
        <v/>
      </c>
      <c r="BZ7" s="514" t="str">
        <f>IF(Test2!$AI$7="",W7,"")</f>
        <v/>
      </c>
      <c r="CA7" s="514" t="str">
        <f>IF(Test2!$AI$7="",X7,"")</f>
        <v/>
      </c>
      <c r="CB7" s="514" t="str">
        <f>IF(Test2!$AI$7="",Y7,"")</f>
        <v/>
      </c>
      <c r="CC7" s="514" t="str">
        <f>IF(Test2!$AI$7="",Z7,"")</f>
        <v/>
      </c>
      <c r="CD7" s="514" t="str">
        <f>IF(Test2!$AI$7="",AA7,"")</f>
        <v/>
      </c>
      <c r="CE7" s="514" t="str">
        <f>IF(Test2!$AI$7="",AB7,"")</f>
        <v/>
      </c>
      <c r="CF7" s="514" t="str">
        <f>IF(Test2!$AI$7="",AC7,"")</f>
        <v/>
      </c>
      <c r="CG7" s="514" t="str">
        <f>IF(Test2!$AI$7="",AD7,"")</f>
        <v/>
      </c>
      <c r="CH7" s="514" t="str">
        <f>IF(Test2!$AI$7="",AE7,"")</f>
        <v/>
      </c>
      <c r="CI7" s="514" t="str">
        <f>IF(Test2!$AI$7="",AF7,"")</f>
        <v/>
      </c>
      <c r="CJ7" s="514" t="str">
        <f>IF(Test2!$AI$7="",AG7,"")</f>
        <v/>
      </c>
      <c r="CK7" s="514" t="str">
        <f>IF(Test2!$AI$7="",AH7,"")</f>
        <v/>
      </c>
      <c r="CL7" s="514" t="str">
        <f>IF(Test2!$AI$7="",AI7,"")</f>
        <v/>
      </c>
      <c r="CM7" s="514" t="str">
        <f>IF(Test2!$AI$7="",AJ7,"")</f>
        <v/>
      </c>
      <c r="CN7" s="514" t="str">
        <f>IF(Test2!$AI$7="",AK7,"")</f>
        <v/>
      </c>
      <c r="CO7" s="514" t="str">
        <f>IF(Test2!$AI$7="",AL7,"")</f>
        <v/>
      </c>
    </row>
    <row r="8" spans="1:94" ht="15" x14ac:dyDescent="0.2">
      <c r="A8" s="38" t="s">
        <v>224</v>
      </c>
      <c r="B8" s="94">
        <f>Werte1!B7</f>
        <v>0</v>
      </c>
      <c r="C8" s="107">
        <f>'S4'!$E$88</f>
        <v>0</v>
      </c>
      <c r="D8" s="109" t="str">
        <f t="shared" si="0"/>
        <v>FB</v>
      </c>
      <c r="E8" s="107">
        <f>Werte1!DQ7/$E$4</f>
        <v>0</v>
      </c>
      <c r="F8" s="107">
        <f>Werte1!DR7/$F$4</f>
        <v>0</v>
      </c>
      <c r="G8" s="107">
        <f>Werte1!DS7/$G$4</f>
        <v>0</v>
      </c>
      <c r="H8" s="107">
        <f>Werte1!DT7/$H$4</f>
        <v>0</v>
      </c>
      <c r="I8" s="107">
        <f>Werte1!DU7/$I$4</f>
        <v>0</v>
      </c>
      <c r="J8" s="107">
        <f>Werte1!DV7/$J$4</f>
        <v>0</v>
      </c>
      <c r="K8" s="107">
        <f>Werte1!DW7/$K$4</f>
        <v>0</v>
      </c>
      <c r="L8" s="107">
        <f>Werte1!DX7/$L$4</f>
        <v>0</v>
      </c>
      <c r="M8" s="107">
        <f>Werte1!DY7/$M$4</f>
        <v>0</v>
      </c>
      <c r="N8" s="107">
        <f>Werte1!DZ7/$N$4</f>
        <v>0</v>
      </c>
      <c r="O8" s="107">
        <f>Werte1!EA7/$O$4</f>
        <v>0</v>
      </c>
      <c r="P8" s="107">
        <f>Werte1!EB7/$P$4</f>
        <v>0</v>
      </c>
      <c r="Q8" s="107">
        <f>Werte1!EC7/$Q$4</f>
        <v>0</v>
      </c>
      <c r="R8" s="107">
        <f>Werte1!ED7/$R$4</f>
        <v>0</v>
      </c>
      <c r="S8" s="107">
        <f>Werte1!EE7/$S$4</f>
        <v>0</v>
      </c>
      <c r="T8" s="107">
        <f>Werte1!EF7/$T$4</f>
        <v>0</v>
      </c>
      <c r="U8" s="403">
        <f>Werte1!EG7/$U$4</f>
        <v>0</v>
      </c>
      <c r="V8" s="107">
        <f>Werte1!EH7/$V$4</f>
        <v>0</v>
      </c>
      <c r="W8" s="107">
        <f>Werte1!EI7/$W$4</f>
        <v>0</v>
      </c>
      <c r="X8" s="107">
        <f>Werte1!EJ7/$X$4</f>
        <v>0</v>
      </c>
      <c r="Y8" s="107">
        <f>Werte1!EK7/$Y$4</f>
        <v>0</v>
      </c>
      <c r="Z8" s="107">
        <f>Werte1!EL7/$Z$4</f>
        <v>0</v>
      </c>
      <c r="AA8" s="107">
        <f>Werte1!EM7/$AA$4</f>
        <v>0</v>
      </c>
      <c r="AB8" s="107">
        <f>Werte1!EN7/$AB$4</f>
        <v>0</v>
      </c>
      <c r="AC8" s="107">
        <f>Werte1!EO7/$AC$4</f>
        <v>0</v>
      </c>
      <c r="AD8" s="107">
        <f>Werte1!EP7/$AD$4</f>
        <v>0</v>
      </c>
      <c r="AE8" s="107">
        <f>Werte1!EQ7/$AE$4</f>
        <v>0</v>
      </c>
      <c r="AF8" s="107">
        <f>Werte1!ER7/$AF$4</f>
        <v>0</v>
      </c>
      <c r="AG8" s="107">
        <f>Werte1!ES7/$AG$4</f>
        <v>0</v>
      </c>
      <c r="AH8" s="107">
        <f>Werte1!ET7/$AH$4</f>
        <v>0</v>
      </c>
      <c r="AI8" s="107">
        <f>Werte1!EU7/$AI$4</f>
        <v>0</v>
      </c>
      <c r="AJ8" s="107">
        <f>Werte1!EV7/$AJ$4</f>
        <v>0</v>
      </c>
      <c r="AK8" s="107">
        <f>Werte1!EW7/$AK$4</f>
        <v>0</v>
      </c>
      <c r="AL8" s="107">
        <f>Werte1!EX7/$AL$4</f>
        <v>0</v>
      </c>
      <c r="AM8" s="99" t="str">
        <f t="shared" si="2"/>
        <v>S</v>
      </c>
      <c r="AO8" s="172">
        <f t="shared" si="3"/>
        <v>0</v>
      </c>
      <c r="AP8" s="172">
        <f t="shared" si="1"/>
        <v>0</v>
      </c>
      <c r="AQ8" s="172">
        <f t="shared" si="1"/>
        <v>0</v>
      </c>
      <c r="AR8" s="172">
        <f t="shared" si="1"/>
        <v>0</v>
      </c>
      <c r="AS8" s="172">
        <f t="shared" si="1"/>
        <v>0</v>
      </c>
      <c r="AT8" s="172">
        <f t="shared" si="1"/>
        <v>0</v>
      </c>
      <c r="AU8" s="172">
        <f t="shared" si="1"/>
        <v>0</v>
      </c>
      <c r="AV8" s="172">
        <f t="shared" si="1"/>
        <v>0</v>
      </c>
      <c r="AW8" s="172">
        <f t="shared" si="1"/>
        <v>0</v>
      </c>
      <c r="AX8" s="172">
        <f t="shared" si="1"/>
        <v>0</v>
      </c>
      <c r="AY8" s="172">
        <f t="shared" si="1"/>
        <v>0</v>
      </c>
      <c r="BH8" s="514" t="str">
        <f>IF(Test2!$AI$8="",E8,"")</f>
        <v/>
      </c>
      <c r="BI8" s="514" t="str">
        <f>IF(Test2!$AI$8="",F8,"")</f>
        <v/>
      </c>
      <c r="BJ8" s="514" t="str">
        <f>IF(Test2!$AI$8="",G8,"")</f>
        <v/>
      </c>
      <c r="BK8" s="514" t="str">
        <f>IF(Test2!$AI$8="",H8,"")</f>
        <v/>
      </c>
      <c r="BL8" s="514" t="str">
        <f>IF(Test2!$AI$8="",I8,"")</f>
        <v/>
      </c>
      <c r="BM8" s="514" t="str">
        <f>IF(Test2!$AI$8="",J8,"")</f>
        <v/>
      </c>
      <c r="BN8" s="514" t="str">
        <f>IF(Test2!$AI$8="",K8,"")</f>
        <v/>
      </c>
      <c r="BO8" s="514" t="str">
        <f>IF(Test2!$AI$8="",L8,"")</f>
        <v/>
      </c>
      <c r="BP8" s="514" t="str">
        <f>IF(Test2!$AI$8="",M8,"")</f>
        <v/>
      </c>
      <c r="BQ8" s="514" t="str">
        <f>IF(Test2!$AI$8="",N8,"")</f>
        <v/>
      </c>
      <c r="BR8" s="514" t="str">
        <f>IF(Test2!$AI$8="",O8,"")</f>
        <v/>
      </c>
      <c r="BS8" s="514" t="str">
        <f>IF(Test2!$AI$8="",P8,"")</f>
        <v/>
      </c>
      <c r="BT8" s="514" t="str">
        <f>IF(Test2!$AI$8="",Q8,"")</f>
        <v/>
      </c>
      <c r="BU8" s="514" t="str">
        <f>IF(Test2!$AI$8="",R8,"")</f>
        <v/>
      </c>
      <c r="BV8" s="514" t="str">
        <f>IF(Test2!$AI$8="",S8,"")</f>
        <v/>
      </c>
      <c r="BW8" s="514" t="str">
        <f>IF(Test2!$AI$8="",T8,"")</f>
        <v/>
      </c>
      <c r="BX8" s="514" t="str">
        <f>IF(Test2!$AI$8="",U8,"")</f>
        <v/>
      </c>
      <c r="BY8" s="514" t="str">
        <f>IF(Test2!$AI$8="",V8,"")</f>
        <v/>
      </c>
      <c r="BZ8" s="514" t="str">
        <f>IF(Test2!$AI$8="",W8,"")</f>
        <v/>
      </c>
      <c r="CA8" s="514" t="str">
        <f>IF(Test2!$AI$8="",X8,"")</f>
        <v/>
      </c>
      <c r="CB8" s="514" t="str">
        <f>IF(Test2!$AI$8="",Y8,"")</f>
        <v/>
      </c>
      <c r="CC8" s="514" t="str">
        <f>IF(Test2!$AI$8="",Z8,"")</f>
        <v/>
      </c>
      <c r="CD8" s="514" t="str">
        <f>IF(Test2!$AI$8="",AA8,"")</f>
        <v/>
      </c>
      <c r="CE8" s="514" t="str">
        <f>IF(Test2!$AI$8="",AB8,"")</f>
        <v/>
      </c>
      <c r="CF8" s="514" t="str">
        <f>IF(Test2!$AI$8="",AC8,"")</f>
        <v/>
      </c>
      <c r="CG8" s="514" t="str">
        <f>IF(Test2!$AI$8="",AD8,"")</f>
        <v/>
      </c>
      <c r="CH8" s="514" t="str">
        <f>IF(Test2!$AI$8="",AE8,"")</f>
        <v/>
      </c>
      <c r="CI8" s="514" t="str">
        <f>IF(Test2!$AI$8="",AF8,"")</f>
        <v/>
      </c>
      <c r="CJ8" s="514" t="str">
        <f>IF(Test2!$AI$8="",AG8,"")</f>
        <v/>
      </c>
      <c r="CK8" s="514" t="str">
        <f>IF(Test2!$AI$8="",AH8,"")</f>
        <v/>
      </c>
      <c r="CL8" s="514" t="str">
        <f>IF(Test2!$AI$8="",AI8,"")</f>
        <v/>
      </c>
      <c r="CM8" s="514" t="str">
        <f>IF(Test2!$AI$8="",AJ8,"")</f>
        <v/>
      </c>
      <c r="CN8" s="514" t="str">
        <f>IF(Test2!$AI$8="",AK8,"")</f>
        <v/>
      </c>
      <c r="CO8" s="514" t="str">
        <f>IF(Test2!$AI$8="",AL8,"")</f>
        <v/>
      </c>
    </row>
    <row r="9" spans="1:94" ht="15" x14ac:dyDescent="0.2">
      <c r="A9" s="38" t="s">
        <v>225</v>
      </c>
      <c r="B9" s="94">
        <f>Werte1!B8</f>
        <v>0</v>
      </c>
      <c r="C9" s="107">
        <f>'S5'!$E$88</f>
        <v>0</v>
      </c>
      <c r="D9" s="109" t="str">
        <f t="shared" si="0"/>
        <v>FB</v>
      </c>
      <c r="E9" s="107">
        <f>Werte1!DQ8/$E$4</f>
        <v>0</v>
      </c>
      <c r="F9" s="107">
        <f>Werte1!DR8/$F$4</f>
        <v>0</v>
      </c>
      <c r="G9" s="107">
        <f>Werte1!DS8/$G$4</f>
        <v>0</v>
      </c>
      <c r="H9" s="107">
        <f>Werte1!DT8/$H$4</f>
        <v>0</v>
      </c>
      <c r="I9" s="107">
        <f>Werte1!DU8/$I$4</f>
        <v>0</v>
      </c>
      <c r="J9" s="107">
        <f>Werte1!DV8/$J$4</f>
        <v>0</v>
      </c>
      <c r="K9" s="107">
        <f>Werte1!DW8/$K$4</f>
        <v>0</v>
      </c>
      <c r="L9" s="107">
        <f>Werte1!DX8/$L$4</f>
        <v>0</v>
      </c>
      <c r="M9" s="107">
        <f>Werte1!DY8/$M$4</f>
        <v>0</v>
      </c>
      <c r="N9" s="107">
        <f>Werte1!DZ8/$N$4</f>
        <v>0</v>
      </c>
      <c r="O9" s="107">
        <f>Werte1!EA8/$O$4</f>
        <v>0</v>
      </c>
      <c r="P9" s="107">
        <f>Werte1!EB8/$P$4</f>
        <v>0</v>
      </c>
      <c r="Q9" s="107">
        <f>Werte1!EC8/$Q$4</f>
        <v>0</v>
      </c>
      <c r="R9" s="107">
        <f>Werte1!ED8/$R$4</f>
        <v>0</v>
      </c>
      <c r="S9" s="107">
        <f>Werte1!EE8/$S$4</f>
        <v>0</v>
      </c>
      <c r="T9" s="107">
        <f>Werte1!EF8/$T$4</f>
        <v>0</v>
      </c>
      <c r="U9" s="403">
        <f>Werte1!EG8/$U$4</f>
        <v>0</v>
      </c>
      <c r="V9" s="107">
        <f>Werte1!EH8/$V$4</f>
        <v>0</v>
      </c>
      <c r="W9" s="107">
        <f>Werte1!EI8/$W$4</f>
        <v>0</v>
      </c>
      <c r="X9" s="107">
        <f>Werte1!EJ8/$X$4</f>
        <v>0</v>
      </c>
      <c r="Y9" s="107">
        <f>Werte1!EK8/$Y$4</f>
        <v>0</v>
      </c>
      <c r="Z9" s="107">
        <f>Werte1!EL8/$Z$4</f>
        <v>0</v>
      </c>
      <c r="AA9" s="107">
        <f>Werte1!EM8/$AA$4</f>
        <v>0</v>
      </c>
      <c r="AB9" s="107">
        <f>Werte1!EN8/$AB$4</f>
        <v>0</v>
      </c>
      <c r="AC9" s="107">
        <f>Werte1!EO8/$AC$4</f>
        <v>0</v>
      </c>
      <c r="AD9" s="107">
        <f>Werte1!EP8/$AD$4</f>
        <v>0</v>
      </c>
      <c r="AE9" s="107">
        <f>Werte1!EQ8/$AE$4</f>
        <v>0</v>
      </c>
      <c r="AF9" s="107">
        <f>Werte1!ER8/$AF$4</f>
        <v>0</v>
      </c>
      <c r="AG9" s="107">
        <f>Werte1!ES8/$AG$4</f>
        <v>0</v>
      </c>
      <c r="AH9" s="107">
        <f>Werte1!ET8/$AH$4</f>
        <v>0</v>
      </c>
      <c r="AI9" s="107">
        <f>Werte1!EU8/$AI$4</f>
        <v>0</v>
      </c>
      <c r="AJ9" s="107">
        <f>Werte1!EV8/$AJ$4</f>
        <v>0</v>
      </c>
      <c r="AK9" s="107">
        <f>Werte1!EW8/$AK$4</f>
        <v>0</v>
      </c>
      <c r="AL9" s="107">
        <f>Werte1!EX8/$AL$4</f>
        <v>0</v>
      </c>
      <c r="AM9" s="99" t="str">
        <f t="shared" si="2"/>
        <v>S</v>
      </c>
      <c r="AO9" s="172">
        <f t="shared" si="3"/>
        <v>0</v>
      </c>
      <c r="AP9" s="172">
        <f t="shared" si="1"/>
        <v>0</v>
      </c>
      <c r="AQ9" s="172">
        <f t="shared" si="1"/>
        <v>0</v>
      </c>
      <c r="AR9" s="172">
        <f t="shared" si="1"/>
        <v>0</v>
      </c>
      <c r="AS9" s="172">
        <f t="shared" si="1"/>
        <v>0</v>
      </c>
      <c r="AT9" s="172">
        <f t="shared" si="1"/>
        <v>0</v>
      </c>
      <c r="AU9" s="172">
        <f t="shared" si="1"/>
        <v>0</v>
      </c>
      <c r="AV9" s="172">
        <f t="shared" si="1"/>
        <v>0</v>
      </c>
      <c r="AW9" s="172">
        <f t="shared" si="1"/>
        <v>0</v>
      </c>
      <c r="AX9" s="172">
        <f t="shared" si="1"/>
        <v>0</v>
      </c>
      <c r="AY9" s="172">
        <f t="shared" si="1"/>
        <v>0</v>
      </c>
      <c r="BH9" s="514" t="str">
        <f>IF(Test2!$AI$9="",E9,"")</f>
        <v/>
      </c>
      <c r="BI9" s="514" t="str">
        <f>IF(Test2!$AI$9="",F9,"")</f>
        <v/>
      </c>
      <c r="BJ9" s="514" t="str">
        <f>IF(Test2!$AI$9="",G9,"")</f>
        <v/>
      </c>
      <c r="BK9" s="514" t="str">
        <f>IF(Test2!$AI$9="",H9,"")</f>
        <v/>
      </c>
      <c r="BL9" s="514" t="str">
        <f>IF(Test2!$AI$9="",I9,"")</f>
        <v/>
      </c>
      <c r="BM9" s="514" t="str">
        <f>IF(Test2!$AI$9="",J9,"")</f>
        <v/>
      </c>
      <c r="BN9" s="514" t="str">
        <f>IF(Test2!$AI$9="",K9,"")</f>
        <v/>
      </c>
      <c r="BO9" s="514" t="str">
        <f>IF(Test2!$AI$9="",L9,"")</f>
        <v/>
      </c>
      <c r="BP9" s="514" t="str">
        <f>IF(Test2!$AI$9="",M9,"")</f>
        <v/>
      </c>
      <c r="BQ9" s="514" t="str">
        <f>IF(Test2!$AI$9="",N9,"")</f>
        <v/>
      </c>
      <c r="BR9" s="514" t="str">
        <f>IF(Test2!$AI$9="",O9,"")</f>
        <v/>
      </c>
      <c r="BS9" s="514" t="str">
        <f>IF(Test2!$AI$9="",P9,"")</f>
        <v/>
      </c>
      <c r="BT9" s="514" t="str">
        <f>IF(Test2!$AI$9="",Q9,"")</f>
        <v/>
      </c>
      <c r="BU9" s="514" t="str">
        <f>IF(Test2!$AI$9="",R9,"")</f>
        <v/>
      </c>
      <c r="BV9" s="514" t="str">
        <f>IF(Test2!$AI$9="",S9,"")</f>
        <v/>
      </c>
      <c r="BW9" s="514" t="str">
        <f>IF(Test2!$AI$9="",T9,"")</f>
        <v/>
      </c>
      <c r="BX9" s="514" t="str">
        <f>IF(Test2!$AI$9="",U9,"")</f>
        <v/>
      </c>
      <c r="BY9" s="514" t="str">
        <f>IF(Test2!$AI$9="",V9,"")</f>
        <v/>
      </c>
      <c r="BZ9" s="514" t="str">
        <f>IF(Test2!$AI$9="",W9,"")</f>
        <v/>
      </c>
      <c r="CA9" s="514" t="str">
        <f>IF(Test2!$AI$9="",X9,"")</f>
        <v/>
      </c>
      <c r="CB9" s="514" t="str">
        <f>IF(Test2!$AI$9="",Y9,"")</f>
        <v/>
      </c>
      <c r="CC9" s="514" t="str">
        <f>IF(Test2!$AI$9="",Z9,"")</f>
        <v/>
      </c>
      <c r="CD9" s="514" t="str">
        <f>IF(Test2!$AI$9="",AA9,"")</f>
        <v/>
      </c>
      <c r="CE9" s="514" t="str">
        <f>IF(Test2!$AI$9="",AB9,"")</f>
        <v/>
      </c>
      <c r="CF9" s="514" t="str">
        <f>IF(Test2!$AI$9="",AC9,"")</f>
        <v/>
      </c>
      <c r="CG9" s="514" t="str">
        <f>IF(Test2!$AI$9="",AD9,"")</f>
        <v/>
      </c>
      <c r="CH9" s="514" t="str">
        <f>IF(Test2!$AI$9="",AE9,"")</f>
        <v/>
      </c>
      <c r="CI9" s="514" t="str">
        <f>IF(Test2!$AI$9="",AF9,"")</f>
        <v/>
      </c>
      <c r="CJ9" s="514" t="str">
        <f>IF(Test2!$AI$9="",AG9,"")</f>
        <v/>
      </c>
      <c r="CK9" s="514" t="str">
        <f>IF(Test2!$AI$9="",AH9,"")</f>
        <v/>
      </c>
      <c r="CL9" s="514" t="str">
        <f>IF(Test2!$AI$9="",AI9,"")</f>
        <v/>
      </c>
      <c r="CM9" s="514" t="str">
        <f>IF(Test2!$AI$9="",AJ9,"")</f>
        <v/>
      </c>
      <c r="CN9" s="514" t="str">
        <f>IF(Test2!$AI$9="",AK9,"")</f>
        <v/>
      </c>
      <c r="CO9" s="514" t="str">
        <f>IF(Test2!$AI$9="",AL9,"")</f>
        <v/>
      </c>
    </row>
    <row r="10" spans="1:94" ht="15" x14ac:dyDescent="0.2">
      <c r="A10" s="38" t="s">
        <v>226</v>
      </c>
      <c r="B10" s="94">
        <f>Werte1!B9</f>
        <v>0</v>
      </c>
      <c r="C10" s="107">
        <f>'S6'!$E$88</f>
        <v>0</v>
      </c>
      <c r="D10" s="109" t="str">
        <f t="shared" si="0"/>
        <v>FB</v>
      </c>
      <c r="E10" s="107">
        <f>Werte1!DQ9/$E$4</f>
        <v>0</v>
      </c>
      <c r="F10" s="107">
        <f>Werte1!DR9/$F$4</f>
        <v>0</v>
      </c>
      <c r="G10" s="107">
        <f>Werte1!DS9/$G$4</f>
        <v>0</v>
      </c>
      <c r="H10" s="107">
        <f>Werte1!DT9/$H$4</f>
        <v>0</v>
      </c>
      <c r="I10" s="107">
        <f>Werte1!DU9/$I$4</f>
        <v>0</v>
      </c>
      <c r="J10" s="107">
        <f>Werte1!DV9/$J$4</f>
        <v>0</v>
      </c>
      <c r="K10" s="107">
        <f>Werte1!DW9/$K$4</f>
        <v>0</v>
      </c>
      <c r="L10" s="107">
        <f>Werte1!DX9/$L$4</f>
        <v>0</v>
      </c>
      <c r="M10" s="107">
        <f>Werte1!DY9/$M$4</f>
        <v>0</v>
      </c>
      <c r="N10" s="107">
        <f>Werte1!DZ9/$N$4</f>
        <v>0</v>
      </c>
      <c r="O10" s="107">
        <f>Werte1!EA9/$O$4</f>
        <v>0</v>
      </c>
      <c r="P10" s="107">
        <f>Werte1!EB9/$P$4</f>
        <v>0</v>
      </c>
      <c r="Q10" s="107">
        <f>Werte1!EC9/$Q$4</f>
        <v>0</v>
      </c>
      <c r="R10" s="107">
        <f>Werte1!ED9/$R$4</f>
        <v>0</v>
      </c>
      <c r="S10" s="107">
        <f>Werte1!EE9/$S$4</f>
        <v>0</v>
      </c>
      <c r="T10" s="107">
        <f>Werte1!EF9/$T$4</f>
        <v>0</v>
      </c>
      <c r="U10" s="403">
        <f>Werte1!EG9/$U$4</f>
        <v>0</v>
      </c>
      <c r="V10" s="107">
        <f>Werte1!EH9/$V$4</f>
        <v>0</v>
      </c>
      <c r="W10" s="107">
        <f>Werte1!EI9/$W$4</f>
        <v>0</v>
      </c>
      <c r="X10" s="107">
        <f>Werte1!EJ9/$X$4</f>
        <v>0</v>
      </c>
      <c r="Y10" s="107">
        <f>Werte1!EK9/$Y$4</f>
        <v>0</v>
      </c>
      <c r="Z10" s="107">
        <f>Werte1!EL9/$Z$4</f>
        <v>0</v>
      </c>
      <c r="AA10" s="107">
        <f>Werte1!EM9/$AA$4</f>
        <v>0</v>
      </c>
      <c r="AB10" s="107">
        <f>Werte1!EN9/$AB$4</f>
        <v>0</v>
      </c>
      <c r="AC10" s="107">
        <f>Werte1!EO9/$AC$4</f>
        <v>0</v>
      </c>
      <c r="AD10" s="107">
        <f>Werte1!EP9/$AD$4</f>
        <v>0</v>
      </c>
      <c r="AE10" s="107">
        <f>Werte1!EQ9/$AE$4</f>
        <v>0</v>
      </c>
      <c r="AF10" s="107">
        <f>Werte1!ER9/$AF$4</f>
        <v>0</v>
      </c>
      <c r="AG10" s="107">
        <f>Werte1!ES9/$AG$4</f>
        <v>0</v>
      </c>
      <c r="AH10" s="107">
        <f>Werte1!ET9/$AH$4</f>
        <v>0</v>
      </c>
      <c r="AI10" s="107">
        <f>Werte1!EU9/$AI$4</f>
        <v>0</v>
      </c>
      <c r="AJ10" s="107">
        <f>Werte1!EV9/$AJ$4</f>
        <v>0</v>
      </c>
      <c r="AK10" s="107">
        <f>Werte1!EW9/$AK$4</f>
        <v>0</v>
      </c>
      <c r="AL10" s="107">
        <f>Werte1!EX9/$AL$4</f>
        <v>0</v>
      </c>
      <c r="AM10" s="99" t="str">
        <f t="shared" si="2"/>
        <v>S</v>
      </c>
      <c r="AO10" s="172">
        <f t="shared" si="3"/>
        <v>0</v>
      </c>
      <c r="AP10" s="172">
        <f t="shared" si="1"/>
        <v>0</v>
      </c>
      <c r="AQ10" s="172">
        <f t="shared" si="1"/>
        <v>0</v>
      </c>
      <c r="AR10" s="172">
        <f t="shared" si="1"/>
        <v>0</v>
      </c>
      <c r="AS10" s="172">
        <f t="shared" si="1"/>
        <v>0</v>
      </c>
      <c r="AT10" s="172">
        <f t="shared" si="1"/>
        <v>0</v>
      </c>
      <c r="AU10" s="172">
        <f t="shared" si="1"/>
        <v>0</v>
      </c>
      <c r="AV10" s="172">
        <f t="shared" si="1"/>
        <v>0</v>
      </c>
      <c r="AW10" s="172">
        <f t="shared" si="1"/>
        <v>0</v>
      </c>
      <c r="AX10" s="172">
        <f t="shared" si="1"/>
        <v>0</v>
      </c>
      <c r="AY10" s="172">
        <f t="shared" si="1"/>
        <v>0</v>
      </c>
      <c r="BH10" s="514" t="str">
        <f>IF(Test2!$AI$10="",E10,"")</f>
        <v/>
      </c>
      <c r="BI10" s="514" t="str">
        <f>IF(Test2!$AI$10="",F10,"")</f>
        <v/>
      </c>
      <c r="BJ10" s="514" t="str">
        <f>IF(Test2!$AI$10="",G10,"")</f>
        <v/>
      </c>
      <c r="BK10" s="514" t="str">
        <f>IF(Test2!$AI$10="",H10,"")</f>
        <v/>
      </c>
      <c r="BL10" s="514" t="str">
        <f>IF(Test2!$AI$10="",I10,"")</f>
        <v/>
      </c>
      <c r="BM10" s="514" t="str">
        <f>IF(Test2!$AI$10="",J10,"")</f>
        <v/>
      </c>
      <c r="BN10" s="514" t="str">
        <f>IF(Test2!$AI$10="",K10,"")</f>
        <v/>
      </c>
      <c r="BO10" s="514" t="str">
        <f>IF(Test2!$AI$10="",L10,"")</f>
        <v/>
      </c>
      <c r="BP10" s="514" t="str">
        <f>IF(Test2!$AI$10="",M10,"")</f>
        <v/>
      </c>
      <c r="BQ10" s="514" t="str">
        <f>IF(Test2!$AI$10="",N10,"")</f>
        <v/>
      </c>
      <c r="BR10" s="514" t="str">
        <f>IF(Test2!$AI$10="",O10,"")</f>
        <v/>
      </c>
      <c r="BS10" s="514" t="str">
        <f>IF(Test2!$AI$10="",P10,"")</f>
        <v/>
      </c>
      <c r="BT10" s="514" t="str">
        <f>IF(Test2!$AI$10="",Q10,"")</f>
        <v/>
      </c>
      <c r="BU10" s="514" t="str">
        <f>IF(Test2!$AI$10="",R10,"")</f>
        <v/>
      </c>
      <c r="BV10" s="514" t="str">
        <f>IF(Test2!$AI$10="",S10,"")</f>
        <v/>
      </c>
      <c r="BW10" s="514" t="str">
        <f>IF(Test2!$AI$10="",T10,"")</f>
        <v/>
      </c>
      <c r="BX10" s="514" t="str">
        <f>IF(Test2!$AI$10="",U10,"")</f>
        <v/>
      </c>
      <c r="BY10" s="514" t="str">
        <f>IF(Test2!$AI$10="",V10,"")</f>
        <v/>
      </c>
      <c r="BZ10" s="514" t="str">
        <f>IF(Test2!$AI$10="",W10,"")</f>
        <v/>
      </c>
      <c r="CA10" s="514" t="str">
        <f>IF(Test2!$AI$10="",X10,"")</f>
        <v/>
      </c>
      <c r="CB10" s="514" t="str">
        <f>IF(Test2!$AI$10="",Y10,"")</f>
        <v/>
      </c>
      <c r="CC10" s="514" t="str">
        <f>IF(Test2!$AI$10="",Z10,"")</f>
        <v/>
      </c>
      <c r="CD10" s="514" t="str">
        <f>IF(Test2!$AI$10="",AA10,"")</f>
        <v/>
      </c>
      <c r="CE10" s="514" t="str">
        <f>IF(Test2!$AI$10="",AB10,"")</f>
        <v/>
      </c>
      <c r="CF10" s="514" t="str">
        <f>IF(Test2!$AI$10="",AC10,"")</f>
        <v/>
      </c>
      <c r="CG10" s="514" t="str">
        <f>IF(Test2!$AI$10="",AD10,"")</f>
        <v/>
      </c>
      <c r="CH10" s="514" t="str">
        <f>IF(Test2!$AI$10="",AE10,"")</f>
        <v/>
      </c>
      <c r="CI10" s="514" t="str">
        <f>IF(Test2!$AI$10="",AF10,"")</f>
        <v/>
      </c>
      <c r="CJ10" s="514" t="str">
        <f>IF(Test2!$AI$10="",AG10,"")</f>
        <v/>
      </c>
      <c r="CK10" s="514" t="str">
        <f>IF(Test2!$AI$10="",AH10,"")</f>
        <v/>
      </c>
      <c r="CL10" s="514" t="str">
        <f>IF(Test2!$AI$10="",AI10,"")</f>
        <v/>
      </c>
      <c r="CM10" s="514" t="str">
        <f>IF(Test2!$AI$10="",AJ10,"")</f>
        <v/>
      </c>
      <c r="CN10" s="514" t="str">
        <f>IF(Test2!$AI$10="",AK10,"")</f>
        <v/>
      </c>
      <c r="CO10" s="514" t="str">
        <f>IF(Test2!$AI$10="",AL10,"")</f>
        <v/>
      </c>
    </row>
    <row r="11" spans="1:94" ht="15" x14ac:dyDescent="0.2">
      <c r="A11" s="38" t="s">
        <v>227</v>
      </c>
      <c r="B11" s="94">
        <f>Werte1!B10</f>
        <v>0</v>
      </c>
      <c r="C11" s="107">
        <f>'S7'!$E$88</f>
        <v>0</v>
      </c>
      <c r="D11" s="109" t="str">
        <f t="shared" si="0"/>
        <v>FB</v>
      </c>
      <c r="E11" s="107">
        <f>Werte1!DQ10/$E$4</f>
        <v>0</v>
      </c>
      <c r="F11" s="107">
        <f>Werte1!DR10/$F$4</f>
        <v>0</v>
      </c>
      <c r="G11" s="107">
        <f>Werte1!DS10/$G$4</f>
        <v>0</v>
      </c>
      <c r="H11" s="107">
        <f>Werte1!DT10/$H$4</f>
        <v>0</v>
      </c>
      <c r="I11" s="107">
        <f>Werte1!DU10/$I$4</f>
        <v>0</v>
      </c>
      <c r="J11" s="107">
        <f>Werte1!DV10/$J$4</f>
        <v>0</v>
      </c>
      <c r="K11" s="107">
        <f>Werte1!DW10/$K$4</f>
        <v>0</v>
      </c>
      <c r="L11" s="107">
        <f>Werte1!DX10/$L$4</f>
        <v>0</v>
      </c>
      <c r="M11" s="107">
        <f>Werte1!DY10/$M$4</f>
        <v>0</v>
      </c>
      <c r="N11" s="107">
        <f>Werte1!DZ10/$N$4</f>
        <v>0</v>
      </c>
      <c r="O11" s="107">
        <f>Werte1!EA10/$O$4</f>
        <v>0</v>
      </c>
      <c r="P11" s="107">
        <f>Werte1!EB10/$P$4</f>
        <v>0</v>
      </c>
      <c r="Q11" s="107">
        <f>Werte1!EC10/$Q$4</f>
        <v>0</v>
      </c>
      <c r="R11" s="107">
        <f>Werte1!ED10/$R$4</f>
        <v>0</v>
      </c>
      <c r="S11" s="107">
        <f>Werte1!EE10/$S$4</f>
        <v>0</v>
      </c>
      <c r="T11" s="107">
        <f>Werte1!EF10/$T$4</f>
        <v>0</v>
      </c>
      <c r="U11" s="403">
        <f>Werte1!EG10/$U$4</f>
        <v>0</v>
      </c>
      <c r="V11" s="107">
        <f>Werte1!EH10/$V$4</f>
        <v>0</v>
      </c>
      <c r="W11" s="107">
        <f>Werte1!EI10/$W$4</f>
        <v>0</v>
      </c>
      <c r="X11" s="107">
        <f>Werte1!EJ10/$X$4</f>
        <v>0</v>
      </c>
      <c r="Y11" s="107">
        <f>Werte1!EK10/$Y$4</f>
        <v>0</v>
      </c>
      <c r="Z11" s="107">
        <f>Werte1!EL10/$Z$4</f>
        <v>0</v>
      </c>
      <c r="AA11" s="107">
        <f>Werte1!EM10/$AA$4</f>
        <v>0</v>
      </c>
      <c r="AB11" s="107">
        <f>Werte1!EN10/$AB$4</f>
        <v>0</v>
      </c>
      <c r="AC11" s="107">
        <f>Werte1!EO10/$AC$4</f>
        <v>0</v>
      </c>
      <c r="AD11" s="107">
        <f>Werte1!EP10/$AD$4</f>
        <v>0</v>
      </c>
      <c r="AE11" s="107">
        <f>Werte1!EQ10/$AE$4</f>
        <v>0</v>
      </c>
      <c r="AF11" s="107">
        <f>Werte1!ER10/$AF$4</f>
        <v>0</v>
      </c>
      <c r="AG11" s="107">
        <f>Werte1!ES10/$AG$4</f>
        <v>0</v>
      </c>
      <c r="AH11" s="107">
        <f>Werte1!ET10/$AH$4</f>
        <v>0</v>
      </c>
      <c r="AI11" s="107">
        <f>Werte1!EU10/$AI$4</f>
        <v>0</v>
      </c>
      <c r="AJ11" s="107">
        <f>Werte1!EV10/$AJ$4</f>
        <v>0</v>
      </c>
      <c r="AK11" s="107">
        <f>Werte1!EW10/$AK$4</f>
        <v>0</v>
      </c>
      <c r="AL11" s="107">
        <f>Werte1!EX10/$AL$4</f>
        <v>0</v>
      </c>
      <c r="AM11" s="99" t="str">
        <f t="shared" si="2"/>
        <v>S</v>
      </c>
      <c r="AO11" s="172">
        <f t="shared" si="3"/>
        <v>0</v>
      </c>
      <c r="AP11" s="172">
        <f t="shared" si="1"/>
        <v>0</v>
      </c>
      <c r="AQ11" s="172">
        <f t="shared" si="1"/>
        <v>0</v>
      </c>
      <c r="AR11" s="172">
        <f t="shared" si="1"/>
        <v>0</v>
      </c>
      <c r="AS11" s="172">
        <f t="shared" si="1"/>
        <v>0</v>
      </c>
      <c r="AT11" s="172">
        <f t="shared" si="1"/>
        <v>0</v>
      </c>
      <c r="AU11" s="172">
        <f t="shared" si="1"/>
        <v>0</v>
      </c>
      <c r="AV11" s="172">
        <f t="shared" si="1"/>
        <v>0</v>
      </c>
      <c r="AW11" s="172">
        <f t="shared" si="1"/>
        <v>0</v>
      </c>
      <c r="AX11" s="172">
        <f t="shared" si="1"/>
        <v>0</v>
      </c>
      <c r="AY11" s="172">
        <f t="shared" si="1"/>
        <v>0</v>
      </c>
      <c r="BH11" s="514" t="str">
        <f>IF(Test2!$AI$11="",E11,"")</f>
        <v/>
      </c>
      <c r="BI11" s="514" t="str">
        <f>IF(Test2!$AI$11="",F11,"")</f>
        <v/>
      </c>
      <c r="BJ11" s="514" t="str">
        <f>IF(Test2!$AI$11="",G11,"")</f>
        <v/>
      </c>
      <c r="BK11" s="514" t="str">
        <f>IF(Test2!$AI$11="",H11,"")</f>
        <v/>
      </c>
      <c r="BL11" s="514" t="str">
        <f>IF(Test2!$AI$11="",I11,"")</f>
        <v/>
      </c>
      <c r="BM11" s="514" t="str">
        <f>IF(Test2!$AI$11="",J11,"")</f>
        <v/>
      </c>
      <c r="BN11" s="514" t="str">
        <f>IF(Test2!$AI$11="",K11,"")</f>
        <v/>
      </c>
      <c r="BO11" s="514" t="str">
        <f>IF(Test2!$AI$11="",L11,"")</f>
        <v/>
      </c>
      <c r="BP11" s="514" t="str">
        <f>IF(Test2!$AI$11="",M11,"")</f>
        <v/>
      </c>
      <c r="BQ11" s="514" t="str">
        <f>IF(Test2!$AI$11="",N11,"")</f>
        <v/>
      </c>
      <c r="BR11" s="514" t="str">
        <f>IF(Test2!$AI$11="",O11,"")</f>
        <v/>
      </c>
      <c r="BS11" s="514" t="str">
        <f>IF(Test2!$AI$11="",P11,"")</f>
        <v/>
      </c>
      <c r="BT11" s="514" t="str">
        <f>IF(Test2!$AI$11="",Q11,"")</f>
        <v/>
      </c>
      <c r="BU11" s="514" t="str">
        <f>IF(Test2!$AI$11="",R11,"")</f>
        <v/>
      </c>
      <c r="BV11" s="514" t="str">
        <f>IF(Test2!$AI$11="",S11,"")</f>
        <v/>
      </c>
      <c r="BW11" s="514" t="str">
        <f>IF(Test2!$AI$11="",T11,"")</f>
        <v/>
      </c>
      <c r="BX11" s="514" t="str">
        <f>IF(Test2!$AI$11="",U11,"")</f>
        <v/>
      </c>
      <c r="BY11" s="514" t="str">
        <f>IF(Test2!$AI$11="",V11,"")</f>
        <v/>
      </c>
      <c r="BZ11" s="514" t="str">
        <f>IF(Test2!$AI$11="",W11,"")</f>
        <v/>
      </c>
      <c r="CA11" s="514" t="str">
        <f>IF(Test2!$AI$11="",X11,"")</f>
        <v/>
      </c>
      <c r="CB11" s="514" t="str">
        <f>IF(Test2!$AI$11="",Y11,"")</f>
        <v/>
      </c>
      <c r="CC11" s="514" t="str">
        <f>IF(Test2!$AI$11="",Z11,"")</f>
        <v/>
      </c>
      <c r="CD11" s="514" t="str">
        <f>IF(Test2!$AI$11="",AA11,"")</f>
        <v/>
      </c>
      <c r="CE11" s="514" t="str">
        <f>IF(Test2!$AI$11="",AB11,"")</f>
        <v/>
      </c>
      <c r="CF11" s="514" t="str">
        <f>IF(Test2!$AI$11="",AC11,"")</f>
        <v/>
      </c>
      <c r="CG11" s="514" t="str">
        <f>IF(Test2!$AI$11="",AD11,"")</f>
        <v/>
      </c>
      <c r="CH11" s="514" t="str">
        <f>IF(Test2!$AI$11="",AE11,"")</f>
        <v/>
      </c>
      <c r="CI11" s="514" t="str">
        <f>IF(Test2!$AI$11="",AF11,"")</f>
        <v/>
      </c>
      <c r="CJ11" s="514" t="str">
        <f>IF(Test2!$AI$11="",AG11,"")</f>
        <v/>
      </c>
      <c r="CK11" s="514" t="str">
        <f>IF(Test2!$AI$11="",AH11,"")</f>
        <v/>
      </c>
      <c r="CL11" s="514" t="str">
        <f>IF(Test2!$AI$11="",AI11,"")</f>
        <v/>
      </c>
      <c r="CM11" s="514" t="str">
        <f>IF(Test2!$AI$11="",AJ11,"")</f>
        <v/>
      </c>
      <c r="CN11" s="514" t="str">
        <f>IF(Test2!$AI$11="",AK11,"")</f>
        <v/>
      </c>
      <c r="CO11" s="514" t="str">
        <f>IF(Test2!$AI$11="",AL11,"")</f>
        <v/>
      </c>
    </row>
    <row r="12" spans="1:94" ht="15" x14ac:dyDescent="0.2">
      <c r="A12" s="38" t="s">
        <v>228</v>
      </c>
      <c r="B12" s="94">
        <f>Werte1!B11</f>
        <v>0</v>
      </c>
      <c r="C12" s="107">
        <f>'S8'!$E$88</f>
        <v>0</v>
      </c>
      <c r="D12" s="109" t="str">
        <f t="shared" si="0"/>
        <v>FB</v>
      </c>
      <c r="E12" s="107">
        <f>Werte1!DQ11/$E$4</f>
        <v>0</v>
      </c>
      <c r="F12" s="107">
        <f>Werte1!DR11/$F$4</f>
        <v>0</v>
      </c>
      <c r="G12" s="107">
        <f>Werte1!DS11/$G$4</f>
        <v>0</v>
      </c>
      <c r="H12" s="107">
        <f>Werte1!DT11/$H$4</f>
        <v>0</v>
      </c>
      <c r="I12" s="107">
        <f>Werte1!DU11/$I$4</f>
        <v>0</v>
      </c>
      <c r="J12" s="107">
        <f>Werte1!DV11/$J$4</f>
        <v>0</v>
      </c>
      <c r="K12" s="107">
        <f>Werte1!DW11/$K$4</f>
        <v>0</v>
      </c>
      <c r="L12" s="107">
        <f>Werte1!DX11/$L$4</f>
        <v>0</v>
      </c>
      <c r="M12" s="107">
        <f>Werte1!DY11/$M$4</f>
        <v>0</v>
      </c>
      <c r="N12" s="107">
        <f>Werte1!DZ11/$N$4</f>
        <v>0</v>
      </c>
      <c r="O12" s="107">
        <f>Werte1!EA11/$O$4</f>
        <v>0</v>
      </c>
      <c r="P12" s="107">
        <f>Werte1!EB11/$P$4</f>
        <v>0</v>
      </c>
      <c r="Q12" s="107">
        <f>Werte1!EC11/$Q$4</f>
        <v>0</v>
      </c>
      <c r="R12" s="107">
        <f>Werte1!ED11/$R$4</f>
        <v>0</v>
      </c>
      <c r="S12" s="107">
        <f>Werte1!EE11/$S$4</f>
        <v>0</v>
      </c>
      <c r="T12" s="107">
        <f>Werte1!EF11/$T$4</f>
        <v>0</v>
      </c>
      <c r="U12" s="403">
        <f>Werte1!EG11/$U$4</f>
        <v>0</v>
      </c>
      <c r="V12" s="107">
        <f>Werte1!EH11/$V$4</f>
        <v>0</v>
      </c>
      <c r="W12" s="107">
        <f>Werte1!EI11/$W$4</f>
        <v>0</v>
      </c>
      <c r="X12" s="107">
        <f>Werte1!EJ11/$X$4</f>
        <v>0</v>
      </c>
      <c r="Y12" s="107">
        <f>Werte1!EK11/$Y$4</f>
        <v>0</v>
      </c>
      <c r="Z12" s="107">
        <f>Werte1!EL11/$Z$4</f>
        <v>0</v>
      </c>
      <c r="AA12" s="107">
        <f>Werte1!EM11/$AA$4</f>
        <v>0</v>
      </c>
      <c r="AB12" s="107">
        <f>Werte1!EN11/$AB$4</f>
        <v>0</v>
      </c>
      <c r="AC12" s="107">
        <f>Werte1!EO11/$AC$4</f>
        <v>0</v>
      </c>
      <c r="AD12" s="107">
        <f>Werte1!EP11/$AD$4</f>
        <v>0</v>
      </c>
      <c r="AE12" s="107">
        <f>Werte1!EQ11/$AE$4</f>
        <v>0</v>
      </c>
      <c r="AF12" s="107">
        <f>Werte1!ER11/$AF$4</f>
        <v>0</v>
      </c>
      <c r="AG12" s="107">
        <f>Werte1!ES11/$AG$4</f>
        <v>0</v>
      </c>
      <c r="AH12" s="107">
        <f>Werte1!ET11/$AH$4</f>
        <v>0</v>
      </c>
      <c r="AI12" s="107">
        <f>Werte1!EU11/$AI$4</f>
        <v>0</v>
      </c>
      <c r="AJ12" s="107">
        <f>Werte1!EV11/$AJ$4</f>
        <v>0</v>
      </c>
      <c r="AK12" s="107">
        <f>Werte1!EW11/$AK$4</f>
        <v>0</v>
      </c>
      <c r="AL12" s="107">
        <f>Werte1!EX11/$AL$4</f>
        <v>0</v>
      </c>
      <c r="AM12" s="99" t="str">
        <f t="shared" si="2"/>
        <v>S</v>
      </c>
      <c r="AO12" s="172">
        <f t="shared" si="3"/>
        <v>0</v>
      </c>
      <c r="AP12" s="172">
        <f t="shared" si="1"/>
        <v>0</v>
      </c>
      <c r="AQ12" s="172">
        <f t="shared" si="1"/>
        <v>0</v>
      </c>
      <c r="AR12" s="172">
        <f t="shared" si="1"/>
        <v>0</v>
      </c>
      <c r="AS12" s="172">
        <f t="shared" si="1"/>
        <v>0</v>
      </c>
      <c r="AT12" s="172">
        <f t="shared" si="1"/>
        <v>0</v>
      </c>
      <c r="AU12" s="172">
        <f t="shared" si="1"/>
        <v>0</v>
      </c>
      <c r="AV12" s="172">
        <f t="shared" si="1"/>
        <v>0</v>
      </c>
      <c r="AW12" s="172">
        <f t="shared" si="1"/>
        <v>0</v>
      </c>
      <c r="AX12" s="172">
        <f t="shared" si="1"/>
        <v>0</v>
      </c>
      <c r="AY12" s="172">
        <f t="shared" si="1"/>
        <v>0</v>
      </c>
      <c r="BH12" s="514" t="str">
        <f>IF(Test2!$AI$12="",E12,"")</f>
        <v/>
      </c>
      <c r="BI12" s="514" t="str">
        <f>IF(Test2!$AI$12="",F12,"")</f>
        <v/>
      </c>
      <c r="BJ12" s="514" t="str">
        <f>IF(Test2!$AI$12="",G12,"")</f>
        <v/>
      </c>
      <c r="BK12" s="514" t="str">
        <f>IF(Test2!$AI$12="",H12,"")</f>
        <v/>
      </c>
      <c r="BL12" s="514" t="str">
        <f>IF(Test2!$AI$12="",I12,"")</f>
        <v/>
      </c>
      <c r="BM12" s="514" t="str">
        <f>IF(Test2!$AI$12="",J12,"")</f>
        <v/>
      </c>
      <c r="BN12" s="514" t="str">
        <f>IF(Test2!$AI$12="",K12,"")</f>
        <v/>
      </c>
      <c r="BO12" s="514" t="str">
        <f>IF(Test2!$AI$12="",L12,"")</f>
        <v/>
      </c>
      <c r="BP12" s="514" t="str">
        <f>IF(Test2!$AI$12="",M12,"")</f>
        <v/>
      </c>
      <c r="BQ12" s="514" t="str">
        <f>IF(Test2!$AI$12="",N12,"")</f>
        <v/>
      </c>
      <c r="BR12" s="514" t="str">
        <f>IF(Test2!$AI$12="",O12,"")</f>
        <v/>
      </c>
      <c r="BS12" s="514" t="str">
        <f>IF(Test2!$AI$12="",P12,"")</f>
        <v/>
      </c>
      <c r="BT12" s="514" t="str">
        <f>IF(Test2!$AI$12="",Q12,"")</f>
        <v/>
      </c>
      <c r="BU12" s="514" t="str">
        <f>IF(Test2!$AI$12="",R12,"")</f>
        <v/>
      </c>
      <c r="BV12" s="514" t="str">
        <f>IF(Test2!$AI$12="",S12,"")</f>
        <v/>
      </c>
      <c r="BW12" s="514" t="str">
        <f>IF(Test2!$AI$12="",T12,"")</f>
        <v/>
      </c>
      <c r="BX12" s="514" t="str">
        <f>IF(Test2!$AI$12="",U12,"")</f>
        <v/>
      </c>
      <c r="BY12" s="514" t="str">
        <f>IF(Test2!$AI$12="",V12,"")</f>
        <v/>
      </c>
      <c r="BZ12" s="514" t="str">
        <f>IF(Test2!$AI$12="",W12,"")</f>
        <v/>
      </c>
      <c r="CA12" s="514" t="str">
        <f>IF(Test2!$AI$12="",X12,"")</f>
        <v/>
      </c>
      <c r="CB12" s="514" t="str">
        <f>IF(Test2!$AI$12="",Y12,"")</f>
        <v/>
      </c>
      <c r="CC12" s="514" t="str">
        <f>IF(Test2!$AI$12="",Z12,"")</f>
        <v/>
      </c>
      <c r="CD12" s="514" t="str">
        <f>IF(Test2!$AI$12="",AA12,"")</f>
        <v/>
      </c>
      <c r="CE12" s="514" t="str">
        <f>IF(Test2!$AI$12="",AB12,"")</f>
        <v/>
      </c>
      <c r="CF12" s="514" t="str">
        <f>IF(Test2!$AI$12="",AC12,"")</f>
        <v/>
      </c>
      <c r="CG12" s="514" t="str">
        <f>IF(Test2!$AI$12="",AD12,"")</f>
        <v/>
      </c>
      <c r="CH12" s="514" t="str">
        <f>IF(Test2!$AI$12="",AE12,"")</f>
        <v/>
      </c>
      <c r="CI12" s="514" t="str">
        <f>IF(Test2!$AI$12="",AF12,"")</f>
        <v/>
      </c>
      <c r="CJ12" s="514" t="str">
        <f>IF(Test2!$AI$12="",AG12,"")</f>
        <v/>
      </c>
      <c r="CK12" s="514" t="str">
        <f>IF(Test2!$AI$12="",AH12,"")</f>
        <v/>
      </c>
      <c r="CL12" s="514" t="str">
        <f>IF(Test2!$AI$12="",AI12,"")</f>
        <v/>
      </c>
      <c r="CM12" s="514" t="str">
        <f>IF(Test2!$AI$12="",AJ12,"")</f>
        <v/>
      </c>
      <c r="CN12" s="514" t="str">
        <f>IF(Test2!$AI$12="",AK12,"")</f>
        <v/>
      </c>
      <c r="CO12" s="514" t="str">
        <f>IF(Test2!$AI$12="",AL12,"")</f>
        <v/>
      </c>
    </row>
    <row r="13" spans="1:94" ht="15" x14ac:dyDescent="0.2">
      <c r="A13" s="38" t="s">
        <v>229</v>
      </c>
      <c r="B13" s="94">
        <f>Werte1!B12</f>
        <v>0</v>
      </c>
      <c r="C13" s="107">
        <f>'S9'!$E$88</f>
        <v>0</v>
      </c>
      <c r="D13" s="109" t="str">
        <f t="shared" si="0"/>
        <v>FB</v>
      </c>
      <c r="E13" s="107">
        <f>Werte1!DQ12/$E$4</f>
        <v>0</v>
      </c>
      <c r="F13" s="107">
        <f>Werte1!DR12/$F$4</f>
        <v>0</v>
      </c>
      <c r="G13" s="107">
        <f>Werte1!DS12/$G$4</f>
        <v>0</v>
      </c>
      <c r="H13" s="107">
        <f>Werte1!DT12/$H$4</f>
        <v>0</v>
      </c>
      <c r="I13" s="107">
        <f>Werte1!DU12/$I$4</f>
        <v>0</v>
      </c>
      <c r="J13" s="107">
        <f>Werte1!DV12/$J$4</f>
        <v>0</v>
      </c>
      <c r="K13" s="107">
        <f>Werte1!DW12/$K$4</f>
        <v>0</v>
      </c>
      <c r="L13" s="107">
        <f>Werte1!DX12/$L$4</f>
        <v>0</v>
      </c>
      <c r="M13" s="107">
        <f>Werte1!DY12/$M$4</f>
        <v>0</v>
      </c>
      <c r="N13" s="107">
        <f>Werte1!DZ12/$N$4</f>
        <v>0</v>
      </c>
      <c r="O13" s="107">
        <f>Werte1!EA12/$O$4</f>
        <v>0</v>
      </c>
      <c r="P13" s="107">
        <f>Werte1!EB12/$P$4</f>
        <v>0</v>
      </c>
      <c r="Q13" s="107">
        <f>Werte1!EC12/$Q$4</f>
        <v>0</v>
      </c>
      <c r="R13" s="107">
        <f>Werte1!ED12/$R$4</f>
        <v>0</v>
      </c>
      <c r="S13" s="107">
        <f>Werte1!EE12/$S$4</f>
        <v>0</v>
      </c>
      <c r="T13" s="107">
        <f>Werte1!EF12/$T$4</f>
        <v>0</v>
      </c>
      <c r="U13" s="403">
        <f>Werte1!EG12/$U$4</f>
        <v>0</v>
      </c>
      <c r="V13" s="107">
        <f>Werte1!EH12/$V$4</f>
        <v>0</v>
      </c>
      <c r="W13" s="107">
        <f>Werte1!EI12/$W$4</f>
        <v>0</v>
      </c>
      <c r="X13" s="107">
        <f>Werte1!EJ12/$X$4</f>
        <v>0</v>
      </c>
      <c r="Y13" s="107">
        <f>Werte1!EK12/$Y$4</f>
        <v>0</v>
      </c>
      <c r="Z13" s="107">
        <f>Werte1!EL12/$Z$4</f>
        <v>0</v>
      </c>
      <c r="AA13" s="107">
        <f>Werte1!EM12/$AA$4</f>
        <v>0</v>
      </c>
      <c r="AB13" s="107">
        <f>Werte1!EN12/$AB$4</f>
        <v>0</v>
      </c>
      <c r="AC13" s="107">
        <f>Werte1!EO12/$AC$4</f>
        <v>0</v>
      </c>
      <c r="AD13" s="107">
        <f>Werte1!EP12/$AD$4</f>
        <v>0</v>
      </c>
      <c r="AE13" s="107">
        <f>Werte1!EQ12/$AE$4</f>
        <v>0</v>
      </c>
      <c r="AF13" s="107">
        <f>Werte1!ER12/$AF$4</f>
        <v>0</v>
      </c>
      <c r="AG13" s="107">
        <f>Werte1!ES12/$AG$4</f>
        <v>0</v>
      </c>
      <c r="AH13" s="107">
        <f>Werte1!ET12/$AH$4</f>
        <v>0</v>
      </c>
      <c r="AI13" s="107">
        <f>Werte1!EU12/$AI$4</f>
        <v>0</v>
      </c>
      <c r="AJ13" s="107">
        <f>Werte1!EV12/$AJ$4</f>
        <v>0</v>
      </c>
      <c r="AK13" s="107">
        <f>Werte1!EW12/$AK$4</f>
        <v>0</v>
      </c>
      <c r="AL13" s="107">
        <f>Werte1!EX12/$AL$4</f>
        <v>0</v>
      </c>
      <c r="AM13" s="99" t="str">
        <f t="shared" si="2"/>
        <v>S</v>
      </c>
      <c r="AO13" s="172">
        <f t="shared" si="3"/>
        <v>0</v>
      </c>
      <c r="AP13" s="172">
        <f t="shared" si="1"/>
        <v>0</v>
      </c>
      <c r="AQ13" s="172">
        <f t="shared" si="1"/>
        <v>0</v>
      </c>
      <c r="AR13" s="172">
        <f t="shared" si="1"/>
        <v>0</v>
      </c>
      <c r="AS13" s="172">
        <f t="shared" si="1"/>
        <v>0</v>
      </c>
      <c r="AT13" s="172">
        <f t="shared" si="1"/>
        <v>0</v>
      </c>
      <c r="AU13" s="172">
        <f t="shared" si="1"/>
        <v>0</v>
      </c>
      <c r="AV13" s="172">
        <f t="shared" si="1"/>
        <v>0</v>
      </c>
      <c r="AW13" s="172">
        <f t="shared" si="1"/>
        <v>0</v>
      </c>
      <c r="AX13" s="172">
        <f t="shared" si="1"/>
        <v>0</v>
      </c>
      <c r="AY13" s="172">
        <f t="shared" si="1"/>
        <v>0</v>
      </c>
      <c r="BH13" s="514" t="str">
        <f>IF(Test2!$AI$13="",E13,"")</f>
        <v/>
      </c>
      <c r="BI13" s="514" t="str">
        <f>IF(Test2!$AI$13="",F13,"")</f>
        <v/>
      </c>
      <c r="BJ13" s="514" t="str">
        <f>IF(Test2!$AI$13="",G13,"")</f>
        <v/>
      </c>
      <c r="BK13" s="514" t="str">
        <f>IF(Test2!$AI$13="",H13,"")</f>
        <v/>
      </c>
      <c r="BL13" s="514" t="str">
        <f>IF(Test2!$AI$13="",I13,"")</f>
        <v/>
      </c>
      <c r="BM13" s="514" t="str">
        <f>IF(Test2!$AI$13="",J13,"")</f>
        <v/>
      </c>
      <c r="BN13" s="514" t="str">
        <f>IF(Test2!$AI$13="",K13,"")</f>
        <v/>
      </c>
      <c r="BO13" s="514" t="str">
        <f>IF(Test2!$AI$13="",L13,"")</f>
        <v/>
      </c>
      <c r="BP13" s="514" t="str">
        <f>IF(Test2!$AI$13="",M13,"")</f>
        <v/>
      </c>
      <c r="BQ13" s="514" t="str">
        <f>IF(Test2!$AI$13="",N13,"")</f>
        <v/>
      </c>
      <c r="BR13" s="514" t="str">
        <f>IF(Test2!$AI$13="",O13,"")</f>
        <v/>
      </c>
      <c r="BS13" s="514" t="str">
        <f>IF(Test2!$AI$13="",P13,"")</f>
        <v/>
      </c>
      <c r="BT13" s="514" t="str">
        <f>IF(Test2!$AI$13="",Q13,"")</f>
        <v/>
      </c>
      <c r="BU13" s="514" t="str">
        <f>IF(Test2!$AI$13="",R13,"")</f>
        <v/>
      </c>
      <c r="BV13" s="514" t="str">
        <f>IF(Test2!$AI$13="",S13,"")</f>
        <v/>
      </c>
      <c r="BW13" s="514" t="str">
        <f>IF(Test2!$AI$13="",T13,"")</f>
        <v/>
      </c>
      <c r="BX13" s="514" t="str">
        <f>IF(Test2!$AI$13="",U13,"")</f>
        <v/>
      </c>
      <c r="BY13" s="514" t="str">
        <f>IF(Test2!$AI$13="",V13,"")</f>
        <v/>
      </c>
      <c r="BZ13" s="514" t="str">
        <f>IF(Test2!$AI$13="",W13,"")</f>
        <v/>
      </c>
      <c r="CA13" s="514" t="str">
        <f>IF(Test2!$AI$13="",X13,"")</f>
        <v/>
      </c>
      <c r="CB13" s="514" t="str">
        <f>IF(Test2!$AI$13="",Y13,"")</f>
        <v/>
      </c>
      <c r="CC13" s="514" t="str">
        <f>IF(Test2!$AI$13="",Z13,"")</f>
        <v/>
      </c>
      <c r="CD13" s="514" t="str">
        <f>IF(Test2!$AI$13="",AA13,"")</f>
        <v/>
      </c>
      <c r="CE13" s="514" t="str">
        <f>IF(Test2!$AI$13="",AB13,"")</f>
        <v/>
      </c>
      <c r="CF13" s="514" t="str">
        <f>IF(Test2!$AI$13="",AC13,"")</f>
        <v/>
      </c>
      <c r="CG13" s="514" t="str">
        <f>IF(Test2!$AI$13="",AD13,"")</f>
        <v/>
      </c>
      <c r="CH13" s="514" t="str">
        <f>IF(Test2!$AI$13="",AE13,"")</f>
        <v/>
      </c>
      <c r="CI13" s="514" t="str">
        <f>IF(Test2!$AI$13="",AF13,"")</f>
        <v/>
      </c>
      <c r="CJ13" s="514" t="str">
        <f>IF(Test2!$AI$13="",AG13,"")</f>
        <v/>
      </c>
      <c r="CK13" s="514" t="str">
        <f>IF(Test2!$AI$13="",AH13,"")</f>
        <v/>
      </c>
      <c r="CL13" s="514" t="str">
        <f>IF(Test2!$AI$13="",AI13,"")</f>
        <v/>
      </c>
      <c r="CM13" s="514" t="str">
        <f>IF(Test2!$AI$13="",AJ13,"")</f>
        <v/>
      </c>
      <c r="CN13" s="514" t="str">
        <f>IF(Test2!$AI$13="",AK13,"")</f>
        <v/>
      </c>
      <c r="CO13" s="514" t="str">
        <f>IF(Test2!$AI$13="",AL13,"")</f>
        <v/>
      </c>
    </row>
    <row r="14" spans="1:94" ht="15" x14ac:dyDescent="0.2">
      <c r="A14" s="38" t="s">
        <v>230</v>
      </c>
      <c r="B14" s="94">
        <f>Werte1!B13</f>
        <v>0</v>
      </c>
      <c r="C14" s="107">
        <f>'S10'!$E$88</f>
        <v>0</v>
      </c>
      <c r="D14" s="109" t="str">
        <f t="shared" si="0"/>
        <v>FB</v>
      </c>
      <c r="E14" s="107">
        <f>Werte1!DQ13/$E$4</f>
        <v>0</v>
      </c>
      <c r="F14" s="107">
        <f>Werte1!DR13/$F$4</f>
        <v>0</v>
      </c>
      <c r="G14" s="107">
        <f>Werte1!DS13/$G$4</f>
        <v>0</v>
      </c>
      <c r="H14" s="107">
        <f>Werte1!DT13/$H$4</f>
        <v>0</v>
      </c>
      <c r="I14" s="107">
        <f>Werte1!DU13/$I$4</f>
        <v>0</v>
      </c>
      <c r="J14" s="107">
        <f>Werte1!DV13/$J$4</f>
        <v>0</v>
      </c>
      <c r="K14" s="107">
        <f>Werte1!DW13/$K$4</f>
        <v>0</v>
      </c>
      <c r="L14" s="107">
        <f>Werte1!DX13/$L$4</f>
        <v>0</v>
      </c>
      <c r="M14" s="107">
        <f>Werte1!DY13/$M$4</f>
        <v>0</v>
      </c>
      <c r="N14" s="107">
        <f>Werte1!DZ13/$N$4</f>
        <v>0</v>
      </c>
      <c r="O14" s="107">
        <f>Werte1!EA13/$O$4</f>
        <v>0</v>
      </c>
      <c r="P14" s="107">
        <f>Werte1!EB13/$P$4</f>
        <v>0</v>
      </c>
      <c r="Q14" s="107">
        <f>Werte1!EC13/$Q$4</f>
        <v>0</v>
      </c>
      <c r="R14" s="107">
        <f>Werte1!ED13/$R$4</f>
        <v>0</v>
      </c>
      <c r="S14" s="107">
        <f>Werte1!EE13/$S$4</f>
        <v>0</v>
      </c>
      <c r="T14" s="107">
        <f>Werte1!EF13/$T$4</f>
        <v>0</v>
      </c>
      <c r="U14" s="403">
        <f>Werte1!EG13/$U$4</f>
        <v>0</v>
      </c>
      <c r="V14" s="107">
        <f>Werte1!EH13/$V$4</f>
        <v>0</v>
      </c>
      <c r="W14" s="107">
        <f>Werte1!EI13/$W$4</f>
        <v>0</v>
      </c>
      <c r="X14" s="107">
        <f>Werte1!EJ13/$X$4</f>
        <v>0</v>
      </c>
      <c r="Y14" s="107">
        <f>Werte1!EK13/$Y$4</f>
        <v>0</v>
      </c>
      <c r="Z14" s="107">
        <f>Werte1!EL13/$Z$4</f>
        <v>0</v>
      </c>
      <c r="AA14" s="107">
        <f>Werte1!EM13/$AA$4</f>
        <v>0</v>
      </c>
      <c r="AB14" s="107">
        <f>Werte1!EN13/$AB$4</f>
        <v>0</v>
      </c>
      <c r="AC14" s="107">
        <f>Werte1!EO13/$AC$4</f>
        <v>0</v>
      </c>
      <c r="AD14" s="107">
        <f>Werte1!EP13/$AD$4</f>
        <v>0</v>
      </c>
      <c r="AE14" s="107">
        <f>Werte1!EQ13/$AE$4</f>
        <v>0</v>
      </c>
      <c r="AF14" s="107">
        <f>Werte1!ER13/$AF$4</f>
        <v>0</v>
      </c>
      <c r="AG14" s="107">
        <f>Werte1!ES13/$AG$4</f>
        <v>0</v>
      </c>
      <c r="AH14" s="107">
        <f>Werte1!ET13/$AH$4</f>
        <v>0</v>
      </c>
      <c r="AI14" s="107">
        <f>Werte1!EU13/$AI$4</f>
        <v>0</v>
      </c>
      <c r="AJ14" s="107">
        <f>Werte1!EV13/$AJ$4</f>
        <v>0</v>
      </c>
      <c r="AK14" s="107">
        <f>Werte1!EW13/$AK$4</f>
        <v>0</v>
      </c>
      <c r="AL14" s="107">
        <f>Werte1!EX13/$AL$4</f>
        <v>0</v>
      </c>
      <c r="AM14" s="99" t="str">
        <f t="shared" si="2"/>
        <v>S</v>
      </c>
      <c r="AO14" s="172">
        <f t="shared" si="3"/>
        <v>0</v>
      </c>
      <c r="AP14" s="172">
        <f t="shared" si="1"/>
        <v>0</v>
      </c>
      <c r="AQ14" s="172">
        <f t="shared" si="1"/>
        <v>0</v>
      </c>
      <c r="AR14" s="172">
        <f t="shared" si="1"/>
        <v>0</v>
      </c>
      <c r="AS14" s="172">
        <f t="shared" si="1"/>
        <v>0</v>
      </c>
      <c r="AT14" s="172">
        <f t="shared" si="1"/>
        <v>0</v>
      </c>
      <c r="AU14" s="172">
        <f t="shared" si="1"/>
        <v>0</v>
      </c>
      <c r="AV14" s="172">
        <f t="shared" si="1"/>
        <v>0</v>
      </c>
      <c r="AW14" s="172">
        <f t="shared" si="1"/>
        <v>0</v>
      </c>
      <c r="AX14" s="172">
        <f t="shared" si="1"/>
        <v>0</v>
      </c>
      <c r="AY14" s="172">
        <f t="shared" si="1"/>
        <v>0</v>
      </c>
      <c r="BH14" s="514" t="str">
        <f>IF(Test2!$AI$14="",E14,"")</f>
        <v/>
      </c>
      <c r="BI14" s="514" t="str">
        <f>IF(Test2!$AI$14="",F14,"")</f>
        <v/>
      </c>
      <c r="BJ14" s="514" t="str">
        <f>IF(Test2!$AI$14="",G14,"")</f>
        <v/>
      </c>
      <c r="BK14" s="514" t="str">
        <f>IF(Test2!$AI$14="",H14,"")</f>
        <v/>
      </c>
      <c r="BL14" s="514" t="str">
        <f>IF(Test2!$AI$14="",I14,"")</f>
        <v/>
      </c>
      <c r="BM14" s="514" t="str">
        <f>IF(Test2!$AI$14="",J14,"")</f>
        <v/>
      </c>
      <c r="BN14" s="514" t="str">
        <f>IF(Test2!$AI$14="",K14,"")</f>
        <v/>
      </c>
      <c r="BO14" s="514" t="str">
        <f>IF(Test2!$AI$14="",L14,"")</f>
        <v/>
      </c>
      <c r="BP14" s="514" t="str">
        <f>IF(Test2!$AI$14="",M14,"")</f>
        <v/>
      </c>
      <c r="BQ14" s="514" t="str">
        <f>IF(Test2!$AI$14="",N14,"")</f>
        <v/>
      </c>
      <c r="BR14" s="514" t="str">
        <f>IF(Test2!$AI$14="",O14,"")</f>
        <v/>
      </c>
      <c r="BS14" s="514" t="str">
        <f>IF(Test2!$AI$14="",P14,"")</f>
        <v/>
      </c>
      <c r="BT14" s="514" t="str">
        <f>IF(Test2!$AI$14="",Q14,"")</f>
        <v/>
      </c>
      <c r="BU14" s="514" t="str">
        <f>IF(Test2!$AI$14="",R14,"")</f>
        <v/>
      </c>
      <c r="BV14" s="514" t="str">
        <f>IF(Test2!$AI$14="",S14,"")</f>
        <v/>
      </c>
      <c r="BW14" s="514" t="str">
        <f>IF(Test2!$AI$14="",T14,"")</f>
        <v/>
      </c>
      <c r="BX14" s="514" t="str">
        <f>IF(Test2!$AI$14="",U14,"")</f>
        <v/>
      </c>
      <c r="BY14" s="514" t="str">
        <f>IF(Test2!$AI$14="",V14,"")</f>
        <v/>
      </c>
      <c r="BZ14" s="514" t="str">
        <f>IF(Test2!$AI$14="",W14,"")</f>
        <v/>
      </c>
      <c r="CA14" s="514" t="str">
        <f>IF(Test2!$AI$14="",X14,"")</f>
        <v/>
      </c>
      <c r="CB14" s="514" t="str">
        <f>IF(Test2!$AI$14="",Y14,"")</f>
        <v/>
      </c>
      <c r="CC14" s="514" t="str">
        <f>IF(Test2!$AI$14="",Z14,"")</f>
        <v/>
      </c>
      <c r="CD14" s="514" t="str">
        <f>IF(Test2!$AI$14="",AA14,"")</f>
        <v/>
      </c>
      <c r="CE14" s="514" t="str">
        <f>IF(Test2!$AI$14="",AB14,"")</f>
        <v/>
      </c>
      <c r="CF14" s="514" t="str">
        <f>IF(Test2!$AI$14="",AC14,"")</f>
        <v/>
      </c>
      <c r="CG14" s="514" t="str">
        <f>IF(Test2!$AI$14="",AD14,"")</f>
        <v/>
      </c>
      <c r="CH14" s="514" t="str">
        <f>IF(Test2!$AI$14="",AE14,"")</f>
        <v/>
      </c>
      <c r="CI14" s="514" t="str">
        <f>IF(Test2!$AI$14="",AF14,"")</f>
        <v/>
      </c>
      <c r="CJ14" s="514" t="str">
        <f>IF(Test2!$AI$14="",AG14,"")</f>
        <v/>
      </c>
      <c r="CK14" s="514" t="str">
        <f>IF(Test2!$AI$14="",AH14,"")</f>
        <v/>
      </c>
      <c r="CL14" s="514" t="str">
        <f>IF(Test2!$AI$14="",AI14,"")</f>
        <v/>
      </c>
      <c r="CM14" s="514" t="str">
        <f>IF(Test2!$AI$14="",AJ14,"")</f>
        <v/>
      </c>
      <c r="CN14" s="514" t="str">
        <f>IF(Test2!$AI$14="",AK14,"")</f>
        <v/>
      </c>
      <c r="CO14" s="514" t="str">
        <f>IF(Test2!$AI$14="",AL14,"")</f>
        <v/>
      </c>
    </row>
    <row r="15" spans="1:94" ht="15" x14ac:dyDescent="0.2">
      <c r="A15" s="38" t="s">
        <v>231</v>
      </c>
      <c r="B15" s="94">
        <f>Werte1!B14</f>
        <v>0</v>
      </c>
      <c r="C15" s="107">
        <f>'S11'!$E$88</f>
        <v>0</v>
      </c>
      <c r="D15" s="109" t="str">
        <f t="shared" si="0"/>
        <v>FB</v>
      </c>
      <c r="E15" s="107">
        <f>Werte1!DQ14/$E$4</f>
        <v>0</v>
      </c>
      <c r="F15" s="107">
        <f>Werte1!DR14/$F$4</f>
        <v>0</v>
      </c>
      <c r="G15" s="107">
        <f>Werte1!DS14/$G$4</f>
        <v>0</v>
      </c>
      <c r="H15" s="107">
        <f>Werte1!DT14/$H$4</f>
        <v>0</v>
      </c>
      <c r="I15" s="107">
        <f>Werte1!DU14/$I$4</f>
        <v>0</v>
      </c>
      <c r="J15" s="107">
        <f>Werte1!DV14/$J$4</f>
        <v>0</v>
      </c>
      <c r="K15" s="107">
        <f>Werte1!DW14/$K$4</f>
        <v>0</v>
      </c>
      <c r="L15" s="107">
        <f>Werte1!DX14/$L$4</f>
        <v>0</v>
      </c>
      <c r="M15" s="107">
        <f>Werte1!DY14/$M$4</f>
        <v>0</v>
      </c>
      <c r="N15" s="107">
        <f>Werte1!DZ14/$N$4</f>
        <v>0</v>
      </c>
      <c r="O15" s="107">
        <f>Werte1!EA14/$O$4</f>
        <v>0</v>
      </c>
      <c r="P15" s="107">
        <f>Werte1!EB14/$P$4</f>
        <v>0</v>
      </c>
      <c r="Q15" s="107">
        <f>Werte1!EC14/$Q$4</f>
        <v>0</v>
      </c>
      <c r="R15" s="107">
        <f>Werte1!ED14/$R$4</f>
        <v>0</v>
      </c>
      <c r="S15" s="107">
        <f>Werte1!EE14/$S$4</f>
        <v>0</v>
      </c>
      <c r="T15" s="107">
        <f>Werte1!EF14/$T$4</f>
        <v>0</v>
      </c>
      <c r="U15" s="403">
        <f>Werte1!EG14/$U$4</f>
        <v>0</v>
      </c>
      <c r="V15" s="107">
        <f>Werte1!EH14/$V$4</f>
        <v>0</v>
      </c>
      <c r="W15" s="107">
        <f>Werte1!EI14/$W$4</f>
        <v>0</v>
      </c>
      <c r="X15" s="107">
        <f>Werte1!EJ14/$X$4</f>
        <v>0</v>
      </c>
      <c r="Y15" s="107">
        <f>Werte1!EK14/$Y$4</f>
        <v>0</v>
      </c>
      <c r="Z15" s="107">
        <f>Werte1!EL14/$Z$4</f>
        <v>0</v>
      </c>
      <c r="AA15" s="107">
        <f>Werte1!EM14/$AA$4</f>
        <v>0</v>
      </c>
      <c r="AB15" s="107">
        <f>Werte1!EN14/$AB$4</f>
        <v>0</v>
      </c>
      <c r="AC15" s="107">
        <f>Werte1!EO14/$AC$4</f>
        <v>0</v>
      </c>
      <c r="AD15" s="107">
        <f>Werte1!EP14/$AD$4</f>
        <v>0</v>
      </c>
      <c r="AE15" s="107">
        <f>Werte1!EQ14/$AE$4</f>
        <v>0</v>
      </c>
      <c r="AF15" s="107">
        <f>Werte1!ER14/$AF$4</f>
        <v>0</v>
      </c>
      <c r="AG15" s="107">
        <f>Werte1!ES14/$AG$4</f>
        <v>0</v>
      </c>
      <c r="AH15" s="107">
        <f>Werte1!ET14/$AH$4</f>
        <v>0</v>
      </c>
      <c r="AI15" s="107">
        <f>Werte1!EU14/$AI$4</f>
        <v>0</v>
      </c>
      <c r="AJ15" s="107">
        <f>Werte1!EV14/$AJ$4</f>
        <v>0</v>
      </c>
      <c r="AK15" s="107">
        <f>Werte1!EW14/$AK$4</f>
        <v>0</v>
      </c>
      <c r="AL15" s="107">
        <f>Werte1!EX14/$AL$4</f>
        <v>0</v>
      </c>
      <c r="AM15" s="99" t="str">
        <f t="shared" si="2"/>
        <v>S</v>
      </c>
      <c r="AO15" s="172">
        <f t="shared" si="3"/>
        <v>0</v>
      </c>
      <c r="AP15" s="172">
        <f t="shared" si="1"/>
        <v>0</v>
      </c>
      <c r="AQ15" s="172">
        <f t="shared" si="1"/>
        <v>0</v>
      </c>
      <c r="AR15" s="172">
        <f t="shared" si="1"/>
        <v>0</v>
      </c>
      <c r="AS15" s="172">
        <f t="shared" si="1"/>
        <v>0</v>
      </c>
      <c r="AT15" s="172">
        <f t="shared" si="1"/>
        <v>0</v>
      </c>
      <c r="AU15" s="172">
        <f t="shared" si="1"/>
        <v>0</v>
      </c>
      <c r="AV15" s="172">
        <f t="shared" si="1"/>
        <v>0</v>
      </c>
      <c r="AW15" s="172">
        <f t="shared" si="1"/>
        <v>0</v>
      </c>
      <c r="AX15" s="172">
        <f t="shared" si="1"/>
        <v>0</v>
      </c>
      <c r="AY15" s="172">
        <f t="shared" si="1"/>
        <v>0</v>
      </c>
      <c r="BH15" s="514" t="str">
        <f>IF(Test2!$AI$15="",E15,"")</f>
        <v/>
      </c>
      <c r="BI15" s="514" t="str">
        <f>IF(Test2!$AI$15="",F15,"")</f>
        <v/>
      </c>
      <c r="BJ15" s="514" t="str">
        <f>IF(Test2!$AI$15="",G15,"")</f>
        <v/>
      </c>
      <c r="BK15" s="514" t="str">
        <f>IF(Test2!$AI$15="",H15,"")</f>
        <v/>
      </c>
      <c r="BL15" s="514" t="str">
        <f>IF(Test2!$AI$15="",I15,"")</f>
        <v/>
      </c>
      <c r="BM15" s="514" t="str">
        <f>IF(Test2!$AI$15="",J15,"")</f>
        <v/>
      </c>
      <c r="BN15" s="514" t="str">
        <f>IF(Test2!$AI$15="",K15,"")</f>
        <v/>
      </c>
      <c r="BO15" s="514" t="str">
        <f>IF(Test2!$AI$15="",L15,"")</f>
        <v/>
      </c>
      <c r="BP15" s="514" t="str">
        <f>IF(Test2!$AI$15="",M15,"")</f>
        <v/>
      </c>
      <c r="BQ15" s="514" t="str">
        <f>IF(Test2!$AI$15="",N15,"")</f>
        <v/>
      </c>
      <c r="BR15" s="514" t="str">
        <f>IF(Test2!$AI$15="",O15,"")</f>
        <v/>
      </c>
      <c r="BS15" s="514" t="str">
        <f>IF(Test2!$AI$15="",P15,"")</f>
        <v/>
      </c>
      <c r="BT15" s="514" t="str">
        <f>IF(Test2!$AI$15="",Q15,"")</f>
        <v/>
      </c>
      <c r="BU15" s="514" t="str">
        <f>IF(Test2!$AI$15="",R15,"")</f>
        <v/>
      </c>
      <c r="BV15" s="514" t="str">
        <f>IF(Test2!$AI$15="",S15,"")</f>
        <v/>
      </c>
      <c r="BW15" s="514" t="str">
        <f>IF(Test2!$AI$15="",T15,"")</f>
        <v/>
      </c>
      <c r="BX15" s="514" t="str">
        <f>IF(Test2!$AI$15="",U15,"")</f>
        <v/>
      </c>
      <c r="BY15" s="514" t="str">
        <f>IF(Test2!$AI$15="",V15,"")</f>
        <v/>
      </c>
      <c r="BZ15" s="514" t="str">
        <f>IF(Test2!$AI$15="",W15,"")</f>
        <v/>
      </c>
      <c r="CA15" s="514" t="str">
        <f>IF(Test2!$AI$15="",X15,"")</f>
        <v/>
      </c>
      <c r="CB15" s="514" t="str">
        <f>IF(Test2!$AI$15="",Y15,"")</f>
        <v/>
      </c>
      <c r="CC15" s="514" t="str">
        <f>IF(Test2!$AI$15="",Z15,"")</f>
        <v/>
      </c>
      <c r="CD15" s="514" t="str">
        <f>IF(Test2!$AI$15="",AA15,"")</f>
        <v/>
      </c>
      <c r="CE15" s="514" t="str">
        <f>IF(Test2!$AI$15="",AB15,"")</f>
        <v/>
      </c>
      <c r="CF15" s="514" t="str">
        <f>IF(Test2!$AI$15="",AC15,"")</f>
        <v/>
      </c>
      <c r="CG15" s="514" t="str">
        <f>IF(Test2!$AI$15="",AD15,"")</f>
        <v/>
      </c>
      <c r="CH15" s="514" t="str">
        <f>IF(Test2!$AI$15="",AE15,"")</f>
        <v/>
      </c>
      <c r="CI15" s="514" t="str">
        <f>IF(Test2!$AI$15="",AF15,"")</f>
        <v/>
      </c>
      <c r="CJ15" s="514" t="str">
        <f>IF(Test2!$AI$15="",AG15,"")</f>
        <v/>
      </c>
      <c r="CK15" s="514" t="str">
        <f>IF(Test2!$AI$15="",AH15,"")</f>
        <v/>
      </c>
      <c r="CL15" s="514" t="str">
        <f>IF(Test2!$AI$15="",AI15,"")</f>
        <v/>
      </c>
      <c r="CM15" s="514" t="str">
        <f>IF(Test2!$AI$15="",AJ15,"")</f>
        <v/>
      </c>
      <c r="CN15" s="514" t="str">
        <f>IF(Test2!$AI$15="",AK15,"")</f>
        <v/>
      </c>
      <c r="CO15" s="514" t="str">
        <f>IF(Test2!$AI$15="",AL15,"")</f>
        <v/>
      </c>
    </row>
    <row r="16" spans="1:94" ht="15" x14ac:dyDescent="0.2">
      <c r="A16" s="38" t="s">
        <v>232</v>
      </c>
      <c r="B16" s="94">
        <f>Werte1!B15</f>
        <v>0</v>
      </c>
      <c r="C16" s="107">
        <f>'S12'!$E$88</f>
        <v>0</v>
      </c>
      <c r="D16" s="109" t="str">
        <f t="shared" si="0"/>
        <v>FB</v>
      </c>
      <c r="E16" s="107">
        <f>Werte1!DQ15/$E$4</f>
        <v>0</v>
      </c>
      <c r="F16" s="107">
        <f>Werte1!DR15/$F$4</f>
        <v>0</v>
      </c>
      <c r="G16" s="107">
        <f>Werte1!DS15/$G$4</f>
        <v>0</v>
      </c>
      <c r="H16" s="107">
        <f>Werte1!DT15/$H$4</f>
        <v>0</v>
      </c>
      <c r="I16" s="107">
        <f>Werte1!DU15/$I$4</f>
        <v>0</v>
      </c>
      <c r="J16" s="107">
        <f>Werte1!DV15/$J$4</f>
        <v>0</v>
      </c>
      <c r="K16" s="107">
        <f>Werte1!DW15/$K$4</f>
        <v>0</v>
      </c>
      <c r="L16" s="107">
        <f>Werte1!DX15/$L$4</f>
        <v>0</v>
      </c>
      <c r="M16" s="107">
        <f>Werte1!DY15/$M$4</f>
        <v>0</v>
      </c>
      <c r="N16" s="107">
        <f>Werte1!DZ15/$N$4</f>
        <v>0</v>
      </c>
      <c r="O16" s="107">
        <f>Werte1!EA15/$O$4</f>
        <v>0</v>
      </c>
      <c r="P16" s="107">
        <f>Werte1!EB15/$P$4</f>
        <v>0</v>
      </c>
      <c r="Q16" s="107">
        <f>Werte1!EC15/$Q$4</f>
        <v>0</v>
      </c>
      <c r="R16" s="107">
        <f>Werte1!ED15/$R$4</f>
        <v>0</v>
      </c>
      <c r="S16" s="107">
        <f>Werte1!EE15/$S$4</f>
        <v>0</v>
      </c>
      <c r="T16" s="107">
        <f>Werte1!EF15/$T$4</f>
        <v>0</v>
      </c>
      <c r="U16" s="403">
        <f>Werte1!EG15/$U$4</f>
        <v>0</v>
      </c>
      <c r="V16" s="107">
        <f>Werte1!EH15/$V$4</f>
        <v>0</v>
      </c>
      <c r="W16" s="107">
        <f>Werte1!EI15/$W$4</f>
        <v>0</v>
      </c>
      <c r="X16" s="107">
        <f>Werte1!EJ15/$X$4</f>
        <v>0</v>
      </c>
      <c r="Y16" s="107">
        <f>Werte1!EK15/$Y$4</f>
        <v>0</v>
      </c>
      <c r="Z16" s="107">
        <f>Werte1!EL15/$Z$4</f>
        <v>0</v>
      </c>
      <c r="AA16" s="107">
        <f>Werte1!EM15/$AA$4</f>
        <v>0</v>
      </c>
      <c r="AB16" s="107">
        <f>Werte1!EN15/$AB$4</f>
        <v>0</v>
      </c>
      <c r="AC16" s="107">
        <f>Werte1!EO15/$AC$4</f>
        <v>0</v>
      </c>
      <c r="AD16" s="107">
        <f>Werte1!EP15/$AD$4</f>
        <v>0</v>
      </c>
      <c r="AE16" s="107">
        <f>Werte1!EQ15/$AE$4</f>
        <v>0</v>
      </c>
      <c r="AF16" s="107">
        <f>Werte1!ER15/$AF$4</f>
        <v>0</v>
      </c>
      <c r="AG16" s="107">
        <f>Werte1!ES15/$AG$4</f>
        <v>0</v>
      </c>
      <c r="AH16" s="107">
        <f>Werte1!ET15/$AH$4</f>
        <v>0</v>
      </c>
      <c r="AI16" s="107">
        <f>Werte1!EU15/$AI$4</f>
        <v>0</v>
      </c>
      <c r="AJ16" s="107">
        <f>Werte1!EV15/$AJ$4</f>
        <v>0</v>
      </c>
      <c r="AK16" s="107">
        <f>Werte1!EW15/$AK$4</f>
        <v>0</v>
      </c>
      <c r="AL16" s="107">
        <f>Werte1!EX15/$AL$4</f>
        <v>0</v>
      </c>
      <c r="AM16" s="99" t="str">
        <f t="shared" si="2"/>
        <v>S</v>
      </c>
      <c r="AO16" s="172">
        <f t="shared" si="3"/>
        <v>0</v>
      </c>
      <c r="AP16" s="172">
        <f t="shared" si="1"/>
        <v>0</v>
      </c>
      <c r="AQ16" s="172">
        <f t="shared" si="1"/>
        <v>0</v>
      </c>
      <c r="AR16" s="172">
        <f t="shared" si="1"/>
        <v>0</v>
      </c>
      <c r="AS16" s="172">
        <f t="shared" si="1"/>
        <v>0</v>
      </c>
      <c r="AT16" s="172">
        <f t="shared" si="1"/>
        <v>0</v>
      </c>
      <c r="AU16" s="172">
        <f t="shared" si="1"/>
        <v>0</v>
      </c>
      <c r="AV16" s="172">
        <f t="shared" si="1"/>
        <v>0</v>
      </c>
      <c r="AW16" s="172">
        <f t="shared" si="1"/>
        <v>0</v>
      </c>
      <c r="AX16" s="172">
        <f t="shared" si="1"/>
        <v>0</v>
      </c>
      <c r="AY16" s="172">
        <f t="shared" si="1"/>
        <v>0</v>
      </c>
      <c r="BH16" s="514" t="str">
        <f>IF(Test2!$AI$16="",E16,"")</f>
        <v/>
      </c>
      <c r="BI16" s="514" t="str">
        <f>IF(Test2!$AI$16="",F16,"")</f>
        <v/>
      </c>
      <c r="BJ16" s="514" t="str">
        <f>IF(Test2!$AI$16="",G16,"")</f>
        <v/>
      </c>
      <c r="BK16" s="514" t="str">
        <f>IF(Test2!$AI$16="",H16,"")</f>
        <v/>
      </c>
      <c r="BL16" s="514" t="str">
        <f>IF(Test2!$AI$16="",I16,"")</f>
        <v/>
      </c>
      <c r="BM16" s="514" t="str">
        <f>IF(Test2!$AI$16="",J16,"")</f>
        <v/>
      </c>
      <c r="BN16" s="514" t="str">
        <f>IF(Test2!$AI$16="",K16,"")</f>
        <v/>
      </c>
      <c r="BO16" s="514" t="str">
        <f>IF(Test2!$AI$16="",L16,"")</f>
        <v/>
      </c>
      <c r="BP16" s="514" t="str">
        <f>IF(Test2!$AI$16="",M16,"")</f>
        <v/>
      </c>
      <c r="BQ16" s="514" t="str">
        <f>IF(Test2!$AI$16="",N16,"")</f>
        <v/>
      </c>
      <c r="BR16" s="514" t="str">
        <f>IF(Test2!$AI$16="",O16,"")</f>
        <v/>
      </c>
      <c r="BS16" s="514" t="str">
        <f>IF(Test2!$AI$16="",P16,"")</f>
        <v/>
      </c>
      <c r="BT16" s="514" t="str">
        <f>IF(Test2!$AI$16="",Q16,"")</f>
        <v/>
      </c>
      <c r="BU16" s="514" t="str">
        <f>IF(Test2!$AI$16="",R16,"")</f>
        <v/>
      </c>
      <c r="BV16" s="514" t="str">
        <f>IF(Test2!$AI$16="",S16,"")</f>
        <v/>
      </c>
      <c r="BW16" s="514" t="str">
        <f>IF(Test2!$AI$16="",T16,"")</f>
        <v/>
      </c>
      <c r="BX16" s="514" t="str">
        <f>IF(Test2!$AI$16="",U16,"")</f>
        <v/>
      </c>
      <c r="BY16" s="514" t="str">
        <f>IF(Test2!$AI$16="",V16,"")</f>
        <v/>
      </c>
      <c r="BZ16" s="514" t="str">
        <f>IF(Test2!$AI$16="",W16,"")</f>
        <v/>
      </c>
      <c r="CA16" s="514" t="str">
        <f>IF(Test2!$AI$16="",X16,"")</f>
        <v/>
      </c>
      <c r="CB16" s="514" t="str">
        <f>IF(Test2!$AI$16="",Y16,"")</f>
        <v/>
      </c>
      <c r="CC16" s="514" t="str">
        <f>IF(Test2!$AI$16="",Z16,"")</f>
        <v/>
      </c>
      <c r="CD16" s="514" t="str">
        <f>IF(Test2!$AI$16="",AA16,"")</f>
        <v/>
      </c>
      <c r="CE16" s="514" t="str">
        <f>IF(Test2!$AI$16="",AB16,"")</f>
        <v/>
      </c>
      <c r="CF16" s="514" t="str">
        <f>IF(Test2!$AI$16="",AC16,"")</f>
        <v/>
      </c>
      <c r="CG16" s="514" t="str">
        <f>IF(Test2!$AI$16="",AD16,"")</f>
        <v/>
      </c>
      <c r="CH16" s="514" t="str">
        <f>IF(Test2!$AI$16="",AE16,"")</f>
        <v/>
      </c>
      <c r="CI16" s="514" t="str">
        <f>IF(Test2!$AI$16="",AF16,"")</f>
        <v/>
      </c>
      <c r="CJ16" s="514" t="str">
        <f>IF(Test2!$AI$16="",AG16,"")</f>
        <v/>
      </c>
      <c r="CK16" s="514" t="str">
        <f>IF(Test2!$AI$16="",AH16,"")</f>
        <v/>
      </c>
      <c r="CL16" s="514" t="str">
        <f>IF(Test2!$AI$16="",AI16,"")</f>
        <v/>
      </c>
      <c r="CM16" s="514" t="str">
        <f>IF(Test2!$AI$16="",AJ16,"")</f>
        <v/>
      </c>
      <c r="CN16" s="514" t="str">
        <f>IF(Test2!$AI$16="",AK16,"")</f>
        <v/>
      </c>
      <c r="CO16" s="514" t="str">
        <f>IF(Test2!$AI$16="",AL16,"")</f>
        <v/>
      </c>
    </row>
    <row r="17" spans="1:93" ht="15" x14ac:dyDescent="0.2">
      <c r="A17" s="38" t="s">
        <v>233</v>
      </c>
      <c r="B17" s="94">
        <f>Werte1!B16</f>
        <v>0</v>
      </c>
      <c r="C17" s="107">
        <f>'S13'!$E$88</f>
        <v>0</v>
      </c>
      <c r="D17" s="109" t="str">
        <f t="shared" si="0"/>
        <v>FB</v>
      </c>
      <c r="E17" s="107">
        <f>Werte1!DQ16/$E$4</f>
        <v>0</v>
      </c>
      <c r="F17" s="107">
        <f>Werte1!DR16/$F$4</f>
        <v>0</v>
      </c>
      <c r="G17" s="107">
        <f>Werte1!DS16/$G$4</f>
        <v>0</v>
      </c>
      <c r="H17" s="107">
        <f>Werte1!DT16/$H$4</f>
        <v>0</v>
      </c>
      <c r="I17" s="107">
        <f>Werte1!DU16/$I$4</f>
        <v>0</v>
      </c>
      <c r="J17" s="107">
        <f>Werte1!DV16/$J$4</f>
        <v>0</v>
      </c>
      <c r="K17" s="107">
        <f>Werte1!DW16/$K$4</f>
        <v>0</v>
      </c>
      <c r="L17" s="107">
        <f>Werte1!DX16/$L$4</f>
        <v>0</v>
      </c>
      <c r="M17" s="107">
        <f>Werte1!DY16/$M$4</f>
        <v>0</v>
      </c>
      <c r="N17" s="107">
        <f>Werte1!DZ16/$N$4</f>
        <v>0</v>
      </c>
      <c r="O17" s="107">
        <f>Werte1!EA16/$O$4</f>
        <v>0</v>
      </c>
      <c r="P17" s="107">
        <f>Werte1!EB16/$P$4</f>
        <v>0</v>
      </c>
      <c r="Q17" s="107">
        <f>Werte1!EC16/$Q$4</f>
        <v>0</v>
      </c>
      <c r="R17" s="107">
        <f>Werte1!ED16/$R$4</f>
        <v>0</v>
      </c>
      <c r="S17" s="107">
        <f>Werte1!EE16/$S$4</f>
        <v>0</v>
      </c>
      <c r="T17" s="107">
        <f>Werte1!EF16/$T$4</f>
        <v>0</v>
      </c>
      <c r="U17" s="403">
        <f>Werte1!EG16/$U$4</f>
        <v>0</v>
      </c>
      <c r="V17" s="107">
        <f>Werte1!EH16/$V$4</f>
        <v>0</v>
      </c>
      <c r="W17" s="107">
        <f>Werte1!EI16/$W$4</f>
        <v>0</v>
      </c>
      <c r="X17" s="107">
        <f>Werte1!EJ16/$X$4</f>
        <v>0</v>
      </c>
      <c r="Y17" s="107">
        <f>Werte1!EK16/$Y$4</f>
        <v>0</v>
      </c>
      <c r="Z17" s="107">
        <f>Werte1!EL16/$Z$4</f>
        <v>0</v>
      </c>
      <c r="AA17" s="107">
        <f>Werte1!EM16/$AA$4</f>
        <v>0</v>
      </c>
      <c r="AB17" s="107">
        <f>Werte1!EN16/$AB$4</f>
        <v>0</v>
      </c>
      <c r="AC17" s="107">
        <f>Werte1!EO16/$AC$4</f>
        <v>0</v>
      </c>
      <c r="AD17" s="107">
        <f>Werte1!EP16/$AD$4</f>
        <v>0</v>
      </c>
      <c r="AE17" s="107">
        <f>Werte1!EQ16/$AE$4</f>
        <v>0</v>
      </c>
      <c r="AF17" s="107">
        <f>Werte1!ER16/$AF$4</f>
        <v>0</v>
      </c>
      <c r="AG17" s="107">
        <f>Werte1!ES16/$AG$4</f>
        <v>0</v>
      </c>
      <c r="AH17" s="107">
        <f>Werte1!ET16/$AH$4</f>
        <v>0</v>
      </c>
      <c r="AI17" s="107">
        <f>Werte1!EU16/$AI$4</f>
        <v>0</v>
      </c>
      <c r="AJ17" s="107">
        <f>Werte1!EV16/$AJ$4</f>
        <v>0</v>
      </c>
      <c r="AK17" s="107">
        <f>Werte1!EW16/$AK$4</f>
        <v>0</v>
      </c>
      <c r="AL17" s="107">
        <f>Werte1!EX16/$AL$4</f>
        <v>0</v>
      </c>
      <c r="AM17" s="99" t="str">
        <f t="shared" si="2"/>
        <v>S</v>
      </c>
      <c r="AO17" s="172">
        <f t="shared" si="3"/>
        <v>0</v>
      </c>
      <c r="AP17" s="172">
        <f t="shared" ref="AP17:AY29" si="4">IF($D17="FB",F17,"")</f>
        <v>0</v>
      </c>
      <c r="AQ17" s="172">
        <f t="shared" si="4"/>
        <v>0</v>
      </c>
      <c r="AR17" s="172">
        <f t="shared" si="4"/>
        <v>0</v>
      </c>
      <c r="AS17" s="172">
        <f t="shared" si="4"/>
        <v>0</v>
      </c>
      <c r="AT17" s="172">
        <f t="shared" si="4"/>
        <v>0</v>
      </c>
      <c r="AU17" s="172">
        <f t="shared" si="4"/>
        <v>0</v>
      </c>
      <c r="AV17" s="172">
        <f t="shared" si="4"/>
        <v>0</v>
      </c>
      <c r="AW17" s="172">
        <f t="shared" si="4"/>
        <v>0</v>
      </c>
      <c r="AX17" s="172">
        <f t="shared" si="4"/>
        <v>0</v>
      </c>
      <c r="AY17" s="172">
        <f t="shared" si="4"/>
        <v>0</v>
      </c>
      <c r="BH17" s="514" t="str">
        <f>IF(Test2!$AI$17="",E17,"")</f>
        <v/>
      </c>
      <c r="BI17" s="514" t="str">
        <f>IF(Test2!$AI$17="",F17,"")</f>
        <v/>
      </c>
      <c r="BJ17" s="514" t="str">
        <f>IF(Test2!$AI$17="",G17,"")</f>
        <v/>
      </c>
      <c r="BK17" s="514" t="str">
        <f>IF(Test2!$AI$17="",H17,"")</f>
        <v/>
      </c>
      <c r="BL17" s="514" t="str">
        <f>IF(Test2!$AI$17="",I17,"")</f>
        <v/>
      </c>
      <c r="BM17" s="514" t="str">
        <f>IF(Test2!$AI$17="",J17,"")</f>
        <v/>
      </c>
      <c r="BN17" s="514" t="str">
        <f>IF(Test2!$AI$17="",K17,"")</f>
        <v/>
      </c>
      <c r="BO17" s="514" t="str">
        <f>IF(Test2!$AI$17="",L17,"")</f>
        <v/>
      </c>
      <c r="BP17" s="514" t="str">
        <f>IF(Test2!$AI$17="",M17,"")</f>
        <v/>
      </c>
      <c r="BQ17" s="514" t="str">
        <f>IF(Test2!$AI$17="",N17,"")</f>
        <v/>
      </c>
      <c r="BR17" s="514" t="str">
        <f>IF(Test2!$AI$17="",O17,"")</f>
        <v/>
      </c>
      <c r="BS17" s="514" t="str">
        <f>IF(Test2!$AI$17="",P17,"")</f>
        <v/>
      </c>
      <c r="BT17" s="514" t="str">
        <f>IF(Test2!$AI$17="",Q17,"")</f>
        <v/>
      </c>
      <c r="BU17" s="514" t="str">
        <f>IF(Test2!$AI$17="",R17,"")</f>
        <v/>
      </c>
      <c r="BV17" s="514" t="str">
        <f>IF(Test2!$AI$17="",S17,"")</f>
        <v/>
      </c>
      <c r="BW17" s="514" t="str">
        <f>IF(Test2!$AI$17="",T17,"")</f>
        <v/>
      </c>
      <c r="BX17" s="514" t="str">
        <f>IF(Test2!$AI$17="",U17,"")</f>
        <v/>
      </c>
      <c r="BY17" s="514" t="str">
        <f>IF(Test2!$AI$17="",V17,"")</f>
        <v/>
      </c>
      <c r="BZ17" s="514" t="str">
        <f>IF(Test2!$AI$17="",W17,"")</f>
        <v/>
      </c>
      <c r="CA17" s="514" t="str">
        <f>IF(Test2!$AI$17="",X17,"")</f>
        <v/>
      </c>
      <c r="CB17" s="514" t="str">
        <f>IF(Test2!$AI$17="",Y17,"")</f>
        <v/>
      </c>
      <c r="CC17" s="514" t="str">
        <f>IF(Test2!$AI$17="",Z17,"")</f>
        <v/>
      </c>
      <c r="CD17" s="514" t="str">
        <f>IF(Test2!$AI$17="",AA17,"")</f>
        <v/>
      </c>
      <c r="CE17" s="514" t="str">
        <f>IF(Test2!$AI$17="",AB17,"")</f>
        <v/>
      </c>
      <c r="CF17" s="514" t="str">
        <f>IF(Test2!$AI$17="",AC17,"")</f>
        <v/>
      </c>
      <c r="CG17" s="514" t="str">
        <f>IF(Test2!$AI$17="",AD17,"")</f>
        <v/>
      </c>
      <c r="CH17" s="514" t="str">
        <f>IF(Test2!$AI$17="",AE17,"")</f>
        <v/>
      </c>
      <c r="CI17" s="514" t="str">
        <f>IF(Test2!$AI$17="",AF17,"")</f>
        <v/>
      </c>
      <c r="CJ17" s="514" t="str">
        <f>IF(Test2!$AI$17="",AG17,"")</f>
        <v/>
      </c>
      <c r="CK17" s="514" t="str">
        <f>IF(Test2!$AI$17="",AH17,"")</f>
        <v/>
      </c>
      <c r="CL17" s="514" t="str">
        <f>IF(Test2!$AI$17="",AI17,"")</f>
        <v/>
      </c>
      <c r="CM17" s="514" t="str">
        <f>IF(Test2!$AI$17="",AJ17,"")</f>
        <v/>
      </c>
      <c r="CN17" s="514" t="str">
        <f>IF(Test2!$AI$17="",AK17,"")</f>
        <v/>
      </c>
      <c r="CO17" s="514" t="str">
        <f>IF(Test2!$AI$17="",AL17,"")</f>
        <v/>
      </c>
    </row>
    <row r="18" spans="1:93" ht="15" x14ac:dyDescent="0.2">
      <c r="A18" s="38" t="s">
        <v>234</v>
      </c>
      <c r="B18" s="94">
        <f>Werte1!B17</f>
        <v>0</v>
      </c>
      <c r="C18" s="107">
        <f>'S14'!$E$88</f>
        <v>0</v>
      </c>
      <c r="D18" s="109" t="str">
        <f t="shared" si="0"/>
        <v>FB</v>
      </c>
      <c r="E18" s="107">
        <f>Werte1!DQ17/$E$4</f>
        <v>0</v>
      </c>
      <c r="F18" s="107">
        <f>Werte1!DR17/$F$4</f>
        <v>0</v>
      </c>
      <c r="G18" s="107">
        <f>Werte1!DS17/$G$4</f>
        <v>0</v>
      </c>
      <c r="H18" s="107">
        <f>Werte1!DT17/$H$4</f>
        <v>0</v>
      </c>
      <c r="I18" s="107">
        <f>Werte1!DU17/$I$4</f>
        <v>0</v>
      </c>
      <c r="J18" s="107">
        <f>Werte1!DV17/$J$4</f>
        <v>0</v>
      </c>
      <c r="K18" s="107">
        <f>Werte1!DW17/$K$4</f>
        <v>0</v>
      </c>
      <c r="L18" s="107">
        <f>Werte1!DX17/$L$4</f>
        <v>0</v>
      </c>
      <c r="M18" s="107">
        <f>Werte1!DY17/$M$4</f>
        <v>0</v>
      </c>
      <c r="N18" s="107">
        <f>Werte1!DZ17/$N$4</f>
        <v>0</v>
      </c>
      <c r="O18" s="107">
        <f>Werte1!EA17/$O$4</f>
        <v>0</v>
      </c>
      <c r="P18" s="107">
        <f>Werte1!EB17/$P$4</f>
        <v>0</v>
      </c>
      <c r="Q18" s="107">
        <f>Werte1!EC17/$Q$4</f>
        <v>0</v>
      </c>
      <c r="R18" s="107">
        <f>Werte1!ED17/$R$4</f>
        <v>0</v>
      </c>
      <c r="S18" s="107">
        <f>Werte1!EE17/$S$4</f>
        <v>0</v>
      </c>
      <c r="T18" s="107">
        <f>Werte1!EF17/$T$4</f>
        <v>0</v>
      </c>
      <c r="U18" s="403">
        <f>Werte1!EG17/$U$4</f>
        <v>0</v>
      </c>
      <c r="V18" s="107">
        <f>Werte1!EH17/$V$4</f>
        <v>0</v>
      </c>
      <c r="W18" s="107">
        <f>Werte1!EI17/$W$4</f>
        <v>0</v>
      </c>
      <c r="X18" s="107">
        <f>Werte1!EJ17/$X$4</f>
        <v>0</v>
      </c>
      <c r="Y18" s="107">
        <f>Werte1!EK17/$Y$4</f>
        <v>0</v>
      </c>
      <c r="Z18" s="107">
        <f>Werte1!EL17/$Z$4</f>
        <v>0</v>
      </c>
      <c r="AA18" s="107">
        <f>Werte1!EM17/$AA$4</f>
        <v>0</v>
      </c>
      <c r="AB18" s="107">
        <f>Werte1!EN17/$AB$4</f>
        <v>0</v>
      </c>
      <c r="AC18" s="107">
        <f>Werte1!EO17/$AC$4</f>
        <v>0</v>
      </c>
      <c r="AD18" s="107">
        <f>Werte1!EP17/$AD$4</f>
        <v>0</v>
      </c>
      <c r="AE18" s="107">
        <f>Werte1!EQ17/$AE$4</f>
        <v>0</v>
      </c>
      <c r="AF18" s="107">
        <f>Werte1!ER17/$AF$4</f>
        <v>0</v>
      </c>
      <c r="AG18" s="107">
        <f>Werte1!ES17/$AG$4</f>
        <v>0</v>
      </c>
      <c r="AH18" s="107">
        <f>Werte1!ET17/$AH$4</f>
        <v>0</v>
      </c>
      <c r="AI18" s="107">
        <f>Werte1!EU17/$AI$4</f>
        <v>0</v>
      </c>
      <c r="AJ18" s="107">
        <f>Werte1!EV17/$AJ$4</f>
        <v>0</v>
      </c>
      <c r="AK18" s="107">
        <f>Werte1!EW17/$AK$4</f>
        <v>0</v>
      </c>
      <c r="AL18" s="107">
        <f>Werte1!EX17/$AL$4</f>
        <v>0</v>
      </c>
      <c r="AM18" s="99" t="str">
        <f t="shared" si="2"/>
        <v>S</v>
      </c>
      <c r="AO18" s="172">
        <f t="shared" si="3"/>
        <v>0</v>
      </c>
      <c r="AP18" s="172">
        <f t="shared" si="4"/>
        <v>0</v>
      </c>
      <c r="AQ18" s="172">
        <f t="shared" si="4"/>
        <v>0</v>
      </c>
      <c r="AR18" s="172">
        <f t="shared" si="4"/>
        <v>0</v>
      </c>
      <c r="AS18" s="172">
        <f t="shared" si="4"/>
        <v>0</v>
      </c>
      <c r="AT18" s="172">
        <f t="shared" si="4"/>
        <v>0</v>
      </c>
      <c r="AU18" s="172">
        <f t="shared" si="4"/>
        <v>0</v>
      </c>
      <c r="AV18" s="172">
        <f t="shared" si="4"/>
        <v>0</v>
      </c>
      <c r="AW18" s="172">
        <f t="shared" si="4"/>
        <v>0</v>
      </c>
      <c r="AX18" s="172">
        <f t="shared" si="4"/>
        <v>0</v>
      </c>
      <c r="AY18" s="172">
        <f t="shared" si="4"/>
        <v>0</v>
      </c>
      <c r="BH18" s="514" t="str">
        <f>IF(Test2!$AI$18="",E18,"")</f>
        <v/>
      </c>
      <c r="BI18" s="514" t="str">
        <f>IF(Test2!$AI$18="",F18,"")</f>
        <v/>
      </c>
      <c r="BJ18" s="514" t="str">
        <f>IF(Test2!$AI$18="",G18,"")</f>
        <v/>
      </c>
      <c r="BK18" s="514" t="str">
        <f>IF(Test2!$AI$18="",H18,"")</f>
        <v/>
      </c>
      <c r="BL18" s="514" t="str">
        <f>IF(Test2!$AI$18="",I18,"")</f>
        <v/>
      </c>
      <c r="BM18" s="514" t="str">
        <f>IF(Test2!$AI$18="",J18,"")</f>
        <v/>
      </c>
      <c r="BN18" s="514" t="str">
        <f>IF(Test2!$AI$18="",K18,"")</f>
        <v/>
      </c>
      <c r="BO18" s="514" t="str">
        <f>IF(Test2!$AI$18="",L18,"")</f>
        <v/>
      </c>
      <c r="BP18" s="514" t="str">
        <f>IF(Test2!$AI$18="",M18,"")</f>
        <v/>
      </c>
      <c r="BQ18" s="514" t="str">
        <f>IF(Test2!$AI$18="",N18,"")</f>
        <v/>
      </c>
      <c r="BR18" s="514" t="str">
        <f>IF(Test2!$AI$18="",O18,"")</f>
        <v/>
      </c>
      <c r="BS18" s="514" t="str">
        <f>IF(Test2!$AI$18="",P18,"")</f>
        <v/>
      </c>
      <c r="BT18" s="514" t="str">
        <f>IF(Test2!$AI$18="",Q18,"")</f>
        <v/>
      </c>
      <c r="BU18" s="514" t="str">
        <f>IF(Test2!$AI$18="",R18,"")</f>
        <v/>
      </c>
      <c r="BV18" s="514" t="str">
        <f>IF(Test2!$AI$18="",S18,"")</f>
        <v/>
      </c>
      <c r="BW18" s="514" t="str">
        <f>IF(Test2!$AI$18="",T18,"")</f>
        <v/>
      </c>
      <c r="BX18" s="514" t="str">
        <f>IF(Test2!$AI$18="",U18,"")</f>
        <v/>
      </c>
      <c r="BY18" s="514" t="str">
        <f>IF(Test2!$AI$18="",V18,"")</f>
        <v/>
      </c>
      <c r="BZ18" s="514" t="str">
        <f>IF(Test2!$AI$18="",W18,"")</f>
        <v/>
      </c>
      <c r="CA18" s="514" t="str">
        <f>IF(Test2!$AI$18="",X18,"")</f>
        <v/>
      </c>
      <c r="CB18" s="514" t="str">
        <f>IF(Test2!$AI$18="",Y18,"")</f>
        <v/>
      </c>
      <c r="CC18" s="514" t="str">
        <f>IF(Test2!$AI$18="",Z18,"")</f>
        <v/>
      </c>
      <c r="CD18" s="514" t="str">
        <f>IF(Test2!$AI$18="",AA18,"")</f>
        <v/>
      </c>
      <c r="CE18" s="514" t="str">
        <f>IF(Test2!$AI$18="",AB18,"")</f>
        <v/>
      </c>
      <c r="CF18" s="514" t="str">
        <f>IF(Test2!$AI$18="",AC18,"")</f>
        <v/>
      </c>
      <c r="CG18" s="514" t="str">
        <f>IF(Test2!$AI$18="",AD18,"")</f>
        <v/>
      </c>
      <c r="CH18" s="514" t="str">
        <f>IF(Test2!$AI$18="",AE18,"")</f>
        <v/>
      </c>
      <c r="CI18" s="514" t="str">
        <f>IF(Test2!$AI$18="",AF18,"")</f>
        <v/>
      </c>
      <c r="CJ18" s="514" t="str">
        <f>IF(Test2!$AI$18="",AG18,"")</f>
        <v/>
      </c>
      <c r="CK18" s="514" t="str">
        <f>IF(Test2!$AI$18="",AH18,"")</f>
        <v/>
      </c>
      <c r="CL18" s="514" t="str">
        <f>IF(Test2!$AI$18="",AI18,"")</f>
        <v/>
      </c>
      <c r="CM18" s="514" t="str">
        <f>IF(Test2!$AI$18="",AJ18,"")</f>
        <v/>
      </c>
      <c r="CN18" s="514" t="str">
        <f>IF(Test2!$AI$18="",AK18,"")</f>
        <v/>
      </c>
      <c r="CO18" s="514" t="str">
        <f>IF(Test2!$AI$18="",AL18,"")</f>
        <v/>
      </c>
    </row>
    <row r="19" spans="1:93" ht="15" x14ac:dyDescent="0.2">
      <c r="A19" s="38" t="s">
        <v>235</v>
      </c>
      <c r="B19" s="94">
        <f>Werte1!B18</f>
        <v>0</v>
      </c>
      <c r="C19" s="107">
        <f>'S15'!$E$88</f>
        <v>0</v>
      </c>
      <c r="D19" s="109" t="str">
        <f t="shared" si="0"/>
        <v>FB</v>
      </c>
      <c r="E19" s="107">
        <f>Werte1!DQ18/$E$4</f>
        <v>0</v>
      </c>
      <c r="F19" s="107">
        <f>Werte1!DR18/$F$4</f>
        <v>0</v>
      </c>
      <c r="G19" s="107">
        <f>Werte1!DS18/$G$4</f>
        <v>0</v>
      </c>
      <c r="H19" s="107">
        <f>Werte1!DT18/$H$4</f>
        <v>0</v>
      </c>
      <c r="I19" s="107">
        <f>Werte1!DU18/$I$4</f>
        <v>0</v>
      </c>
      <c r="J19" s="107">
        <f>Werte1!DV18/$J$4</f>
        <v>0</v>
      </c>
      <c r="K19" s="107">
        <f>Werte1!DW18/$K$4</f>
        <v>0</v>
      </c>
      <c r="L19" s="107">
        <f>Werte1!DX18/$L$4</f>
        <v>0</v>
      </c>
      <c r="M19" s="107">
        <f>Werte1!DY18/$M$4</f>
        <v>0</v>
      </c>
      <c r="N19" s="107">
        <f>Werte1!DZ18/$N$4</f>
        <v>0</v>
      </c>
      <c r="O19" s="107">
        <f>Werte1!EA18/$O$4</f>
        <v>0</v>
      </c>
      <c r="P19" s="107">
        <f>Werte1!EB18/$P$4</f>
        <v>0</v>
      </c>
      <c r="Q19" s="107">
        <f>Werte1!EC18/$Q$4</f>
        <v>0</v>
      </c>
      <c r="R19" s="107">
        <f>Werte1!ED18/$R$4</f>
        <v>0</v>
      </c>
      <c r="S19" s="107">
        <f>Werte1!EE18/$S$4</f>
        <v>0</v>
      </c>
      <c r="T19" s="107">
        <f>Werte1!EF18/$T$4</f>
        <v>0</v>
      </c>
      <c r="U19" s="403">
        <f>Werte1!EG18/$U$4</f>
        <v>0</v>
      </c>
      <c r="V19" s="107">
        <f>Werte1!EH18/$V$4</f>
        <v>0</v>
      </c>
      <c r="W19" s="107">
        <f>Werte1!EI18/$W$4</f>
        <v>0</v>
      </c>
      <c r="X19" s="107">
        <f>Werte1!EJ18/$X$4</f>
        <v>0</v>
      </c>
      <c r="Y19" s="107">
        <f>Werte1!EK18/$Y$4</f>
        <v>0</v>
      </c>
      <c r="Z19" s="107">
        <f>Werte1!EL18/$Z$4</f>
        <v>0</v>
      </c>
      <c r="AA19" s="107">
        <f>Werte1!EM18/$AA$4</f>
        <v>0</v>
      </c>
      <c r="AB19" s="107">
        <f>Werte1!EN18/$AB$4</f>
        <v>0</v>
      </c>
      <c r="AC19" s="107">
        <f>Werte1!EO18/$AC$4</f>
        <v>0</v>
      </c>
      <c r="AD19" s="107">
        <f>Werte1!EP18/$AD$4</f>
        <v>0</v>
      </c>
      <c r="AE19" s="107">
        <f>Werte1!EQ18/$AE$4</f>
        <v>0</v>
      </c>
      <c r="AF19" s="107">
        <f>Werte1!ER18/$AF$4</f>
        <v>0</v>
      </c>
      <c r="AG19" s="107">
        <f>Werte1!ES18/$AG$4</f>
        <v>0</v>
      </c>
      <c r="AH19" s="107">
        <f>Werte1!ET18/$AH$4</f>
        <v>0</v>
      </c>
      <c r="AI19" s="107">
        <f>Werte1!EU18/$AI$4</f>
        <v>0</v>
      </c>
      <c r="AJ19" s="107">
        <f>Werte1!EV18/$AJ$4</f>
        <v>0</v>
      </c>
      <c r="AK19" s="107">
        <f>Werte1!EW18/$AK$4</f>
        <v>0</v>
      </c>
      <c r="AL19" s="107">
        <f>Werte1!EX18/$AL$4</f>
        <v>0</v>
      </c>
      <c r="AM19" s="99" t="str">
        <f t="shared" si="2"/>
        <v>S</v>
      </c>
      <c r="AO19" s="172">
        <f t="shared" si="3"/>
        <v>0</v>
      </c>
      <c r="AP19" s="172">
        <f t="shared" si="4"/>
        <v>0</v>
      </c>
      <c r="AQ19" s="172">
        <f t="shared" si="4"/>
        <v>0</v>
      </c>
      <c r="AR19" s="172">
        <f t="shared" si="4"/>
        <v>0</v>
      </c>
      <c r="AS19" s="172">
        <f t="shared" si="4"/>
        <v>0</v>
      </c>
      <c r="AT19" s="172">
        <f t="shared" si="4"/>
        <v>0</v>
      </c>
      <c r="AU19" s="172">
        <f t="shared" si="4"/>
        <v>0</v>
      </c>
      <c r="AV19" s="172">
        <f t="shared" si="4"/>
        <v>0</v>
      </c>
      <c r="AW19" s="172">
        <f t="shared" si="4"/>
        <v>0</v>
      </c>
      <c r="AX19" s="172">
        <f t="shared" si="4"/>
        <v>0</v>
      </c>
      <c r="AY19" s="172">
        <f t="shared" si="4"/>
        <v>0</v>
      </c>
      <c r="BH19" s="514" t="str">
        <f>IF(Test2!$AI$19="",E19,"")</f>
        <v/>
      </c>
      <c r="BI19" s="514" t="str">
        <f>IF(Test2!$AI$19="",F19,"")</f>
        <v/>
      </c>
      <c r="BJ19" s="514" t="str">
        <f>IF(Test2!$AI$19="",G19,"")</f>
        <v/>
      </c>
      <c r="BK19" s="514" t="str">
        <f>IF(Test2!$AI$19="",H19,"")</f>
        <v/>
      </c>
      <c r="BL19" s="514" t="str">
        <f>IF(Test2!$AI$19="",I19,"")</f>
        <v/>
      </c>
      <c r="BM19" s="514" t="str">
        <f>IF(Test2!$AI$19="",J19,"")</f>
        <v/>
      </c>
      <c r="BN19" s="514" t="str">
        <f>IF(Test2!$AI$19="",K19,"")</f>
        <v/>
      </c>
      <c r="BO19" s="514" t="str">
        <f>IF(Test2!$AI$19="",L19,"")</f>
        <v/>
      </c>
      <c r="BP19" s="514" t="str">
        <f>IF(Test2!$AI$19="",M19,"")</f>
        <v/>
      </c>
      <c r="BQ19" s="514" t="str">
        <f>IF(Test2!$AI$19="",N19,"")</f>
        <v/>
      </c>
      <c r="BR19" s="514" t="str">
        <f>IF(Test2!$AI$19="",O19,"")</f>
        <v/>
      </c>
      <c r="BS19" s="514" t="str">
        <f>IF(Test2!$AI$19="",P19,"")</f>
        <v/>
      </c>
      <c r="BT19" s="514" t="str">
        <f>IF(Test2!$AI$19="",Q19,"")</f>
        <v/>
      </c>
      <c r="BU19" s="514" t="str">
        <f>IF(Test2!$AI$19="",R19,"")</f>
        <v/>
      </c>
      <c r="BV19" s="514" t="str">
        <f>IF(Test2!$AI$19="",S19,"")</f>
        <v/>
      </c>
      <c r="BW19" s="514" t="str">
        <f>IF(Test2!$AI$19="",T19,"")</f>
        <v/>
      </c>
      <c r="BX19" s="514" t="str">
        <f>IF(Test2!$AI$19="",U19,"")</f>
        <v/>
      </c>
      <c r="BY19" s="514" t="str">
        <f>IF(Test2!$AI$19="",V19,"")</f>
        <v/>
      </c>
      <c r="BZ19" s="514" t="str">
        <f>IF(Test2!$AI$19="",W19,"")</f>
        <v/>
      </c>
      <c r="CA19" s="514" t="str">
        <f>IF(Test2!$AI$19="",X19,"")</f>
        <v/>
      </c>
      <c r="CB19" s="514" t="str">
        <f>IF(Test2!$AI$19="",Y19,"")</f>
        <v/>
      </c>
      <c r="CC19" s="514" t="str">
        <f>IF(Test2!$AI$19="",Z19,"")</f>
        <v/>
      </c>
      <c r="CD19" s="514" t="str">
        <f>IF(Test2!$AI$19="",AA19,"")</f>
        <v/>
      </c>
      <c r="CE19" s="514" t="str">
        <f>IF(Test2!$AI$19="",AB19,"")</f>
        <v/>
      </c>
      <c r="CF19" s="514" t="str">
        <f>IF(Test2!$AI$19="",AC19,"")</f>
        <v/>
      </c>
      <c r="CG19" s="514" t="str">
        <f>IF(Test2!$AI$19="",AD19,"")</f>
        <v/>
      </c>
      <c r="CH19" s="514" t="str">
        <f>IF(Test2!$AI$19="",AE19,"")</f>
        <v/>
      </c>
      <c r="CI19" s="514" t="str">
        <f>IF(Test2!$AI$19="",AF19,"")</f>
        <v/>
      </c>
      <c r="CJ19" s="514" t="str">
        <f>IF(Test2!$AI$19="",AG19,"")</f>
        <v/>
      </c>
      <c r="CK19" s="514" t="str">
        <f>IF(Test2!$AI$19="",AH19,"")</f>
        <v/>
      </c>
      <c r="CL19" s="514" t="str">
        <f>IF(Test2!$AI$19="",AI19,"")</f>
        <v/>
      </c>
      <c r="CM19" s="514" t="str">
        <f>IF(Test2!$AI$19="",AJ19,"")</f>
        <v/>
      </c>
      <c r="CN19" s="514" t="str">
        <f>IF(Test2!$AI$19="",AK19,"")</f>
        <v/>
      </c>
      <c r="CO19" s="514" t="str">
        <f>IF(Test2!$AI$19="",AL19,"")</f>
        <v/>
      </c>
    </row>
    <row r="20" spans="1:93" ht="15" x14ac:dyDescent="0.2">
      <c r="A20" s="38" t="s">
        <v>236</v>
      </c>
      <c r="B20" s="94">
        <f>Werte1!B19</f>
        <v>0</v>
      </c>
      <c r="C20" s="107">
        <f>'S16'!$E$88</f>
        <v>0</v>
      </c>
      <c r="D20" s="109" t="str">
        <f t="shared" si="0"/>
        <v>FB</v>
      </c>
      <c r="E20" s="107">
        <f>Werte1!DQ19/$E$4</f>
        <v>0</v>
      </c>
      <c r="F20" s="107">
        <f>Werte1!DR19/$F$4</f>
        <v>0</v>
      </c>
      <c r="G20" s="107">
        <f>Werte1!DS19/$G$4</f>
        <v>0</v>
      </c>
      <c r="H20" s="107">
        <f>Werte1!DT19/$H$4</f>
        <v>0</v>
      </c>
      <c r="I20" s="107">
        <f>Werte1!DU19/$I$4</f>
        <v>0</v>
      </c>
      <c r="J20" s="107">
        <f>Werte1!DV19/$J$4</f>
        <v>0</v>
      </c>
      <c r="K20" s="107">
        <f>Werte1!DW19/$K$4</f>
        <v>0</v>
      </c>
      <c r="L20" s="107">
        <f>Werte1!DX19/$L$4</f>
        <v>0</v>
      </c>
      <c r="M20" s="107">
        <f>Werte1!DY19/$M$4</f>
        <v>0</v>
      </c>
      <c r="N20" s="107">
        <f>Werte1!DZ19/$N$4</f>
        <v>0</v>
      </c>
      <c r="O20" s="107">
        <f>Werte1!EA19/$O$4</f>
        <v>0</v>
      </c>
      <c r="P20" s="107">
        <f>Werte1!EB19/$P$4</f>
        <v>0</v>
      </c>
      <c r="Q20" s="107">
        <f>Werte1!EC19/$Q$4</f>
        <v>0</v>
      </c>
      <c r="R20" s="107">
        <f>Werte1!ED19/$R$4</f>
        <v>0</v>
      </c>
      <c r="S20" s="107">
        <f>Werte1!EE19/$S$4</f>
        <v>0</v>
      </c>
      <c r="T20" s="107">
        <f>Werte1!EF19/$T$4</f>
        <v>0</v>
      </c>
      <c r="U20" s="403">
        <f>Werte1!EG19/$U$4</f>
        <v>0</v>
      </c>
      <c r="V20" s="107">
        <f>Werte1!EH19/$V$4</f>
        <v>0</v>
      </c>
      <c r="W20" s="107">
        <f>Werte1!EI19/$W$4</f>
        <v>0</v>
      </c>
      <c r="X20" s="107">
        <f>Werte1!EJ19/$X$4</f>
        <v>0</v>
      </c>
      <c r="Y20" s="107">
        <f>Werte1!EK19/$Y$4</f>
        <v>0</v>
      </c>
      <c r="Z20" s="107">
        <f>Werte1!EL19/$Z$4</f>
        <v>0</v>
      </c>
      <c r="AA20" s="107">
        <f>Werte1!EM19/$AA$4</f>
        <v>0</v>
      </c>
      <c r="AB20" s="107">
        <f>Werte1!EN19/$AB$4</f>
        <v>0</v>
      </c>
      <c r="AC20" s="107">
        <f>Werte1!EO19/$AC$4</f>
        <v>0</v>
      </c>
      <c r="AD20" s="107">
        <f>Werte1!EP19/$AD$4</f>
        <v>0</v>
      </c>
      <c r="AE20" s="107">
        <f>Werte1!EQ19/$AE$4</f>
        <v>0</v>
      </c>
      <c r="AF20" s="107">
        <f>Werte1!ER19/$AF$4</f>
        <v>0</v>
      </c>
      <c r="AG20" s="107">
        <f>Werte1!ES19/$AG$4</f>
        <v>0</v>
      </c>
      <c r="AH20" s="107">
        <f>Werte1!ET19/$AH$4</f>
        <v>0</v>
      </c>
      <c r="AI20" s="107">
        <f>Werte1!EU19/$AI$4</f>
        <v>0</v>
      </c>
      <c r="AJ20" s="107">
        <f>Werte1!EV19/$AJ$4</f>
        <v>0</v>
      </c>
      <c r="AK20" s="107">
        <f>Werte1!EW19/$AK$4</f>
        <v>0</v>
      </c>
      <c r="AL20" s="107">
        <f>Werte1!EX19/$AL$4</f>
        <v>0</v>
      </c>
      <c r="AM20" s="99" t="str">
        <f t="shared" si="2"/>
        <v>S</v>
      </c>
      <c r="AO20" s="172">
        <f t="shared" si="3"/>
        <v>0</v>
      </c>
      <c r="AP20" s="172">
        <f t="shared" si="4"/>
        <v>0</v>
      </c>
      <c r="AQ20" s="172">
        <f t="shared" si="4"/>
        <v>0</v>
      </c>
      <c r="AR20" s="172">
        <f t="shared" si="4"/>
        <v>0</v>
      </c>
      <c r="AS20" s="172">
        <f t="shared" si="4"/>
        <v>0</v>
      </c>
      <c r="AT20" s="172">
        <f t="shared" si="4"/>
        <v>0</v>
      </c>
      <c r="AU20" s="172">
        <f t="shared" si="4"/>
        <v>0</v>
      </c>
      <c r="AV20" s="172">
        <f t="shared" si="4"/>
        <v>0</v>
      </c>
      <c r="AW20" s="172">
        <f t="shared" si="4"/>
        <v>0</v>
      </c>
      <c r="AX20" s="172">
        <f t="shared" si="4"/>
        <v>0</v>
      </c>
      <c r="AY20" s="172">
        <f t="shared" si="4"/>
        <v>0</v>
      </c>
      <c r="BH20" s="514" t="str">
        <f>IF(Test2!$AI$20="",E20,"")</f>
        <v/>
      </c>
      <c r="BI20" s="514" t="str">
        <f>IF(Test2!$AI$20="",F20,"")</f>
        <v/>
      </c>
      <c r="BJ20" s="514" t="str">
        <f>IF(Test2!$AI$20="",G20,"")</f>
        <v/>
      </c>
      <c r="BK20" s="514" t="str">
        <f>IF(Test2!$AI$20="",H20,"")</f>
        <v/>
      </c>
      <c r="BL20" s="514" t="str">
        <f>IF(Test2!$AI$20="",I20,"")</f>
        <v/>
      </c>
      <c r="BM20" s="514" t="str">
        <f>IF(Test2!$AI$20="",J20,"")</f>
        <v/>
      </c>
      <c r="BN20" s="514" t="str">
        <f>IF(Test2!$AI$20="",K20,"")</f>
        <v/>
      </c>
      <c r="BO20" s="514" t="str">
        <f>IF(Test2!$AI$20="",L20,"")</f>
        <v/>
      </c>
      <c r="BP20" s="514" t="str">
        <f>IF(Test2!$AI$20="",M20,"")</f>
        <v/>
      </c>
      <c r="BQ20" s="514" t="str">
        <f>IF(Test2!$AI$20="",N20,"")</f>
        <v/>
      </c>
      <c r="BR20" s="514" t="str">
        <f>IF(Test2!$AI$20="",O20,"")</f>
        <v/>
      </c>
      <c r="BS20" s="514" t="str">
        <f>IF(Test2!$AI$20="",P20,"")</f>
        <v/>
      </c>
      <c r="BT20" s="514" t="str">
        <f>IF(Test2!$AI$20="",Q20,"")</f>
        <v/>
      </c>
      <c r="BU20" s="514" t="str">
        <f>IF(Test2!$AI$20="",R20,"")</f>
        <v/>
      </c>
      <c r="BV20" s="514" t="str">
        <f>IF(Test2!$AI$20="",S20,"")</f>
        <v/>
      </c>
      <c r="BW20" s="514" t="str">
        <f>IF(Test2!$AI$20="",T20,"")</f>
        <v/>
      </c>
      <c r="BX20" s="514" t="str">
        <f>IF(Test2!$AI$20="",U20,"")</f>
        <v/>
      </c>
      <c r="BY20" s="514" t="str">
        <f>IF(Test2!$AI$20="",V20,"")</f>
        <v/>
      </c>
      <c r="BZ20" s="514" t="str">
        <f>IF(Test2!$AI$20="",W20,"")</f>
        <v/>
      </c>
      <c r="CA20" s="514" t="str">
        <f>IF(Test2!$AI$20="",X20,"")</f>
        <v/>
      </c>
      <c r="CB20" s="514" t="str">
        <f>IF(Test2!$AI$20="",Y20,"")</f>
        <v/>
      </c>
      <c r="CC20" s="514" t="str">
        <f>IF(Test2!$AI$20="",Z20,"")</f>
        <v/>
      </c>
      <c r="CD20" s="514" t="str">
        <f>IF(Test2!$AI$20="",AA20,"")</f>
        <v/>
      </c>
      <c r="CE20" s="514" t="str">
        <f>IF(Test2!$AI$20="",AB20,"")</f>
        <v/>
      </c>
      <c r="CF20" s="514" t="str">
        <f>IF(Test2!$AI$20="",AC20,"")</f>
        <v/>
      </c>
      <c r="CG20" s="514" t="str">
        <f>IF(Test2!$AI$20="",AD20,"")</f>
        <v/>
      </c>
      <c r="CH20" s="514" t="str">
        <f>IF(Test2!$AI$20="",AE20,"")</f>
        <v/>
      </c>
      <c r="CI20" s="514" t="str">
        <f>IF(Test2!$AI$20="",AF20,"")</f>
        <v/>
      </c>
      <c r="CJ20" s="514" t="str">
        <f>IF(Test2!$AI$20="",AG20,"")</f>
        <v/>
      </c>
      <c r="CK20" s="514" t="str">
        <f>IF(Test2!$AI$20="",AH20,"")</f>
        <v/>
      </c>
      <c r="CL20" s="514" t="str">
        <f>IF(Test2!$AI$20="",AI20,"")</f>
        <v/>
      </c>
      <c r="CM20" s="514" t="str">
        <f>IF(Test2!$AI$20="",AJ20,"")</f>
        <v/>
      </c>
      <c r="CN20" s="514" t="str">
        <f>IF(Test2!$AI$20="",AK20,"")</f>
        <v/>
      </c>
      <c r="CO20" s="514" t="str">
        <f>IF(Test2!$AI$20="",AL20,"")</f>
        <v/>
      </c>
    </row>
    <row r="21" spans="1:93" ht="15" x14ac:dyDescent="0.2">
      <c r="A21" s="38" t="s">
        <v>237</v>
      </c>
      <c r="B21" s="94">
        <f>Werte1!B20</f>
        <v>0</v>
      </c>
      <c r="C21" s="107">
        <f>'S17'!$E$88</f>
        <v>0</v>
      </c>
      <c r="D21" s="109" t="str">
        <f t="shared" si="0"/>
        <v>FB</v>
      </c>
      <c r="E21" s="107">
        <f>Werte1!DQ20/$E$4</f>
        <v>0</v>
      </c>
      <c r="F21" s="107">
        <f>Werte1!DR20/$F$4</f>
        <v>0</v>
      </c>
      <c r="G21" s="107">
        <f>Werte1!DS20/$G$4</f>
        <v>0</v>
      </c>
      <c r="H21" s="107">
        <f>Werte1!DT20/$H$4</f>
        <v>0</v>
      </c>
      <c r="I21" s="107">
        <f>Werte1!DU20/$I$4</f>
        <v>0</v>
      </c>
      <c r="J21" s="107">
        <f>Werte1!DV20/$J$4</f>
        <v>0</v>
      </c>
      <c r="K21" s="107">
        <f>Werte1!DW20/$K$4</f>
        <v>0</v>
      </c>
      <c r="L21" s="107">
        <f>Werte1!DX20/$L$4</f>
        <v>0</v>
      </c>
      <c r="M21" s="107">
        <f>Werte1!DY20/$M$4</f>
        <v>0</v>
      </c>
      <c r="N21" s="107">
        <f>Werte1!DZ20/$N$4</f>
        <v>0</v>
      </c>
      <c r="O21" s="107">
        <f>Werte1!EA20/$O$4</f>
        <v>0</v>
      </c>
      <c r="P21" s="107">
        <f>Werte1!EB20/$P$4</f>
        <v>0</v>
      </c>
      <c r="Q21" s="107">
        <f>Werte1!EC20/$Q$4</f>
        <v>0</v>
      </c>
      <c r="R21" s="107">
        <f>Werte1!ED20/$R$4</f>
        <v>0</v>
      </c>
      <c r="S21" s="107">
        <f>Werte1!EE20/$S$4</f>
        <v>0</v>
      </c>
      <c r="T21" s="107">
        <f>Werte1!EF20/$T$4</f>
        <v>0</v>
      </c>
      <c r="U21" s="403">
        <f>Werte1!EG20/$U$4</f>
        <v>0</v>
      </c>
      <c r="V21" s="107">
        <f>Werte1!EH20/$V$4</f>
        <v>0</v>
      </c>
      <c r="W21" s="107">
        <f>Werte1!EI20/$W$4</f>
        <v>0</v>
      </c>
      <c r="X21" s="107">
        <f>Werte1!EJ20/$X$4</f>
        <v>0</v>
      </c>
      <c r="Y21" s="107">
        <f>Werte1!EK20/$Y$4</f>
        <v>0</v>
      </c>
      <c r="Z21" s="107">
        <f>Werte1!EL20/$Z$4</f>
        <v>0</v>
      </c>
      <c r="AA21" s="107">
        <f>Werte1!EM20/$AA$4</f>
        <v>0</v>
      </c>
      <c r="AB21" s="107">
        <f>Werte1!EN20/$AB$4</f>
        <v>0</v>
      </c>
      <c r="AC21" s="107">
        <f>Werte1!EO20/$AC$4</f>
        <v>0</v>
      </c>
      <c r="AD21" s="107">
        <f>Werte1!EP20/$AD$4</f>
        <v>0</v>
      </c>
      <c r="AE21" s="107">
        <f>Werte1!EQ20/$AE$4</f>
        <v>0</v>
      </c>
      <c r="AF21" s="107">
        <f>Werte1!ER20/$AF$4</f>
        <v>0</v>
      </c>
      <c r="AG21" s="107">
        <f>Werte1!ES20/$AG$4</f>
        <v>0</v>
      </c>
      <c r="AH21" s="107">
        <f>Werte1!ET20/$AH$4</f>
        <v>0</v>
      </c>
      <c r="AI21" s="107">
        <f>Werte1!EU20/$AI$4</f>
        <v>0</v>
      </c>
      <c r="AJ21" s="107">
        <f>Werte1!EV20/$AJ$4</f>
        <v>0</v>
      </c>
      <c r="AK21" s="107">
        <f>Werte1!EW20/$AK$4</f>
        <v>0</v>
      </c>
      <c r="AL21" s="107">
        <f>Werte1!EX20/$AL$4</f>
        <v>0</v>
      </c>
      <c r="AM21" s="99" t="str">
        <f t="shared" si="2"/>
        <v>S</v>
      </c>
      <c r="AO21" s="172">
        <f t="shared" si="3"/>
        <v>0</v>
      </c>
      <c r="AP21" s="172">
        <f t="shared" si="4"/>
        <v>0</v>
      </c>
      <c r="AQ21" s="172">
        <f t="shared" si="4"/>
        <v>0</v>
      </c>
      <c r="AR21" s="172">
        <f t="shared" si="4"/>
        <v>0</v>
      </c>
      <c r="AS21" s="172">
        <f t="shared" si="4"/>
        <v>0</v>
      </c>
      <c r="AT21" s="172">
        <f t="shared" si="4"/>
        <v>0</v>
      </c>
      <c r="AU21" s="172">
        <f t="shared" si="4"/>
        <v>0</v>
      </c>
      <c r="AV21" s="172">
        <f t="shared" si="4"/>
        <v>0</v>
      </c>
      <c r="AW21" s="172">
        <f t="shared" si="4"/>
        <v>0</v>
      </c>
      <c r="AX21" s="172">
        <f t="shared" si="4"/>
        <v>0</v>
      </c>
      <c r="AY21" s="172">
        <f t="shared" si="4"/>
        <v>0</v>
      </c>
      <c r="BH21" s="514" t="str">
        <f>IF(Test2!$AI$21="",E21,"")</f>
        <v/>
      </c>
      <c r="BI21" s="514" t="str">
        <f>IF(Test2!$AI$21="",F21,"")</f>
        <v/>
      </c>
      <c r="BJ21" s="514" t="str">
        <f>IF(Test2!$AI$21="",G21,"")</f>
        <v/>
      </c>
      <c r="BK21" s="514" t="str">
        <f>IF(Test2!$AI$21="",H21,"")</f>
        <v/>
      </c>
      <c r="BL21" s="514" t="str">
        <f>IF(Test2!$AI$21="",I21,"")</f>
        <v/>
      </c>
      <c r="BM21" s="514" t="str">
        <f>IF(Test2!$AI$21="",J21,"")</f>
        <v/>
      </c>
      <c r="BN21" s="514" t="str">
        <f>IF(Test2!$AI$21="",K21,"")</f>
        <v/>
      </c>
      <c r="BO21" s="514" t="str">
        <f>IF(Test2!$AI$21="",L21,"")</f>
        <v/>
      </c>
      <c r="BP21" s="514" t="str">
        <f>IF(Test2!$AI$21="",M21,"")</f>
        <v/>
      </c>
      <c r="BQ21" s="514" t="str">
        <f>IF(Test2!$AI$21="",N21,"")</f>
        <v/>
      </c>
      <c r="BR21" s="514" t="str">
        <f>IF(Test2!$AI$21="",O21,"")</f>
        <v/>
      </c>
      <c r="BS21" s="514" t="str">
        <f>IF(Test2!$AI$21="",P21,"")</f>
        <v/>
      </c>
      <c r="BT21" s="514" t="str">
        <f>IF(Test2!$AI$21="",Q21,"")</f>
        <v/>
      </c>
      <c r="BU21" s="514" t="str">
        <f>IF(Test2!$AI$21="",R21,"")</f>
        <v/>
      </c>
      <c r="BV21" s="514" t="str">
        <f>IF(Test2!$AI$21="",S21,"")</f>
        <v/>
      </c>
      <c r="BW21" s="514" t="str">
        <f>IF(Test2!$AI$21="",T21,"")</f>
        <v/>
      </c>
      <c r="BX21" s="514" t="str">
        <f>IF(Test2!$AI$21="",U21,"")</f>
        <v/>
      </c>
      <c r="BY21" s="514" t="str">
        <f>IF(Test2!$AI$21="",V21,"")</f>
        <v/>
      </c>
      <c r="BZ21" s="514" t="str">
        <f>IF(Test2!$AI$21="",W21,"")</f>
        <v/>
      </c>
      <c r="CA21" s="514" t="str">
        <f>IF(Test2!$AI$21="",X21,"")</f>
        <v/>
      </c>
      <c r="CB21" s="514" t="str">
        <f>IF(Test2!$AI$21="",Y21,"")</f>
        <v/>
      </c>
      <c r="CC21" s="514" t="str">
        <f>IF(Test2!$AI$21="",Z21,"")</f>
        <v/>
      </c>
      <c r="CD21" s="514" t="str">
        <f>IF(Test2!$AI$21="",AA21,"")</f>
        <v/>
      </c>
      <c r="CE21" s="514" t="str">
        <f>IF(Test2!$AI$21="",AB21,"")</f>
        <v/>
      </c>
      <c r="CF21" s="514" t="str">
        <f>IF(Test2!$AI$21="",AC21,"")</f>
        <v/>
      </c>
      <c r="CG21" s="514" t="str">
        <f>IF(Test2!$AI$21="",AD21,"")</f>
        <v/>
      </c>
      <c r="CH21" s="514" t="str">
        <f>IF(Test2!$AI$21="",AE21,"")</f>
        <v/>
      </c>
      <c r="CI21" s="514" t="str">
        <f>IF(Test2!$AI$21="",AF21,"")</f>
        <v/>
      </c>
      <c r="CJ21" s="514" t="str">
        <f>IF(Test2!$AI$21="",AG21,"")</f>
        <v/>
      </c>
      <c r="CK21" s="514" t="str">
        <f>IF(Test2!$AI$21="",AH21,"")</f>
        <v/>
      </c>
      <c r="CL21" s="514" t="str">
        <f>IF(Test2!$AI$21="",AI21,"")</f>
        <v/>
      </c>
      <c r="CM21" s="514" t="str">
        <f>IF(Test2!$AI$21="",AJ21,"")</f>
        <v/>
      </c>
      <c r="CN21" s="514" t="str">
        <f>IF(Test2!$AI$21="",AK21,"")</f>
        <v/>
      </c>
      <c r="CO21" s="514" t="str">
        <f>IF(Test2!$AI$21="",AL21,"")</f>
        <v/>
      </c>
    </row>
    <row r="22" spans="1:93" ht="15" x14ac:dyDescent="0.2">
      <c r="A22" s="38" t="s">
        <v>238</v>
      </c>
      <c r="B22" s="94">
        <f>Werte1!B21</f>
        <v>0</v>
      </c>
      <c r="C22" s="107">
        <f>'S18'!$E$88</f>
        <v>0</v>
      </c>
      <c r="D22" s="109" t="str">
        <f t="shared" si="0"/>
        <v>FB</v>
      </c>
      <c r="E22" s="107">
        <f>Werte1!DQ21/$E$4</f>
        <v>0</v>
      </c>
      <c r="F22" s="107">
        <f>Werte1!DR21/$F$4</f>
        <v>0</v>
      </c>
      <c r="G22" s="107">
        <f>Werte1!DS21/$G$4</f>
        <v>0</v>
      </c>
      <c r="H22" s="107">
        <f>Werte1!DT21/$H$4</f>
        <v>0</v>
      </c>
      <c r="I22" s="107">
        <f>Werte1!DU21/$I$4</f>
        <v>0</v>
      </c>
      <c r="J22" s="107">
        <f>Werte1!DV21/$J$4</f>
        <v>0</v>
      </c>
      <c r="K22" s="107">
        <f>Werte1!DW21/$K$4</f>
        <v>0</v>
      </c>
      <c r="L22" s="107">
        <f>Werte1!DX21/$L$4</f>
        <v>0</v>
      </c>
      <c r="M22" s="107">
        <f>Werte1!DY21/$M$4</f>
        <v>0</v>
      </c>
      <c r="N22" s="107">
        <f>Werte1!DZ21/$N$4</f>
        <v>0</v>
      </c>
      <c r="O22" s="107">
        <f>Werte1!EA21/$O$4</f>
        <v>0</v>
      </c>
      <c r="P22" s="107">
        <f>Werte1!EB21/$P$4</f>
        <v>0</v>
      </c>
      <c r="Q22" s="107">
        <f>Werte1!EC21/$Q$4</f>
        <v>0</v>
      </c>
      <c r="R22" s="107">
        <f>Werte1!ED21/$R$4</f>
        <v>0</v>
      </c>
      <c r="S22" s="107">
        <f>Werte1!EE21/$S$4</f>
        <v>0</v>
      </c>
      <c r="T22" s="107">
        <f>Werte1!EF21/$T$4</f>
        <v>0</v>
      </c>
      <c r="U22" s="403">
        <f>Werte1!EG21/$U$4</f>
        <v>0</v>
      </c>
      <c r="V22" s="107">
        <f>Werte1!EH21/$V$4</f>
        <v>0</v>
      </c>
      <c r="W22" s="107">
        <f>Werte1!EI21/$W$4</f>
        <v>0</v>
      </c>
      <c r="X22" s="107">
        <f>Werte1!EJ21/$X$4</f>
        <v>0</v>
      </c>
      <c r="Y22" s="107">
        <f>Werte1!EK21/$Y$4</f>
        <v>0</v>
      </c>
      <c r="Z22" s="107">
        <f>Werte1!EL21/$Z$4</f>
        <v>0</v>
      </c>
      <c r="AA22" s="107">
        <f>Werte1!EM21/$AA$4</f>
        <v>0</v>
      </c>
      <c r="AB22" s="107">
        <f>Werte1!EN21/$AB$4</f>
        <v>0</v>
      </c>
      <c r="AC22" s="107">
        <f>Werte1!EO21/$AC$4</f>
        <v>0</v>
      </c>
      <c r="AD22" s="107">
        <f>Werte1!EP21/$AD$4</f>
        <v>0</v>
      </c>
      <c r="AE22" s="107">
        <f>Werte1!EQ21/$AE$4</f>
        <v>0</v>
      </c>
      <c r="AF22" s="107">
        <f>Werte1!ER21/$AF$4</f>
        <v>0</v>
      </c>
      <c r="AG22" s="107">
        <f>Werte1!ES21/$AG$4</f>
        <v>0</v>
      </c>
      <c r="AH22" s="107">
        <f>Werte1!ET21/$AH$4</f>
        <v>0</v>
      </c>
      <c r="AI22" s="107">
        <f>Werte1!EU21/$AI$4</f>
        <v>0</v>
      </c>
      <c r="AJ22" s="107">
        <f>Werte1!EV21/$AJ$4</f>
        <v>0</v>
      </c>
      <c r="AK22" s="107">
        <f>Werte1!EW21/$AK$4</f>
        <v>0</v>
      </c>
      <c r="AL22" s="107">
        <f>Werte1!EX21/$AL$4</f>
        <v>0</v>
      </c>
      <c r="AM22" s="99" t="str">
        <f t="shared" si="2"/>
        <v>S</v>
      </c>
      <c r="AO22" s="172">
        <f t="shared" si="3"/>
        <v>0</v>
      </c>
      <c r="AP22" s="172">
        <f t="shared" si="4"/>
        <v>0</v>
      </c>
      <c r="AQ22" s="172">
        <f t="shared" si="4"/>
        <v>0</v>
      </c>
      <c r="AR22" s="172">
        <f t="shared" si="4"/>
        <v>0</v>
      </c>
      <c r="AS22" s="172">
        <f t="shared" si="4"/>
        <v>0</v>
      </c>
      <c r="AT22" s="172">
        <f t="shared" si="4"/>
        <v>0</v>
      </c>
      <c r="AU22" s="172">
        <f t="shared" si="4"/>
        <v>0</v>
      </c>
      <c r="AV22" s="172">
        <f t="shared" si="4"/>
        <v>0</v>
      </c>
      <c r="AW22" s="172">
        <f t="shared" si="4"/>
        <v>0</v>
      </c>
      <c r="AX22" s="172">
        <f t="shared" si="4"/>
        <v>0</v>
      </c>
      <c r="AY22" s="172">
        <f t="shared" si="4"/>
        <v>0</v>
      </c>
      <c r="BH22" s="514" t="str">
        <f>IF(Test2!$AI$22="",E22,"")</f>
        <v/>
      </c>
      <c r="BI22" s="514" t="str">
        <f>IF(Test2!$AI$22="",F22,"")</f>
        <v/>
      </c>
      <c r="BJ22" s="514" t="str">
        <f>IF(Test2!$AI$22="",G22,"")</f>
        <v/>
      </c>
      <c r="BK22" s="514" t="str">
        <f>IF(Test2!$AI$22="",H22,"")</f>
        <v/>
      </c>
      <c r="BL22" s="514" t="str">
        <f>IF(Test2!$AI$22="",I22,"")</f>
        <v/>
      </c>
      <c r="BM22" s="514" t="str">
        <f>IF(Test2!$AI$22="",J22,"")</f>
        <v/>
      </c>
      <c r="BN22" s="514" t="str">
        <f>IF(Test2!$AI$22="",K22,"")</f>
        <v/>
      </c>
      <c r="BO22" s="514" t="str">
        <f>IF(Test2!$AI$22="",L22,"")</f>
        <v/>
      </c>
      <c r="BP22" s="514" t="str">
        <f>IF(Test2!$AI$22="",M22,"")</f>
        <v/>
      </c>
      <c r="BQ22" s="514" t="str">
        <f>IF(Test2!$AI$22="",N22,"")</f>
        <v/>
      </c>
      <c r="BR22" s="514" t="str">
        <f>IF(Test2!$AI$22="",O22,"")</f>
        <v/>
      </c>
      <c r="BS22" s="514" t="str">
        <f>IF(Test2!$AI$22="",P22,"")</f>
        <v/>
      </c>
      <c r="BT22" s="514" t="str">
        <f>IF(Test2!$AI$22="",Q22,"")</f>
        <v/>
      </c>
      <c r="BU22" s="514" t="str">
        <f>IF(Test2!$AI$22="",R22,"")</f>
        <v/>
      </c>
      <c r="BV22" s="514" t="str">
        <f>IF(Test2!$AI$22="",S22,"")</f>
        <v/>
      </c>
      <c r="BW22" s="514" t="str">
        <f>IF(Test2!$AI$22="",T22,"")</f>
        <v/>
      </c>
      <c r="BX22" s="514" t="str">
        <f>IF(Test2!$AI$22="",U22,"")</f>
        <v/>
      </c>
      <c r="BY22" s="514" t="str">
        <f>IF(Test2!$AI$22="",V22,"")</f>
        <v/>
      </c>
      <c r="BZ22" s="514" t="str">
        <f>IF(Test2!$AI$22="",W22,"")</f>
        <v/>
      </c>
      <c r="CA22" s="514" t="str">
        <f>IF(Test2!$AI$22="",X22,"")</f>
        <v/>
      </c>
      <c r="CB22" s="514" t="str">
        <f>IF(Test2!$AI$22="",Y22,"")</f>
        <v/>
      </c>
      <c r="CC22" s="514" t="str">
        <f>IF(Test2!$AI$22="",Z22,"")</f>
        <v/>
      </c>
      <c r="CD22" s="514" t="str">
        <f>IF(Test2!$AI$22="",AA22,"")</f>
        <v/>
      </c>
      <c r="CE22" s="514" t="str">
        <f>IF(Test2!$AI$22="",AB22,"")</f>
        <v/>
      </c>
      <c r="CF22" s="514" t="str">
        <f>IF(Test2!$AI$22="",AC22,"")</f>
        <v/>
      </c>
      <c r="CG22" s="514" t="str">
        <f>IF(Test2!$AI$22="",AD22,"")</f>
        <v/>
      </c>
      <c r="CH22" s="514" t="str">
        <f>IF(Test2!$AI$22="",AE22,"")</f>
        <v/>
      </c>
      <c r="CI22" s="514" t="str">
        <f>IF(Test2!$AI$22="",AF22,"")</f>
        <v/>
      </c>
      <c r="CJ22" s="514" t="str">
        <f>IF(Test2!$AI$22="",AG22,"")</f>
        <v/>
      </c>
      <c r="CK22" s="514" t="str">
        <f>IF(Test2!$AI$22="",AH22,"")</f>
        <v/>
      </c>
      <c r="CL22" s="514" t="str">
        <f>IF(Test2!$AI$22="",AI22,"")</f>
        <v/>
      </c>
      <c r="CM22" s="514" t="str">
        <f>IF(Test2!$AI$22="",AJ22,"")</f>
        <v/>
      </c>
      <c r="CN22" s="514" t="str">
        <f>IF(Test2!$AI$22="",AK22,"")</f>
        <v/>
      </c>
      <c r="CO22" s="514" t="str">
        <f>IF(Test2!$AI$22="",AL22,"")</f>
        <v/>
      </c>
    </row>
    <row r="23" spans="1:93" ht="15" x14ac:dyDescent="0.2">
      <c r="A23" s="38" t="s">
        <v>239</v>
      </c>
      <c r="B23" s="94">
        <f>Werte1!B22</f>
        <v>0</v>
      </c>
      <c r="C23" s="107">
        <f>'S19'!$E$88</f>
        <v>0</v>
      </c>
      <c r="D23" s="109" t="str">
        <f t="shared" si="0"/>
        <v>FB</v>
      </c>
      <c r="E23" s="107">
        <f>Werte1!DQ22/$E$4</f>
        <v>0</v>
      </c>
      <c r="F23" s="107">
        <f>Werte1!DR22/$F$4</f>
        <v>0</v>
      </c>
      <c r="G23" s="107">
        <f>Werte1!DS22/$G$4</f>
        <v>0</v>
      </c>
      <c r="H23" s="107">
        <f>Werte1!DT22/$H$4</f>
        <v>0</v>
      </c>
      <c r="I23" s="107">
        <f>Werte1!DU22/$I$4</f>
        <v>0</v>
      </c>
      <c r="J23" s="107">
        <f>Werte1!DV22/$J$4</f>
        <v>0</v>
      </c>
      <c r="K23" s="107">
        <f>Werte1!DW22/$K$4</f>
        <v>0</v>
      </c>
      <c r="L23" s="107">
        <f>Werte1!DX22/$L$4</f>
        <v>0</v>
      </c>
      <c r="M23" s="107">
        <f>Werte1!DY22/$M$4</f>
        <v>0</v>
      </c>
      <c r="N23" s="107">
        <f>Werte1!DZ22/$N$4</f>
        <v>0</v>
      </c>
      <c r="O23" s="107">
        <f>Werte1!EA22/$O$4</f>
        <v>0</v>
      </c>
      <c r="P23" s="107">
        <f>Werte1!EB22/$P$4</f>
        <v>0</v>
      </c>
      <c r="Q23" s="107">
        <f>Werte1!EC22/$Q$4</f>
        <v>0</v>
      </c>
      <c r="R23" s="107">
        <f>Werte1!ED22/$R$4</f>
        <v>0</v>
      </c>
      <c r="S23" s="107">
        <f>Werte1!EE22/$S$4</f>
        <v>0</v>
      </c>
      <c r="T23" s="107">
        <f>Werte1!EF22/$T$4</f>
        <v>0</v>
      </c>
      <c r="U23" s="403">
        <f>Werte1!EG22/$U$4</f>
        <v>0</v>
      </c>
      <c r="V23" s="107">
        <f>Werte1!EH22/$V$4</f>
        <v>0</v>
      </c>
      <c r="W23" s="107">
        <f>Werte1!EI22/$W$4</f>
        <v>0</v>
      </c>
      <c r="X23" s="107">
        <f>Werte1!EJ22/$X$4</f>
        <v>0</v>
      </c>
      <c r="Y23" s="107">
        <f>Werte1!EK22/$Y$4</f>
        <v>0</v>
      </c>
      <c r="Z23" s="107">
        <f>Werte1!EL22/$Z$4</f>
        <v>0</v>
      </c>
      <c r="AA23" s="107">
        <f>Werte1!EM22/$AA$4</f>
        <v>0</v>
      </c>
      <c r="AB23" s="107">
        <f>Werte1!EN22/$AB$4</f>
        <v>0</v>
      </c>
      <c r="AC23" s="107">
        <f>Werte1!EO22/$AC$4</f>
        <v>0</v>
      </c>
      <c r="AD23" s="107">
        <f>Werte1!EP22/$AD$4</f>
        <v>0</v>
      </c>
      <c r="AE23" s="107">
        <f>Werte1!EQ22/$AE$4</f>
        <v>0</v>
      </c>
      <c r="AF23" s="107">
        <f>Werte1!ER22/$AF$4</f>
        <v>0</v>
      </c>
      <c r="AG23" s="107">
        <f>Werte1!ES22/$AG$4</f>
        <v>0</v>
      </c>
      <c r="AH23" s="107">
        <f>Werte1!ET22/$AH$4</f>
        <v>0</v>
      </c>
      <c r="AI23" s="107">
        <f>Werte1!EU22/$AI$4</f>
        <v>0</v>
      </c>
      <c r="AJ23" s="107">
        <f>Werte1!EV22/$AJ$4</f>
        <v>0</v>
      </c>
      <c r="AK23" s="107">
        <f>Werte1!EW22/$AK$4</f>
        <v>0</v>
      </c>
      <c r="AL23" s="107">
        <f>Werte1!EX22/$AL$4</f>
        <v>0</v>
      </c>
      <c r="AM23" s="99" t="str">
        <f t="shared" si="2"/>
        <v>S</v>
      </c>
      <c r="AO23" s="172">
        <f t="shared" si="3"/>
        <v>0</v>
      </c>
      <c r="AP23" s="172">
        <f t="shared" si="4"/>
        <v>0</v>
      </c>
      <c r="AQ23" s="172">
        <f t="shared" si="4"/>
        <v>0</v>
      </c>
      <c r="AR23" s="172">
        <f t="shared" si="4"/>
        <v>0</v>
      </c>
      <c r="AS23" s="172">
        <f t="shared" si="4"/>
        <v>0</v>
      </c>
      <c r="AT23" s="172">
        <f t="shared" si="4"/>
        <v>0</v>
      </c>
      <c r="AU23" s="172">
        <f t="shared" si="4"/>
        <v>0</v>
      </c>
      <c r="AV23" s="172">
        <f t="shared" si="4"/>
        <v>0</v>
      </c>
      <c r="AW23" s="172">
        <f t="shared" si="4"/>
        <v>0</v>
      </c>
      <c r="AX23" s="172">
        <f t="shared" si="4"/>
        <v>0</v>
      </c>
      <c r="AY23" s="172">
        <f t="shared" si="4"/>
        <v>0</v>
      </c>
      <c r="BH23" s="514" t="str">
        <f>IF(Test2!$AI$23="",E23,"")</f>
        <v/>
      </c>
      <c r="BI23" s="514" t="str">
        <f>IF(Test2!$AI$23="",F23,"")</f>
        <v/>
      </c>
      <c r="BJ23" s="514" t="str">
        <f>IF(Test2!$AI$23="",G23,"")</f>
        <v/>
      </c>
      <c r="BK23" s="514" t="str">
        <f>IF(Test2!$AI$23="",H23,"")</f>
        <v/>
      </c>
      <c r="BL23" s="514" t="str">
        <f>IF(Test2!$AI$23="",I23,"")</f>
        <v/>
      </c>
      <c r="BM23" s="514" t="str">
        <f>IF(Test2!$AI$23="",J23,"")</f>
        <v/>
      </c>
      <c r="BN23" s="514" t="str">
        <f>IF(Test2!$AI$23="",K23,"")</f>
        <v/>
      </c>
      <c r="BO23" s="514" t="str">
        <f>IF(Test2!$AI$23="",L23,"")</f>
        <v/>
      </c>
      <c r="BP23" s="514" t="str">
        <f>IF(Test2!$AI$23="",M23,"")</f>
        <v/>
      </c>
      <c r="BQ23" s="514" t="str">
        <f>IF(Test2!$AI$23="",N23,"")</f>
        <v/>
      </c>
      <c r="BR23" s="514" t="str">
        <f>IF(Test2!$AI$23="",O23,"")</f>
        <v/>
      </c>
      <c r="BS23" s="514" t="str">
        <f>IF(Test2!$AI$23="",P23,"")</f>
        <v/>
      </c>
      <c r="BT23" s="514" t="str">
        <f>IF(Test2!$AI$23="",Q23,"")</f>
        <v/>
      </c>
      <c r="BU23" s="514" t="str">
        <f>IF(Test2!$AI$23="",R23,"")</f>
        <v/>
      </c>
      <c r="BV23" s="514" t="str">
        <f>IF(Test2!$AI$23="",S23,"")</f>
        <v/>
      </c>
      <c r="BW23" s="514" t="str">
        <f>IF(Test2!$AI$23="",T23,"")</f>
        <v/>
      </c>
      <c r="BX23" s="514" t="str">
        <f>IF(Test2!$AI$23="",U23,"")</f>
        <v/>
      </c>
      <c r="BY23" s="514" t="str">
        <f>IF(Test2!$AI$23="",V23,"")</f>
        <v/>
      </c>
      <c r="BZ23" s="514" t="str">
        <f>IF(Test2!$AI$23="",W23,"")</f>
        <v/>
      </c>
      <c r="CA23" s="514" t="str">
        <f>IF(Test2!$AI$23="",X23,"")</f>
        <v/>
      </c>
      <c r="CB23" s="514" t="str">
        <f>IF(Test2!$AI$23="",Y23,"")</f>
        <v/>
      </c>
      <c r="CC23" s="514" t="str">
        <f>IF(Test2!$AI$23="",Z23,"")</f>
        <v/>
      </c>
      <c r="CD23" s="514" t="str">
        <f>IF(Test2!$AI$23="",AA23,"")</f>
        <v/>
      </c>
      <c r="CE23" s="514" t="str">
        <f>IF(Test2!$AI$23="",AB23,"")</f>
        <v/>
      </c>
      <c r="CF23" s="514" t="str">
        <f>IF(Test2!$AI$23="",AC23,"")</f>
        <v/>
      </c>
      <c r="CG23" s="514" t="str">
        <f>IF(Test2!$AI$23="",AD23,"")</f>
        <v/>
      </c>
      <c r="CH23" s="514" t="str">
        <f>IF(Test2!$AI$23="",AE23,"")</f>
        <v/>
      </c>
      <c r="CI23" s="514" t="str">
        <f>IF(Test2!$AI$23="",AF23,"")</f>
        <v/>
      </c>
      <c r="CJ23" s="514" t="str">
        <f>IF(Test2!$AI$23="",AG23,"")</f>
        <v/>
      </c>
      <c r="CK23" s="514" t="str">
        <f>IF(Test2!$AI$23="",AH23,"")</f>
        <v/>
      </c>
      <c r="CL23" s="514" t="str">
        <f>IF(Test2!$AI$23="",AI23,"")</f>
        <v/>
      </c>
      <c r="CM23" s="514" t="str">
        <f>IF(Test2!$AI$23="",AJ23,"")</f>
        <v/>
      </c>
      <c r="CN23" s="514" t="str">
        <f>IF(Test2!$AI$23="",AK23,"")</f>
        <v/>
      </c>
      <c r="CO23" s="514" t="str">
        <f>IF(Test2!$AI$23="",AL23,"")</f>
        <v/>
      </c>
    </row>
    <row r="24" spans="1:93" ht="15" x14ac:dyDescent="0.2">
      <c r="A24" s="38" t="s">
        <v>240</v>
      </c>
      <c r="B24" s="94">
        <f>Werte1!B23</f>
        <v>0</v>
      </c>
      <c r="C24" s="107">
        <f>'S20'!$E$88</f>
        <v>0</v>
      </c>
      <c r="D24" s="109" t="str">
        <f t="shared" si="0"/>
        <v>FB</v>
      </c>
      <c r="E24" s="107">
        <f>Werte1!DQ23/$E$4</f>
        <v>0</v>
      </c>
      <c r="F24" s="107">
        <f>Werte1!DR23/$F$4</f>
        <v>0</v>
      </c>
      <c r="G24" s="107">
        <f>Werte1!DS23/$G$4</f>
        <v>0</v>
      </c>
      <c r="H24" s="107">
        <f>Werte1!DT23/$H$4</f>
        <v>0</v>
      </c>
      <c r="I24" s="107">
        <f>Werte1!DU23/$I$4</f>
        <v>0</v>
      </c>
      <c r="J24" s="107">
        <f>Werte1!DV23/$J$4</f>
        <v>0</v>
      </c>
      <c r="K24" s="107">
        <f>Werte1!DW23/$K$4</f>
        <v>0</v>
      </c>
      <c r="L24" s="107">
        <f>Werte1!DX23/$L$4</f>
        <v>0</v>
      </c>
      <c r="M24" s="107">
        <f>Werte1!DY23/$M$4</f>
        <v>0</v>
      </c>
      <c r="N24" s="107">
        <f>Werte1!DZ23/$N$4</f>
        <v>0</v>
      </c>
      <c r="O24" s="107">
        <f>Werte1!EA23/$O$4</f>
        <v>0</v>
      </c>
      <c r="P24" s="107">
        <f>Werte1!EB23/$P$4</f>
        <v>0</v>
      </c>
      <c r="Q24" s="107">
        <f>Werte1!EC23/$Q$4</f>
        <v>0</v>
      </c>
      <c r="R24" s="107">
        <f>Werte1!ED23/$R$4</f>
        <v>0</v>
      </c>
      <c r="S24" s="107">
        <f>Werte1!EE23/$S$4</f>
        <v>0</v>
      </c>
      <c r="T24" s="107">
        <f>Werte1!EF23/$T$4</f>
        <v>0</v>
      </c>
      <c r="U24" s="403">
        <f>Werte1!EG23/$U$4</f>
        <v>0</v>
      </c>
      <c r="V24" s="107">
        <f>Werte1!EH23/$V$4</f>
        <v>0</v>
      </c>
      <c r="W24" s="107">
        <f>Werte1!EI23/$W$4</f>
        <v>0</v>
      </c>
      <c r="X24" s="107">
        <f>Werte1!EJ23/$X$4</f>
        <v>0</v>
      </c>
      <c r="Y24" s="107">
        <f>Werte1!EK23/$Y$4</f>
        <v>0</v>
      </c>
      <c r="Z24" s="107">
        <f>Werte1!EL23/$Z$4</f>
        <v>0</v>
      </c>
      <c r="AA24" s="107">
        <f>Werte1!EM23/$AA$4</f>
        <v>0</v>
      </c>
      <c r="AB24" s="107">
        <f>Werte1!EN23/$AB$4</f>
        <v>0</v>
      </c>
      <c r="AC24" s="107">
        <f>Werte1!EO23/$AC$4</f>
        <v>0</v>
      </c>
      <c r="AD24" s="107">
        <f>Werte1!EP23/$AD$4</f>
        <v>0</v>
      </c>
      <c r="AE24" s="107">
        <f>Werte1!EQ23/$AE$4</f>
        <v>0</v>
      </c>
      <c r="AF24" s="107">
        <f>Werte1!ER23/$AF$4</f>
        <v>0</v>
      </c>
      <c r="AG24" s="107">
        <f>Werte1!ES23/$AG$4</f>
        <v>0</v>
      </c>
      <c r="AH24" s="107">
        <f>Werte1!ET23/$AH$4</f>
        <v>0</v>
      </c>
      <c r="AI24" s="107">
        <f>Werte1!EU23/$AI$4</f>
        <v>0</v>
      </c>
      <c r="AJ24" s="107">
        <f>Werte1!EV23/$AJ$4</f>
        <v>0</v>
      </c>
      <c r="AK24" s="107">
        <f>Werte1!EW23/$AK$4</f>
        <v>0</v>
      </c>
      <c r="AL24" s="107">
        <f>Werte1!EX23/$AL$4</f>
        <v>0</v>
      </c>
      <c r="AM24" s="99" t="str">
        <f t="shared" si="2"/>
        <v>S</v>
      </c>
      <c r="AO24" s="172">
        <f t="shared" si="3"/>
        <v>0</v>
      </c>
      <c r="AP24" s="172">
        <f t="shared" si="4"/>
        <v>0</v>
      </c>
      <c r="AQ24" s="172">
        <f t="shared" si="4"/>
        <v>0</v>
      </c>
      <c r="AR24" s="172">
        <f t="shared" si="4"/>
        <v>0</v>
      </c>
      <c r="AS24" s="172">
        <f t="shared" si="4"/>
        <v>0</v>
      </c>
      <c r="AT24" s="172">
        <f t="shared" si="4"/>
        <v>0</v>
      </c>
      <c r="AU24" s="172">
        <f t="shared" si="4"/>
        <v>0</v>
      </c>
      <c r="AV24" s="172">
        <f t="shared" si="4"/>
        <v>0</v>
      </c>
      <c r="AW24" s="172">
        <f t="shared" si="4"/>
        <v>0</v>
      </c>
      <c r="AX24" s="172">
        <f t="shared" si="4"/>
        <v>0</v>
      </c>
      <c r="AY24" s="172">
        <f t="shared" si="4"/>
        <v>0</v>
      </c>
      <c r="BH24" s="514" t="str">
        <f>IF(Test2!$AI$24="",E24,"")</f>
        <v/>
      </c>
      <c r="BI24" s="514" t="str">
        <f>IF(Test2!$AI$24="",F24,"")</f>
        <v/>
      </c>
      <c r="BJ24" s="514" t="str">
        <f>IF(Test2!$AI$24="",G24,"")</f>
        <v/>
      </c>
      <c r="BK24" s="514" t="str">
        <f>IF(Test2!$AI$24="",H24,"")</f>
        <v/>
      </c>
      <c r="BL24" s="514" t="str">
        <f>IF(Test2!$AI$24="",I24,"")</f>
        <v/>
      </c>
      <c r="BM24" s="514" t="str">
        <f>IF(Test2!$AI$24="",J24,"")</f>
        <v/>
      </c>
      <c r="BN24" s="514" t="str">
        <f>IF(Test2!$AI$24="",K24,"")</f>
        <v/>
      </c>
      <c r="BO24" s="514" t="str">
        <f>IF(Test2!$AI$24="",L24,"")</f>
        <v/>
      </c>
      <c r="BP24" s="514" t="str">
        <f>IF(Test2!$AI$24="",M24,"")</f>
        <v/>
      </c>
      <c r="BQ24" s="514" t="str">
        <f>IF(Test2!$AI$24="",N24,"")</f>
        <v/>
      </c>
      <c r="BR24" s="514" t="str">
        <f>IF(Test2!$AI$24="",O24,"")</f>
        <v/>
      </c>
      <c r="BS24" s="514" t="str">
        <f>IF(Test2!$AI$24="",P24,"")</f>
        <v/>
      </c>
      <c r="BT24" s="514" t="str">
        <f>IF(Test2!$AI$24="",Q24,"")</f>
        <v/>
      </c>
      <c r="BU24" s="514" t="str">
        <f>IF(Test2!$AI$24="",R24,"")</f>
        <v/>
      </c>
      <c r="BV24" s="514" t="str">
        <f>IF(Test2!$AI$24="",S24,"")</f>
        <v/>
      </c>
      <c r="BW24" s="514" t="str">
        <f>IF(Test2!$AI$24="",T24,"")</f>
        <v/>
      </c>
      <c r="BX24" s="514" t="str">
        <f>IF(Test2!$AI$24="",U24,"")</f>
        <v/>
      </c>
      <c r="BY24" s="514" t="str">
        <f>IF(Test2!$AI$24="",V24,"")</f>
        <v/>
      </c>
      <c r="BZ24" s="514" t="str">
        <f>IF(Test2!$AI$24="",W24,"")</f>
        <v/>
      </c>
      <c r="CA24" s="514" t="str">
        <f>IF(Test2!$AI$24="",X24,"")</f>
        <v/>
      </c>
      <c r="CB24" s="514" t="str">
        <f>IF(Test2!$AI$24="",Y24,"")</f>
        <v/>
      </c>
      <c r="CC24" s="514" t="str">
        <f>IF(Test2!$AI$24="",Z24,"")</f>
        <v/>
      </c>
      <c r="CD24" s="514" t="str">
        <f>IF(Test2!$AI$24="",AA24,"")</f>
        <v/>
      </c>
      <c r="CE24" s="514" t="str">
        <f>IF(Test2!$AI$24="",AB24,"")</f>
        <v/>
      </c>
      <c r="CF24" s="514" t="str">
        <f>IF(Test2!$AI$24="",AC24,"")</f>
        <v/>
      </c>
      <c r="CG24" s="514" t="str">
        <f>IF(Test2!$AI$24="",AD24,"")</f>
        <v/>
      </c>
      <c r="CH24" s="514" t="str">
        <f>IF(Test2!$AI$24="",AE24,"")</f>
        <v/>
      </c>
      <c r="CI24" s="514" t="str">
        <f>IF(Test2!$AI$24="",AF24,"")</f>
        <v/>
      </c>
      <c r="CJ24" s="514" t="str">
        <f>IF(Test2!$AI$24="",AG24,"")</f>
        <v/>
      </c>
      <c r="CK24" s="514" t="str">
        <f>IF(Test2!$AI$24="",AH24,"")</f>
        <v/>
      </c>
      <c r="CL24" s="514" t="str">
        <f>IF(Test2!$AI$24="",AI24,"")</f>
        <v/>
      </c>
      <c r="CM24" s="514" t="str">
        <f>IF(Test2!$AI$24="",AJ24,"")</f>
        <v/>
      </c>
      <c r="CN24" s="514" t="str">
        <f>IF(Test2!$AI$24="",AK24,"")</f>
        <v/>
      </c>
      <c r="CO24" s="514" t="str">
        <f>IF(Test2!$AI$24="",AL24,"")</f>
        <v/>
      </c>
    </row>
    <row r="25" spans="1:93" ht="15" x14ac:dyDescent="0.2">
      <c r="A25" s="38" t="s">
        <v>241</v>
      </c>
      <c r="B25" s="94">
        <f>Werte1!B24</f>
        <v>0</v>
      </c>
      <c r="C25" s="107">
        <f>'S21'!$E$88</f>
        <v>0</v>
      </c>
      <c r="D25" s="109" t="str">
        <f t="shared" si="0"/>
        <v>FB</v>
      </c>
      <c r="E25" s="107">
        <f>Werte1!DQ24/$E$4</f>
        <v>0</v>
      </c>
      <c r="F25" s="107">
        <f>Werte1!DR24/$F$4</f>
        <v>0</v>
      </c>
      <c r="G25" s="107">
        <f>Werte1!DS24/$G$4</f>
        <v>0</v>
      </c>
      <c r="H25" s="107">
        <f>Werte1!DT24/$H$4</f>
        <v>0</v>
      </c>
      <c r="I25" s="107">
        <f>Werte1!DU24/$I$4</f>
        <v>0</v>
      </c>
      <c r="J25" s="107">
        <f>Werte1!DV24/$J$4</f>
        <v>0</v>
      </c>
      <c r="K25" s="107">
        <f>Werte1!DW24/$K$4</f>
        <v>0</v>
      </c>
      <c r="L25" s="107">
        <f>Werte1!DX24/$L$4</f>
        <v>0</v>
      </c>
      <c r="M25" s="107">
        <f>Werte1!DY24/$M$4</f>
        <v>0</v>
      </c>
      <c r="N25" s="107">
        <f>Werte1!DZ24/$N$4</f>
        <v>0</v>
      </c>
      <c r="O25" s="107">
        <f>Werte1!EA24/$O$4</f>
        <v>0</v>
      </c>
      <c r="P25" s="107">
        <f>Werte1!EB24/$P$4</f>
        <v>0</v>
      </c>
      <c r="Q25" s="107">
        <f>Werte1!EC24/$Q$4</f>
        <v>0</v>
      </c>
      <c r="R25" s="107">
        <f>Werte1!ED24/$R$4</f>
        <v>0</v>
      </c>
      <c r="S25" s="107">
        <f>Werte1!EE24/$S$4</f>
        <v>0</v>
      </c>
      <c r="T25" s="107">
        <f>Werte1!EF24/$T$4</f>
        <v>0</v>
      </c>
      <c r="U25" s="403">
        <f>Werte1!EG24/$U$4</f>
        <v>0</v>
      </c>
      <c r="V25" s="107">
        <f>Werte1!EH24/$V$4</f>
        <v>0</v>
      </c>
      <c r="W25" s="107">
        <f>Werte1!EI24/$W$4</f>
        <v>0</v>
      </c>
      <c r="X25" s="107">
        <f>Werte1!EJ24/$X$4</f>
        <v>0</v>
      </c>
      <c r="Y25" s="107">
        <f>Werte1!EK24/$Y$4</f>
        <v>0</v>
      </c>
      <c r="Z25" s="107">
        <f>Werte1!EL24/$Z$4</f>
        <v>0</v>
      </c>
      <c r="AA25" s="107">
        <f>Werte1!EM24/$AA$4</f>
        <v>0</v>
      </c>
      <c r="AB25" s="107">
        <f>Werte1!EN24/$AB$4</f>
        <v>0</v>
      </c>
      <c r="AC25" s="107">
        <f>Werte1!EO24/$AC$4</f>
        <v>0</v>
      </c>
      <c r="AD25" s="107">
        <f>Werte1!EP24/$AD$4</f>
        <v>0</v>
      </c>
      <c r="AE25" s="107">
        <f>Werte1!EQ24/$AE$4</f>
        <v>0</v>
      </c>
      <c r="AF25" s="107">
        <f>Werte1!ER24/$AF$4</f>
        <v>0</v>
      </c>
      <c r="AG25" s="107">
        <f>Werte1!ES24/$AG$4</f>
        <v>0</v>
      </c>
      <c r="AH25" s="107">
        <f>Werte1!ET24/$AH$4</f>
        <v>0</v>
      </c>
      <c r="AI25" s="107">
        <f>Werte1!EU24/$AI$4</f>
        <v>0</v>
      </c>
      <c r="AJ25" s="107">
        <f>Werte1!EV24/$AJ$4</f>
        <v>0</v>
      </c>
      <c r="AK25" s="107">
        <f>Werte1!EW24/$AK$4</f>
        <v>0</v>
      </c>
      <c r="AL25" s="107">
        <f>Werte1!EX24/$AL$4</f>
        <v>0</v>
      </c>
      <c r="AM25" s="99" t="str">
        <f t="shared" si="2"/>
        <v>S</v>
      </c>
      <c r="AO25" s="172">
        <f t="shared" si="3"/>
        <v>0</v>
      </c>
      <c r="AP25" s="172">
        <f t="shared" si="4"/>
        <v>0</v>
      </c>
      <c r="AQ25" s="172">
        <f t="shared" si="4"/>
        <v>0</v>
      </c>
      <c r="AR25" s="172">
        <f t="shared" si="4"/>
        <v>0</v>
      </c>
      <c r="AS25" s="172">
        <f t="shared" si="4"/>
        <v>0</v>
      </c>
      <c r="AT25" s="172">
        <f t="shared" si="4"/>
        <v>0</v>
      </c>
      <c r="AU25" s="172">
        <f t="shared" si="4"/>
        <v>0</v>
      </c>
      <c r="AV25" s="172">
        <f t="shared" si="4"/>
        <v>0</v>
      </c>
      <c r="AW25" s="172">
        <f t="shared" si="4"/>
        <v>0</v>
      </c>
      <c r="AX25" s="172">
        <f t="shared" si="4"/>
        <v>0</v>
      </c>
      <c r="AY25" s="172">
        <f t="shared" si="4"/>
        <v>0</v>
      </c>
      <c r="BH25" s="514" t="str">
        <f>IF(Test2!$AI$25="",E25,"")</f>
        <v/>
      </c>
      <c r="BI25" s="514" t="str">
        <f>IF(Test2!$AI$25="",F25,"")</f>
        <v/>
      </c>
      <c r="BJ25" s="514" t="str">
        <f>IF(Test2!$AI$25="",G25,"")</f>
        <v/>
      </c>
      <c r="BK25" s="514" t="str">
        <f>IF(Test2!$AI$25="",H25,"")</f>
        <v/>
      </c>
      <c r="BL25" s="514" t="str">
        <f>IF(Test2!$AI$25="",I25,"")</f>
        <v/>
      </c>
      <c r="BM25" s="514" t="str">
        <f>IF(Test2!$AI$25="",J25,"")</f>
        <v/>
      </c>
      <c r="BN25" s="514" t="str">
        <f>IF(Test2!$AI$25="",K25,"")</f>
        <v/>
      </c>
      <c r="BO25" s="514" t="str">
        <f>IF(Test2!$AI$25="",L25,"")</f>
        <v/>
      </c>
      <c r="BP25" s="514" t="str">
        <f>IF(Test2!$AI$25="",M25,"")</f>
        <v/>
      </c>
      <c r="BQ25" s="514" t="str">
        <f>IF(Test2!$AI$25="",N25,"")</f>
        <v/>
      </c>
      <c r="BR25" s="514" t="str">
        <f>IF(Test2!$AI$25="",O25,"")</f>
        <v/>
      </c>
      <c r="BS25" s="514" t="str">
        <f>IF(Test2!$AI$25="",P25,"")</f>
        <v/>
      </c>
      <c r="BT25" s="514" t="str">
        <f>IF(Test2!$AI$25="",Q25,"")</f>
        <v/>
      </c>
      <c r="BU25" s="514" t="str">
        <f>IF(Test2!$AI$25="",R25,"")</f>
        <v/>
      </c>
      <c r="BV25" s="514" t="str">
        <f>IF(Test2!$AI$25="",S25,"")</f>
        <v/>
      </c>
      <c r="BW25" s="514" t="str">
        <f>IF(Test2!$AI$25="",T25,"")</f>
        <v/>
      </c>
      <c r="BX25" s="514" t="str">
        <f>IF(Test2!$AI$25="",U25,"")</f>
        <v/>
      </c>
      <c r="BY25" s="514" t="str">
        <f>IF(Test2!$AI$25="",V25,"")</f>
        <v/>
      </c>
      <c r="BZ25" s="514" t="str">
        <f>IF(Test2!$AI$25="",W25,"")</f>
        <v/>
      </c>
      <c r="CA25" s="514" t="str">
        <f>IF(Test2!$AI$25="",X25,"")</f>
        <v/>
      </c>
      <c r="CB25" s="514" t="str">
        <f>IF(Test2!$AI$25="",Y25,"")</f>
        <v/>
      </c>
      <c r="CC25" s="514" t="str">
        <f>IF(Test2!$AI$25="",Z25,"")</f>
        <v/>
      </c>
      <c r="CD25" s="514" t="str">
        <f>IF(Test2!$AI$25="",AA25,"")</f>
        <v/>
      </c>
      <c r="CE25" s="514" t="str">
        <f>IF(Test2!$AI$25="",AB25,"")</f>
        <v/>
      </c>
      <c r="CF25" s="514" t="str">
        <f>IF(Test2!$AI$25="",AC25,"")</f>
        <v/>
      </c>
      <c r="CG25" s="514" t="str">
        <f>IF(Test2!$AI$25="",AD25,"")</f>
        <v/>
      </c>
      <c r="CH25" s="514" t="str">
        <f>IF(Test2!$AI$25="",AE25,"")</f>
        <v/>
      </c>
      <c r="CI25" s="514" t="str">
        <f>IF(Test2!$AI$25="",AF25,"")</f>
        <v/>
      </c>
      <c r="CJ25" s="514" t="str">
        <f>IF(Test2!$AI$25="",AG25,"")</f>
        <v/>
      </c>
      <c r="CK25" s="514" t="str">
        <f>IF(Test2!$AI$25="",AH25,"")</f>
        <v/>
      </c>
      <c r="CL25" s="514" t="str">
        <f>IF(Test2!$AI$25="",AI25,"")</f>
        <v/>
      </c>
      <c r="CM25" s="514" t="str">
        <f>IF(Test2!$AI$25="",AJ25,"")</f>
        <v/>
      </c>
      <c r="CN25" s="514" t="str">
        <f>IF(Test2!$AI$25="",AK25,"")</f>
        <v/>
      </c>
      <c r="CO25" s="514" t="str">
        <f>IF(Test2!$AI$25="",AL25,"")</f>
        <v/>
      </c>
    </row>
    <row r="26" spans="1:93" ht="15" x14ac:dyDescent="0.2">
      <c r="A26" s="38" t="s">
        <v>242</v>
      </c>
      <c r="B26" s="94">
        <f>Werte1!B25</f>
        <v>0</v>
      </c>
      <c r="C26" s="107">
        <f>'S22'!$E$88</f>
        <v>0</v>
      </c>
      <c r="D26" s="109" t="str">
        <f t="shared" si="0"/>
        <v>FB</v>
      </c>
      <c r="E26" s="107">
        <f>Werte1!DQ25/$E$4</f>
        <v>0</v>
      </c>
      <c r="F26" s="107">
        <f>Werte1!DR25/$F$4</f>
        <v>0</v>
      </c>
      <c r="G26" s="107">
        <f>Werte1!DS25/$G$4</f>
        <v>0</v>
      </c>
      <c r="H26" s="107">
        <f>Werte1!DT25/$H$4</f>
        <v>0</v>
      </c>
      <c r="I26" s="107">
        <f>Werte1!DU25/$I$4</f>
        <v>0</v>
      </c>
      <c r="J26" s="107">
        <f>Werte1!DV25/$J$4</f>
        <v>0</v>
      </c>
      <c r="K26" s="107">
        <f>Werte1!DW25/$K$4</f>
        <v>0</v>
      </c>
      <c r="L26" s="107">
        <f>Werte1!DX25/$L$4</f>
        <v>0</v>
      </c>
      <c r="M26" s="107">
        <f>Werte1!DY25/$M$4</f>
        <v>0</v>
      </c>
      <c r="N26" s="107">
        <f>Werte1!DZ25/$N$4</f>
        <v>0</v>
      </c>
      <c r="O26" s="107">
        <f>Werte1!EA25/$O$4</f>
        <v>0</v>
      </c>
      <c r="P26" s="107">
        <f>Werte1!EB25/$P$4</f>
        <v>0</v>
      </c>
      <c r="Q26" s="107">
        <f>Werte1!EC25/$Q$4</f>
        <v>0</v>
      </c>
      <c r="R26" s="107">
        <f>Werte1!ED25/$R$4</f>
        <v>0</v>
      </c>
      <c r="S26" s="107">
        <f>Werte1!EE25/$S$4</f>
        <v>0</v>
      </c>
      <c r="T26" s="107">
        <f>Werte1!EF25/$T$4</f>
        <v>0</v>
      </c>
      <c r="U26" s="403">
        <f>Werte1!EG25/$U$4</f>
        <v>0</v>
      </c>
      <c r="V26" s="107">
        <f>Werte1!EH25/$V$4</f>
        <v>0</v>
      </c>
      <c r="W26" s="107">
        <f>Werte1!EI25/$W$4</f>
        <v>0</v>
      </c>
      <c r="X26" s="107">
        <f>Werte1!EJ25/$X$4</f>
        <v>0</v>
      </c>
      <c r="Y26" s="107">
        <f>Werte1!EK25/$Y$4</f>
        <v>0</v>
      </c>
      <c r="Z26" s="107">
        <f>Werte1!EL25/$Z$4</f>
        <v>0</v>
      </c>
      <c r="AA26" s="107">
        <f>Werte1!EM25/$AA$4</f>
        <v>0</v>
      </c>
      <c r="AB26" s="107">
        <f>Werte1!EN25/$AB$4</f>
        <v>0</v>
      </c>
      <c r="AC26" s="107">
        <f>Werte1!EO25/$AC$4</f>
        <v>0</v>
      </c>
      <c r="AD26" s="107">
        <f>Werte1!EP25/$AD$4</f>
        <v>0</v>
      </c>
      <c r="AE26" s="107">
        <f>Werte1!EQ25/$AE$4</f>
        <v>0</v>
      </c>
      <c r="AF26" s="107">
        <f>Werte1!ER25/$AF$4</f>
        <v>0</v>
      </c>
      <c r="AG26" s="107">
        <f>Werte1!ES25/$AG$4</f>
        <v>0</v>
      </c>
      <c r="AH26" s="107">
        <f>Werte1!ET25/$AH$4</f>
        <v>0</v>
      </c>
      <c r="AI26" s="107">
        <f>Werte1!EU25/$AI$4</f>
        <v>0</v>
      </c>
      <c r="AJ26" s="107">
        <f>Werte1!EV25/$AJ$4</f>
        <v>0</v>
      </c>
      <c r="AK26" s="107">
        <f>Werte1!EW25/$AK$4</f>
        <v>0</v>
      </c>
      <c r="AL26" s="107">
        <f>Werte1!EX25/$AL$4</f>
        <v>0</v>
      </c>
      <c r="AM26" s="99" t="str">
        <f t="shared" si="2"/>
        <v>S</v>
      </c>
      <c r="AO26" s="172">
        <f t="shared" si="3"/>
        <v>0</v>
      </c>
      <c r="AP26" s="172">
        <f>IF($D26="FB",F26,"")</f>
        <v>0</v>
      </c>
      <c r="AQ26" s="172">
        <f t="shared" si="4"/>
        <v>0</v>
      </c>
      <c r="AR26" s="172">
        <f t="shared" si="4"/>
        <v>0</v>
      </c>
      <c r="AS26" s="172">
        <f t="shared" si="4"/>
        <v>0</v>
      </c>
      <c r="AT26" s="172">
        <f t="shared" si="4"/>
        <v>0</v>
      </c>
      <c r="AU26" s="172">
        <f t="shared" si="4"/>
        <v>0</v>
      </c>
      <c r="AV26" s="172">
        <f t="shared" si="4"/>
        <v>0</v>
      </c>
      <c r="AW26" s="172">
        <f t="shared" si="4"/>
        <v>0</v>
      </c>
      <c r="AX26" s="172">
        <f t="shared" si="4"/>
        <v>0</v>
      </c>
      <c r="AY26" s="172">
        <f t="shared" si="4"/>
        <v>0</v>
      </c>
      <c r="BH26" s="514" t="str">
        <f>IF(Test2!$AI$26="",E26,"")</f>
        <v/>
      </c>
      <c r="BI26" s="514" t="str">
        <f>IF(Test2!$AI$26="",F26,"")</f>
        <v/>
      </c>
      <c r="BJ26" s="514" t="str">
        <f>IF(Test2!$AI$26="",G26,"")</f>
        <v/>
      </c>
      <c r="BK26" s="514" t="str">
        <f>IF(Test2!$AI$26="",H26,"")</f>
        <v/>
      </c>
      <c r="BL26" s="514" t="str">
        <f>IF(Test2!$AI$26="",I26,"")</f>
        <v/>
      </c>
      <c r="BM26" s="514" t="str">
        <f>IF(Test2!$AI$26="",J26,"")</f>
        <v/>
      </c>
      <c r="BN26" s="514" t="str">
        <f>IF(Test2!$AI$26="",K26,"")</f>
        <v/>
      </c>
      <c r="BO26" s="514" t="str">
        <f>IF(Test2!$AI$26="",L26,"")</f>
        <v/>
      </c>
      <c r="BP26" s="514" t="str">
        <f>IF(Test2!$AI$26="",M26,"")</f>
        <v/>
      </c>
      <c r="BQ26" s="514" t="str">
        <f>IF(Test2!$AI$26="",N26,"")</f>
        <v/>
      </c>
      <c r="BR26" s="514" t="str">
        <f>IF(Test2!$AI$26="",O26,"")</f>
        <v/>
      </c>
      <c r="BS26" s="514" t="str">
        <f>IF(Test2!$AI$26="",P26,"")</f>
        <v/>
      </c>
      <c r="BT26" s="514" t="str">
        <f>IF(Test2!$AI$26="",Q26,"")</f>
        <v/>
      </c>
      <c r="BU26" s="514" t="str">
        <f>IF(Test2!$AI$26="",R26,"")</f>
        <v/>
      </c>
      <c r="BV26" s="514" t="str">
        <f>IF(Test2!$AI$26="",S26,"")</f>
        <v/>
      </c>
      <c r="BW26" s="514" t="str">
        <f>IF(Test2!$AI$26="",T26,"")</f>
        <v/>
      </c>
      <c r="BX26" s="514" t="str">
        <f>IF(Test2!$AI$26="",U26,"")</f>
        <v/>
      </c>
      <c r="BY26" s="514" t="str">
        <f>IF(Test2!$AI$26="",V26,"")</f>
        <v/>
      </c>
      <c r="BZ26" s="514" t="str">
        <f>IF(Test2!$AI$26="",W26,"")</f>
        <v/>
      </c>
      <c r="CA26" s="514" t="str">
        <f>IF(Test2!$AI$26="",X26,"")</f>
        <v/>
      </c>
      <c r="CB26" s="514" t="str">
        <f>IF(Test2!$AI$26="",Y26,"")</f>
        <v/>
      </c>
      <c r="CC26" s="514" t="str">
        <f>IF(Test2!$AI$26="",Z26,"")</f>
        <v/>
      </c>
      <c r="CD26" s="514" t="str">
        <f>IF(Test2!$AI$26="",AA26,"")</f>
        <v/>
      </c>
      <c r="CE26" s="514" t="str">
        <f>IF(Test2!$AI$26="",AB26,"")</f>
        <v/>
      </c>
      <c r="CF26" s="514" t="str">
        <f>IF(Test2!$AI$26="",AC26,"")</f>
        <v/>
      </c>
      <c r="CG26" s="514" t="str">
        <f>IF(Test2!$AI$26="",AD26,"")</f>
        <v/>
      </c>
      <c r="CH26" s="514" t="str">
        <f>IF(Test2!$AI$26="",AE26,"")</f>
        <v/>
      </c>
      <c r="CI26" s="514" t="str">
        <f>IF(Test2!$AI$26="",AF26,"")</f>
        <v/>
      </c>
      <c r="CJ26" s="514" t="str">
        <f>IF(Test2!$AI$26="",AG26,"")</f>
        <v/>
      </c>
      <c r="CK26" s="514" t="str">
        <f>IF(Test2!$AI$26="",AH26,"")</f>
        <v/>
      </c>
      <c r="CL26" s="514" t="str">
        <f>IF(Test2!$AI$26="",AI26,"")</f>
        <v/>
      </c>
      <c r="CM26" s="514" t="str">
        <f>IF(Test2!$AI$26="",AJ26,"")</f>
        <v/>
      </c>
      <c r="CN26" s="514" t="str">
        <f>IF(Test2!$AI$26="",AK26,"")</f>
        <v/>
      </c>
      <c r="CO26" s="514" t="str">
        <f>IF(Test2!$AI$26="",AL26,"")</f>
        <v/>
      </c>
    </row>
    <row r="27" spans="1:93" ht="15" x14ac:dyDescent="0.2">
      <c r="A27" s="38" t="s">
        <v>243</v>
      </c>
      <c r="B27" s="94">
        <f>Werte1!B26</f>
        <v>0</v>
      </c>
      <c r="C27" s="107">
        <f>'S23'!$E$88</f>
        <v>0</v>
      </c>
      <c r="D27" s="109" t="str">
        <f t="shared" si="0"/>
        <v>FB</v>
      </c>
      <c r="E27" s="107">
        <f>Werte1!DQ26/$E$4</f>
        <v>0</v>
      </c>
      <c r="F27" s="107">
        <f>Werte1!DR26/$F$4</f>
        <v>0</v>
      </c>
      <c r="G27" s="107">
        <f>Werte1!DS26/$G$4</f>
        <v>0</v>
      </c>
      <c r="H27" s="107">
        <f>Werte1!DT26/$H$4</f>
        <v>0</v>
      </c>
      <c r="I27" s="107">
        <f>Werte1!DU26/$I$4</f>
        <v>0</v>
      </c>
      <c r="J27" s="107">
        <f>Werte1!DV26/$J$4</f>
        <v>0</v>
      </c>
      <c r="K27" s="107">
        <f>Werte1!DW26/$K$4</f>
        <v>0</v>
      </c>
      <c r="L27" s="107">
        <f>Werte1!DX26/$L$4</f>
        <v>0</v>
      </c>
      <c r="M27" s="107">
        <f>Werte1!DY26/$M$4</f>
        <v>0</v>
      </c>
      <c r="N27" s="107">
        <f>Werte1!DZ26/$N$4</f>
        <v>0</v>
      </c>
      <c r="O27" s="107">
        <f>Werte1!EA26/$O$4</f>
        <v>0</v>
      </c>
      <c r="P27" s="107">
        <f>Werte1!EB26/$P$4</f>
        <v>0</v>
      </c>
      <c r="Q27" s="107">
        <f>Werte1!EC26/$Q$4</f>
        <v>0</v>
      </c>
      <c r="R27" s="107">
        <f>Werte1!ED26/$R$4</f>
        <v>0</v>
      </c>
      <c r="S27" s="107">
        <f>Werte1!EE26/$S$4</f>
        <v>0</v>
      </c>
      <c r="T27" s="107">
        <f>Werte1!EF26/$T$4</f>
        <v>0</v>
      </c>
      <c r="U27" s="403">
        <f>Werte1!EG26/$U$4</f>
        <v>0</v>
      </c>
      <c r="V27" s="107">
        <f>Werte1!EH26/$V$4</f>
        <v>0</v>
      </c>
      <c r="W27" s="107">
        <f>Werte1!EI26/$W$4</f>
        <v>0</v>
      </c>
      <c r="X27" s="107">
        <f>Werte1!EJ26/$X$4</f>
        <v>0</v>
      </c>
      <c r="Y27" s="107">
        <f>Werte1!EK26/$Y$4</f>
        <v>0</v>
      </c>
      <c r="Z27" s="107">
        <f>Werte1!EL26/$Z$4</f>
        <v>0</v>
      </c>
      <c r="AA27" s="107">
        <f>Werte1!EM26/$AA$4</f>
        <v>0</v>
      </c>
      <c r="AB27" s="107">
        <f>Werte1!EN26/$AB$4</f>
        <v>0</v>
      </c>
      <c r="AC27" s="107">
        <f>Werte1!EO26/$AC$4</f>
        <v>0</v>
      </c>
      <c r="AD27" s="107">
        <f>Werte1!EP26/$AD$4</f>
        <v>0</v>
      </c>
      <c r="AE27" s="107">
        <f>Werte1!EQ26/$AE$4</f>
        <v>0</v>
      </c>
      <c r="AF27" s="107">
        <f>Werte1!ER26/$AF$4</f>
        <v>0</v>
      </c>
      <c r="AG27" s="107">
        <f>Werte1!ES26/$AG$4</f>
        <v>0</v>
      </c>
      <c r="AH27" s="107">
        <f>Werte1!ET26/$AH$4</f>
        <v>0</v>
      </c>
      <c r="AI27" s="107">
        <f>Werte1!EU26/$AI$4</f>
        <v>0</v>
      </c>
      <c r="AJ27" s="107">
        <f>Werte1!EV26/$AJ$4</f>
        <v>0</v>
      </c>
      <c r="AK27" s="107">
        <f>Werte1!EW26/$AK$4</f>
        <v>0</v>
      </c>
      <c r="AL27" s="107">
        <f>Werte1!EX26/$AL$4</f>
        <v>0</v>
      </c>
      <c r="AM27" s="99" t="str">
        <f t="shared" si="2"/>
        <v>S</v>
      </c>
      <c r="AO27" s="172">
        <f t="shared" si="3"/>
        <v>0</v>
      </c>
      <c r="AP27" s="172">
        <f t="shared" si="4"/>
        <v>0</v>
      </c>
      <c r="AQ27" s="172">
        <f t="shared" si="4"/>
        <v>0</v>
      </c>
      <c r="AR27" s="172">
        <f t="shared" si="4"/>
        <v>0</v>
      </c>
      <c r="AS27" s="172">
        <f t="shared" si="4"/>
        <v>0</v>
      </c>
      <c r="AT27" s="172">
        <f t="shared" si="4"/>
        <v>0</v>
      </c>
      <c r="AU27" s="172">
        <f t="shared" si="4"/>
        <v>0</v>
      </c>
      <c r="AV27" s="172">
        <f t="shared" si="4"/>
        <v>0</v>
      </c>
      <c r="AW27" s="172">
        <f t="shared" si="4"/>
        <v>0</v>
      </c>
      <c r="AX27" s="172">
        <f t="shared" si="4"/>
        <v>0</v>
      </c>
      <c r="AY27" s="172">
        <f t="shared" si="4"/>
        <v>0</v>
      </c>
      <c r="BH27" s="514" t="str">
        <f>IF(Test2!$AI$27="",E27,"")</f>
        <v/>
      </c>
      <c r="BI27" s="514" t="str">
        <f>IF(Test2!$AI$27="",F27,"")</f>
        <v/>
      </c>
      <c r="BJ27" s="514" t="str">
        <f>IF(Test2!$AI$27="",G27,"")</f>
        <v/>
      </c>
      <c r="BK27" s="514" t="str">
        <f>IF(Test2!$AI$27="",H27,"")</f>
        <v/>
      </c>
      <c r="BL27" s="514" t="str">
        <f>IF(Test2!$AI$27="",I27,"")</f>
        <v/>
      </c>
      <c r="BM27" s="514" t="str">
        <f>IF(Test2!$AI$27="",J27,"")</f>
        <v/>
      </c>
      <c r="BN27" s="514" t="str">
        <f>IF(Test2!$AI$27="",K27,"")</f>
        <v/>
      </c>
      <c r="BO27" s="514" t="str">
        <f>IF(Test2!$AI$27="",L27,"")</f>
        <v/>
      </c>
      <c r="BP27" s="514" t="str">
        <f>IF(Test2!$AI$27="",M27,"")</f>
        <v/>
      </c>
      <c r="BQ27" s="514" t="str">
        <f>IF(Test2!$AI$27="",N27,"")</f>
        <v/>
      </c>
      <c r="BR27" s="514" t="str">
        <f>IF(Test2!$AI$27="",O27,"")</f>
        <v/>
      </c>
      <c r="BS27" s="514" t="str">
        <f>IF(Test2!$AI$27="",P27,"")</f>
        <v/>
      </c>
      <c r="BT27" s="514" t="str">
        <f>IF(Test2!$AI$27="",Q27,"")</f>
        <v/>
      </c>
      <c r="BU27" s="514" t="str">
        <f>IF(Test2!$AI$27="",R27,"")</f>
        <v/>
      </c>
      <c r="BV27" s="514" t="str">
        <f>IF(Test2!$AI$27="",S27,"")</f>
        <v/>
      </c>
      <c r="BW27" s="514" t="str">
        <f>IF(Test2!$AI$27="",T27,"")</f>
        <v/>
      </c>
      <c r="BX27" s="514" t="str">
        <f>IF(Test2!$AI$27="",U27,"")</f>
        <v/>
      </c>
      <c r="BY27" s="514" t="str">
        <f>IF(Test2!$AI$27="",V27,"")</f>
        <v/>
      </c>
      <c r="BZ27" s="514" t="str">
        <f>IF(Test2!$AI$27="",W27,"")</f>
        <v/>
      </c>
      <c r="CA27" s="514" t="str">
        <f>IF(Test2!$AI$27="",X27,"")</f>
        <v/>
      </c>
      <c r="CB27" s="514" t="str">
        <f>IF(Test2!$AI$27="",Y27,"")</f>
        <v/>
      </c>
      <c r="CC27" s="514" t="str">
        <f>IF(Test2!$AI$27="",Z27,"")</f>
        <v/>
      </c>
      <c r="CD27" s="514" t="str">
        <f>IF(Test2!$AI$27="",AA27,"")</f>
        <v/>
      </c>
      <c r="CE27" s="514" t="str">
        <f>IF(Test2!$AI$27="",AB27,"")</f>
        <v/>
      </c>
      <c r="CF27" s="514" t="str">
        <f>IF(Test2!$AI$27="",AC27,"")</f>
        <v/>
      </c>
      <c r="CG27" s="514" t="str">
        <f>IF(Test2!$AI$27="",AD27,"")</f>
        <v/>
      </c>
      <c r="CH27" s="514" t="str">
        <f>IF(Test2!$AI$27="",AE27,"")</f>
        <v/>
      </c>
      <c r="CI27" s="514" t="str">
        <f>IF(Test2!$AI$27="",AF27,"")</f>
        <v/>
      </c>
      <c r="CJ27" s="514" t="str">
        <f>IF(Test2!$AI$27="",AG27,"")</f>
        <v/>
      </c>
      <c r="CK27" s="514" t="str">
        <f>IF(Test2!$AI$27="",AH27,"")</f>
        <v/>
      </c>
      <c r="CL27" s="514" t="str">
        <f>IF(Test2!$AI$27="",AI27,"")</f>
        <v/>
      </c>
      <c r="CM27" s="514" t="str">
        <f>IF(Test2!$AI$27="",AJ27,"")</f>
        <v/>
      </c>
      <c r="CN27" s="514" t="str">
        <f>IF(Test2!$AI$27="",AK27,"")</f>
        <v/>
      </c>
      <c r="CO27" s="514" t="str">
        <f>IF(Test2!$AI$27="",AL27,"")</f>
        <v/>
      </c>
    </row>
    <row r="28" spans="1:93" ht="15" x14ac:dyDescent="0.2">
      <c r="A28" s="38" t="s">
        <v>244</v>
      </c>
      <c r="B28" s="94">
        <f>Werte1!B27</f>
        <v>0</v>
      </c>
      <c r="C28" s="107">
        <f>'S24'!$E$88</f>
        <v>0</v>
      </c>
      <c r="D28" s="109" t="str">
        <f t="shared" si="0"/>
        <v>FB</v>
      </c>
      <c r="E28" s="107">
        <f>Werte1!DQ27/$E$4</f>
        <v>0</v>
      </c>
      <c r="F28" s="107">
        <f>Werte1!DR27/$F$4</f>
        <v>0</v>
      </c>
      <c r="G28" s="107">
        <f>Werte1!DS27/$G$4</f>
        <v>0</v>
      </c>
      <c r="H28" s="107">
        <f>Werte1!DT27/$H$4</f>
        <v>0</v>
      </c>
      <c r="I28" s="107">
        <f>Werte1!DU27/$I$4</f>
        <v>0</v>
      </c>
      <c r="J28" s="107">
        <f>Werte1!DV27/$J$4</f>
        <v>0</v>
      </c>
      <c r="K28" s="107">
        <f>Werte1!DW27/$K$4</f>
        <v>0</v>
      </c>
      <c r="L28" s="107">
        <f>Werte1!DX27/$L$4</f>
        <v>0</v>
      </c>
      <c r="M28" s="107">
        <f>Werte1!DY27/$M$4</f>
        <v>0</v>
      </c>
      <c r="N28" s="107">
        <f>Werte1!DZ27/$N$4</f>
        <v>0</v>
      </c>
      <c r="O28" s="107">
        <f>Werte1!EA27/$O$4</f>
        <v>0</v>
      </c>
      <c r="P28" s="107">
        <f>Werte1!EB27/$P$4</f>
        <v>0</v>
      </c>
      <c r="Q28" s="107">
        <f>Werte1!EC27/$Q$4</f>
        <v>0</v>
      </c>
      <c r="R28" s="107">
        <f>Werte1!ED27/$R$4</f>
        <v>0</v>
      </c>
      <c r="S28" s="107">
        <f>Werte1!EE27/$S$4</f>
        <v>0</v>
      </c>
      <c r="T28" s="107">
        <f>Werte1!EF27/$T$4</f>
        <v>0</v>
      </c>
      <c r="U28" s="403">
        <f>Werte1!EG27/$U$4</f>
        <v>0</v>
      </c>
      <c r="V28" s="107">
        <f>Werte1!EH27/$V$4</f>
        <v>0</v>
      </c>
      <c r="W28" s="107">
        <f>Werte1!EI27/$W$4</f>
        <v>0</v>
      </c>
      <c r="X28" s="107">
        <f>Werte1!EJ27/$X$4</f>
        <v>0</v>
      </c>
      <c r="Y28" s="107">
        <f>Werte1!EK27/$Y$4</f>
        <v>0</v>
      </c>
      <c r="Z28" s="107">
        <f>Werte1!EL27/$Z$4</f>
        <v>0</v>
      </c>
      <c r="AA28" s="107">
        <f>Werte1!EM27/$AA$4</f>
        <v>0</v>
      </c>
      <c r="AB28" s="107">
        <f>Werte1!EN27/$AB$4</f>
        <v>0</v>
      </c>
      <c r="AC28" s="107">
        <f>Werte1!EO27/$AC$4</f>
        <v>0</v>
      </c>
      <c r="AD28" s="107">
        <f>Werte1!EP27/$AD$4</f>
        <v>0</v>
      </c>
      <c r="AE28" s="107">
        <f>Werte1!EQ27/$AE$4</f>
        <v>0</v>
      </c>
      <c r="AF28" s="107">
        <f>Werte1!ER27/$AF$4</f>
        <v>0</v>
      </c>
      <c r="AG28" s="107">
        <f>Werte1!ES27/$AG$4</f>
        <v>0</v>
      </c>
      <c r="AH28" s="107">
        <f>Werte1!ET27/$AH$4</f>
        <v>0</v>
      </c>
      <c r="AI28" s="107">
        <f>Werte1!EU27/$AI$4</f>
        <v>0</v>
      </c>
      <c r="AJ28" s="107">
        <f>Werte1!EV27/$AJ$4</f>
        <v>0</v>
      </c>
      <c r="AK28" s="107">
        <f>Werte1!EW27/$AK$4</f>
        <v>0</v>
      </c>
      <c r="AL28" s="107">
        <f>Werte1!EX27/$AL$4</f>
        <v>0</v>
      </c>
      <c r="AM28" s="99" t="str">
        <f t="shared" si="2"/>
        <v>S</v>
      </c>
      <c r="AO28" s="172">
        <f t="shared" si="3"/>
        <v>0</v>
      </c>
      <c r="AP28" s="172">
        <f t="shared" si="4"/>
        <v>0</v>
      </c>
      <c r="AQ28" s="172">
        <f t="shared" si="4"/>
        <v>0</v>
      </c>
      <c r="AR28" s="172">
        <f t="shared" si="4"/>
        <v>0</v>
      </c>
      <c r="AS28" s="172">
        <f t="shared" si="4"/>
        <v>0</v>
      </c>
      <c r="AT28" s="172">
        <f t="shared" si="4"/>
        <v>0</v>
      </c>
      <c r="AU28" s="172">
        <f t="shared" si="4"/>
        <v>0</v>
      </c>
      <c r="AV28" s="172">
        <f t="shared" si="4"/>
        <v>0</v>
      </c>
      <c r="AW28" s="172">
        <f t="shared" si="4"/>
        <v>0</v>
      </c>
      <c r="AX28" s="172">
        <f t="shared" si="4"/>
        <v>0</v>
      </c>
      <c r="AY28" s="172">
        <f t="shared" si="4"/>
        <v>0</v>
      </c>
      <c r="BH28" s="514" t="str">
        <f>IF(Test2!$AI$28="",E28,"")</f>
        <v/>
      </c>
      <c r="BI28" s="514" t="str">
        <f>IF(Test2!$AI$28="",F28,"")</f>
        <v/>
      </c>
      <c r="BJ28" s="514" t="str">
        <f>IF(Test2!$AI$28="",G28,"")</f>
        <v/>
      </c>
      <c r="BK28" s="514" t="str">
        <f>IF(Test2!$AI$28="",H28,"")</f>
        <v/>
      </c>
      <c r="BL28" s="514" t="str">
        <f>IF(Test2!$AI$28="",I28,"")</f>
        <v/>
      </c>
      <c r="BM28" s="514" t="str">
        <f>IF(Test2!$AI$28="",J28,"")</f>
        <v/>
      </c>
      <c r="BN28" s="514" t="str">
        <f>IF(Test2!$AI$28="",K28,"")</f>
        <v/>
      </c>
      <c r="BO28" s="514" t="str">
        <f>IF(Test2!$AI$28="",L28,"")</f>
        <v/>
      </c>
      <c r="BP28" s="514" t="str">
        <f>IF(Test2!$AI$28="",M28,"")</f>
        <v/>
      </c>
      <c r="BQ28" s="514" t="str">
        <f>IF(Test2!$AI$28="",N28,"")</f>
        <v/>
      </c>
      <c r="BR28" s="514" t="str">
        <f>IF(Test2!$AI$28="",O28,"")</f>
        <v/>
      </c>
      <c r="BS28" s="514" t="str">
        <f>IF(Test2!$AI$28="",P28,"")</f>
        <v/>
      </c>
      <c r="BT28" s="514" t="str">
        <f>IF(Test2!$AI$28="",Q28,"")</f>
        <v/>
      </c>
      <c r="BU28" s="514" t="str">
        <f>IF(Test2!$AI$28="",R28,"")</f>
        <v/>
      </c>
      <c r="BV28" s="514" t="str">
        <f>IF(Test2!$AI$28="",S28,"")</f>
        <v/>
      </c>
      <c r="BW28" s="514" t="str">
        <f>IF(Test2!$AI$28="",T28,"")</f>
        <v/>
      </c>
      <c r="BX28" s="514" t="str">
        <f>IF(Test2!$AI$28="",U28,"")</f>
        <v/>
      </c>
      <c r="BY28" s="514" t="str">
        <f>IF(Test2!$AI$28="",V28,"")</f>
        <v/>
      </c>
      <c r="BZ28" s="514" t="str">
        <f>IF(Test2!$AI$28="",W28,"")</f>
        <v/>
      </c>
      <c r="CA28" s="514" t="str">
        <f>IF(Test2!$AI$28="",X28,"")</f>
        <v/>
      </c>
      <c r="CB28" s="514" t="str">
        <f>IF(Test2!$AI$28="",Y28,"")</f>
        <v/>
      </c>
      <c r="CC28" s="514" t="str">
        <f>IF(Test2!$AI$28="",Z28,"")</f>
        <v/>
      </c>
      <c r="CD28" s="514" t="str">
        <f>IF(Test2!$AI$28="",AA28,"")</f>
        <v/>
      </c>
      <c r="CE28" s="514" t="str">
        <f>IF(Test2!$AI$28="",AB28,"")</f>
        <v/>
      </c>
      <c r="CF28" s="514" t="str">
        <f>IF(Test2!$AI$28="",AC28,"")</f>
        <v/>
      </c>
      <c r="CG28" s="514" t="str">
        <f>IF(Test2!$AI$28="",AD28,"")</f>
        <v/>
      </c>
      <c r="CH28" s="514" t="str">
        <f>IF(Test2!$AI$28="",AE28,"")</f>
        <v/>
      </c>
      <c r="CI28" s="514" t="str">
        <f>IF(Test2!$AI$28="",AF28,"")</f>
        <v/>
      </c>
      <c r="CJ28" s="514" t="str">
        <f>IF(Test2!$AI$28="",AG28,"")</f>
        <v/>
      </c>
      <c r="CK28" s="514" t="str">
        <f>IF(Test2!$AI$28="",AH28,"")</f>
        <v/>
      </c>
      <c r="CL28" s="514" t="str">
        <f>IF(Test2!$AI$28="",AI28,"")</f>
        <v/>
      </c>
      <c r="CM28" s="514" t="str">
        <f>IF(Test2!$AI$28="",AJ28,"")</f>
        <v/>
      </c>
      <c r="CN28" s="514" t="str">
        <f>IF(Test2!$AI$28="",AK28,"")</f>
        <v/>
      </c>
      <c r="CO28" s="514" t="str">
        <f>IF(Test2!$AI$28="",AL28,"")</f>
        <v/>
      </c>
    </row>
    <row r="29" spans="1:93" ht="15" x14ac:dyDescent="0.2">
      <c r="A29" s="38" t="s">
        <v>245</v>
      </c>
      <c r="B29" s="94">
        <f>Werte1!B28</f>
        <v>0</v>
      </c>
      <c r="C29" s="107">
        <f>'S25'!$E$88</f>
        <v>0</v>
      </c>
      <c r="D29" s="109" t="str">
        <f t="shared" si="0"/>
        <v>FB</v>
      </c>
      <c r="E29" s="107">
        <f>Werte1!DQ28/$E$4</f>
        <v>0</v>
      </c>
      <c r="F29" s="107">
        <f>Werte1!DR28/$F$4</f>
        <v>0</v>
      </c>
      <c r="G29" s="107">
        <f>Werte1!DS28/$G$4</f>
        <v>0</v>
      </c>
      <c r="H29" s="107">
        <f>Werte1!DT28/$H$4</f>
        <v>0</v>
      </c>
      <c r="I29" s="107">
        <f>Werte1!DU28/$I$4</f>
        <v>0</v>
      </c>
      <c r="J29" s="107">
        <f>Werte1!DV28/$J$4</f>
        <v>0</v>
      </c>
      <c r="K29" s="107">
        <f>Werte1!DW28/$K$4</f>
        <v>0</v>
      </c>
      <c r="L29" s="107">
        <f>Werte1!DX28/$L$4</f>
        <v>0</v>
      </c>
      <c r="M29" s="107">
        <f>Werte1!DY28/$M$4</f>
        <v>0</v>
      </c>
      <c r="N29" s="107">
        <f>Werte1!DZ28/$N$4</f>
        <v>0</v>
      </c>
      <c r="O29" s="107">
        <f>Werte1!EA28/$O$4</f>
        <v>0</v>
      </c>
      <c r="P29" s="107">
        <f>Werte1!EB28/$P$4</f>
        <v>0</v>
      </c>
      <c r="Q29" s="107">
        <f>Werte1!EC28/$Q$4</f>
        <v>0</v>
      </c>
      <c r="R29" s="107">
        <f>Werte1!ED28/$R$4</f>
        <v>0</v>
      </c>
      <c r="S29" s="107">
        <f>Werte1!EE28/$S$4</f>
        <v>0</v>
      </c>
      <c r="T29" s="107">
        <f>Werte1!EF28/$T$4</f>
        <v>0</v>
      </c>
      <c r="U29" s="403">
        <f>Werte1!EG28/$U$4</f>
        <v>0</v>
      </c>
      <c r="V29" s="107">
        <f>Werte1!EH28/$V$4</f>
        <v>0</v>
      </c>
      <c r="W29" s="107">
        <f>Werte1!EI28/$W$4</f>
        <v>0</v>
      </c>
      <c r="X29" s="107">
        <f>Werte1!EJ28/$X$4</f>
        <v>0</v>
      </c>
      <c r="Y29" s="107">
        <f>Werte1!EK28/$Y$4</f>
        <v>0</v>
      </c>
      <c r="Z29" s="107">
        <f>Werte1!EL28/$Z$4</f>
        <v>0</v>
      </c>
      <c r="AA29" s="107">
        <f>Werte1!EM28/$AA$4</f>
        <v>0</v>
      </c>
      <c r="AB29" s="107">
        <f>Werte1!EN28/$AB$4</f>
        <v>0</v>
      </c>
      <c r="AC29" s="107">
        <f>Werte1!EO28/$AC$4</f>
        <v>0</v>
      </c>
      <c r="AD29" s="107">
        <f>Werte1!EP28/$AD$4</f>
        <v>0</v>
      </c>
      <c r="AE29" s="107">
        <f>Werte1!EQ28/$AE$4</f>
        <v>0</v>
      </c>
      <c r="AF29" s="107">
        <f>Werte1!ER28/$AF$4</f>
        <v>0</v>
      </c>
      <c r="AG29" s="107">
        <f>Werte1!ES28/$AG$4</f>
        <v>0</v>
      </c>
      <c r="AH29" s="107">
        <f>Werte1!ET28/$AH$4</f>
        <v>0</v>
      </c>
      <c r="AI29" s="107">
        <f>Werte1!EU28/$AI$4</f>
        <v>0</v>
      </c>
      <c r="AJ29" s="107">
        <f>Werte1!EV28/$AJ$4</f>
        <v>0</v>
      </c>
      <c r="AK29" s="107">
        <f>Werte1!EW28/$AK$4</f>
        <v>0</v>
      </c>
      <c r="AL29" s="107">
        <f>Werte1!EX28/$AL$4</f>
        <v>0</v>
      </c>
      <c r="AM29" s="99" t="str">
        <f t="shared" si="2"/>
        <v>S</v>
      </c>
      <c r="AO29" s="172">
        <f t="shared" si="3"/>
        <v>0</v>
      </c>
      <c r="AP29" s="172">
        <f t="shared" si="4"/>
        <v>0</v>
      </c>
      <c r="AQ29" s="172">
        <f t="shared" si="4"/>
        <v>0</v>
      </c>
      <c r="AR29" s="172">
        <f t="shared" si="4"/>
        <v>0</v>
      </c>
      <c r="AS29" s="172">
        <f t="shared" si="4"/>
        <v>0</v>
      </c>
      <c r="AT29" s="172">
        <f t="shared" si="4"/>
        <v>0</v>
      </c>
      <c r="AU29" s="172">
        <f t="shared" si="4"/>
        <v>0</v>
      </c>
      <c r="AV29" s="172">
        <f t="shared" si="4"/>
        <v>0</v>
      </c>
      <c r="AW29" s="172">
        <f t="shared" si="4"/>
        <v>0</v>
      </c>
      <c r="AX29" s="172">
        <f t="shared" si="4"/>
        <v>0</v>
      </c>
      <c r="AY29" s="172">
        <f t="shared" si="4"/>
        <v>0</v>
      </c>
      <c r="BH29" s="514" t="str">
        <f>IF(Test2!$AI$29="",E29,"")</f>
        <v/>
      </c>
      <c r="BI29" s="514" t="str">
        <f>IF(Test2!$AI$29="",F29,"")</f>
        <v/>
      </c>
      <c r="BJ29" s="514" t="str">
        <f>IF(Test2!$AI$29="",G29,"")</f>
        <v/>
      </c>
      <c r="BK29" s="514" t="str">
        <f>IF(Test2!$AI$29="",H29,"")</f>
        <v/>
      </c>
      <c r="BL29" s="514" t="str">
        <f>IF(Test2!$AI$29="",I29,"")</f>
        <v/>
      </c>
      <c r="BM29" s="514" t="str">
        <f>IF(Test2!$AI$29="",J29,"")</f>
        <v/>
      </c>
      <c r="BN29" s="514" t="str">
        <f>IF(Test2!$AI$29="",K29,"")</f>
        <v/>
      </c>
      <c r="BO29" s="514" t="str">
        <f>IF(Test2!$AI$29="",L29,"")</f>
        <v/>
      </c>
      <c r="BP29" s="514" t="str">
        <f>IF(Test2!$AI$29="",M29,"")</f>
        <v/>
      </c>
      <c r="BQ29" s="514" t="str">
        <f>IF(Test2!$AI$29="",N29,"")</f>
        <v/>
      </c>
      <c r="BR29" s="514" t="str">
        <f>IF(Test2!$AI$29="",O29,"")</f>
        <v/>
      </c>
      <c r="BS29" s="514" t="str">
        <f>IF(Test2!$AI$29="",P29,"")</f>
        <v/>
      </c>
      <c r="BT29" s="514" t="str">
        <f>IF(Test2!$AI$29="",Q29,"")</f>
        <v/>
      </c>
      <c r="BU29" s="514" t="str">
        <f>IF(Test2!$AI$29="",R29,"")</f>
        <v/>
      </c>
      <c r="BV29" s="514" t="str">
        <f>IF(Test2!$AI$29="",S29,"")</f>
        <v/>
      </c>
      <c r="BW29" s="514" t="str">
        <f>IF(Test2!$AI$29="",T29,"")</f>
        <v/>
      </c>
      <c r="BX29" s="514" t="str">
        <f>IF(Test2!$AI$29="",U29,"")</f>
        <v/>
      </c>
      <c r="BY29" s="514" t="str">
        <f>IF(Test2!$AI$29="",V29,"")</f>
        <v/>
      </c>
      <c r="BZ29" s="514" t="str">
        <f>IF(Test2!$AI$29="",W29,"")</f>
        <v/>
      </c>
      <c r="CA29" s="514" t="str">
        <f>IF(Test2!$AI$29="",X29,"")</f>
        <v/>
      </c>
      <c r="CB29" s="514" t="str">
        <f>IF(Test2!$AI$29="",Y29,"")</f>
        <v/>
      </c>
      <c r="CC29" s="514" t="str">
        <f>IF(Test2!$AI$29="",Z29,"")</f>
        <v/>
      </c>
      <c r="CD29" s="514" t="str">
        <f>IF(Test2!$AI$29="",AA29,"")</f>
        <v/>
      </c>
      <c r="CE29" s="514" t="str">
        <f>IF(Test2!$AI$29="",AB29,"")</f>
        <v/>
      </c>
      <c r="CF29" s="514" t="str">
        <f>IF(Test2!$AI$29="",AC29,"")</f>
        <v/>
      </c>
      <c r="CG29" s="514" t="str">
        <f>IF(Test2!$AI$29="",AD29,"")</f>
        <v/>
      </c>
      <c r="CH29" s="514" t="str">
        <f>IF(Test2!$AI$29="",AE29,"")</f>
        <v/>
      </c>
      <c r="CI29" s="514" t="str">
        <f>IF(Test2!$AI$29="",AF29,"")</f>
        <v/>
      </c>
      <c r="CJ29" s="514" t="str">
        <f>IF(Test2!$AI$29="",AG29,"")</f>
        <v/>
      </c>
      <c r="CK29" s="514" t="str">
        <f>IF(Test2!$AI$29="",AH29,"")</f>
        <v/>
      </c>
      <c r="CL29" s="514" t="str">
        <f>IF(Test2!$AI$29="",AI29,"")</f>
        <v/>
      </c>
      <c r="CM29" s="514" t="str">
        <f>IF(Test2!$AI$29="",AJ29,"")</f>
        <v/>
      </c>
      <c r="CN29" s="514" t="str">
        <f>IF(Test2!$AI$29="",AK29,"")</f>
        <v/>
      </c>
      <c r="CO29" s="514" t="str">
        <f>IF(Test2!$AI$29="",AL29,"")</f>
        <v/>
      </c>
    </row>
    <row r="30" spans="1:93" ht="15" x14ac:dyDescent="0.2">
      <c r="A30" s="38" t="s">
        <v>246</v>
      </c>
      <c r="B30" s="94">
        <f>Werte1!B29</f>
        <v>0</v>
      </c>
      <c r="C30" s="107">
        <f>'S26'!$E$88</f>
        <v>0</v>
      </c>
      <c r="D30" s="109" t="str">
        <f t="shared" si="0"/>
        <v>FB</v>
      </c>
      <c r="E30" s="107">
        <f>Werte1!DQ29/$E$4</f>
        <v>0</v>
      </c>
      <c r="F30" s="107">
        <f>Werte1!DR29/$F$4</f>
        <v>0</v>
      </c>
      <c r="G30" s="107">
        <f>Werte1!DS29/$G$4</f>
        <v>0</v>
      </c>
      <c r="H30" s="107">
        <f>Werte1!DT29/$H$4</f>
        <v>0</v>
      </c>
      <c r="I30" s="107">
        <f>Werte1!DU29/$I$4</f>
        <v>0</v>
      </c>
      <c r="J30" s="107">
        <f>Werte1!DV29/$J$4</f>
        <v>0</v>
      </c>
      <c r="K30" s="107">
        <f>Werte1!DW29/$K$4</f>
        <v>0</v>
      </c>
      <c r="L30" s="107">
        <f>Werte1!DX29/$L$4</f>
        <v>0</v>
      </c>
      <c r="M30" s="107">
        <f>Werte1!DY29/$M$4</f>
        <v>0</v>
      </c>
      <c r="N30" s="107">
        <f>Werte1!DZ29/$N$4</f>
        <v>0</v>
      </c>
      <c r="O30" s="107">
        <f>Werte1!EA29/$O$4</f>
        <v>0</v>
      </c>
      <c r="P30" s="107">
        <f>Werte1!EB29/$P$4</f>
        <v>0</v>
      </c>
      <c r="Q30" s="107">
        <f>Werte1!EC29/$Q$4</f>
        <v>0</v>
      </c>
      <c r="R30" s="107">
        <f>Werte1!ED29/$R$4</f>
        <v>0</v>
      </c>
      <c r="S30" s="107">
        <f>Werte1!EE29/$S$4</f>
        <v>0</v>
      </c>
      <c r="T30" s="107">
        <f>Werte1!EF29/$T$4</f>
        <v>0</v>
      </c>
      <c r="U30" s="403">
        <f>Werte1!EG29/$U$4</f>
        <v>0</v>
      </c>
      <c r="V30" s="107">
        <f>Werte1!EH29/$V$4</f>
        <v>0</v>
      </c>
      <c r="W30" s="107">
        <f>Werte1!EI29/$W$4</f>
        <v>0</v>
      </c>
      <c r="X30" s="107">
        <f>Werte1!EJ29/$X$4</f>
        <v>0</v>
      </c>
      <c r="Y30" s="107">
        <f>Werte1!EK29/$Y$4</f>
        <v>0</v>
      </c>
      <c r="Z30" s="107">
        <f>Werte1!EL29/$Z$4</f>
        <v>0</v>
      </c>
      <c r="AA30" s="107">
        <f>Werte1!EM29/$AA$4</f>
        <v>0</v>
      </c>
      <c r="AB30" s="107">
        <f>Werte1!EN29/$AB$4</f>
        <v>0</v>
      </c>
      <c r="AC30" s="107">
        <f>Werte1!EO29/$AC$4</f>
        <v>0</v>
      </c>
      <c r="AD30" s="107">
        <f>Werte1!EP29/$AD$4</f>
        <v>0</v>
      </c>
      <c r="AE30" s="107">
        <f>Werte1!EQ29/$AE$4</f>
        <v>0</v>
      </c>
      <c r="AF30" s="107">
        <f>Werte1!ER29/$AF$4</f>
        <v>0</v>
      </c>
      <c r="AG30" s="107">
        <f>Werte1!ES29/$AG$4</f>
        <v>0</v>
      </c>
      <c r="AH30" s="107">
        <f>Werte1!ET29/$AH$4</f>
        <v>0</v>
      </c>
      <c r="AI30" s="107">
        <f>Werte1!EU29/$AI$4</f>
        <v>0</v>
      </c>
      <c r="AJ30" s="107">
        <f>Werte1!EV29/$AJ$4</f>
        <v>0</v>
      </c>
      <c r="AK30" s="107">
        <f>Werte1!EW29/$AK$4</f>
        <v>0</v>
      </c>
      <c r="AL30" s="107">
        <f>Werte1!EX29/$AL$4</f>
        <v>0</v>
      </c>
      <c r="AM30" s="99" t="str">
        <f t="shared" si="2"/>
        <v>S</v>
      </c>
      <c r="AO30" s="172">
        <f t="shared" ref="AO30:AU30" si="5">IF($D30="FB",E30,"")</f>
        <v>0</v>
      </c>
      <c r="AP30" s="172">
        <f t="shared" si="5"/>
        <v>0</v>
      </c>
      <c r="AQ30" s="172">
        <f t="shared" si="5"/>
        <v>0</v>
      </c>
      <c r="AR30" s="172">
        <f t="shared" si="5"/>
        <v>0</v>
      </c>
      <c r="AS30" s="172">
        <f t="shared" si="5"/>
        <v>0</v>
      </c>
      <c r="AT30" s="172">
        <f t="shared" si="5"/>
        <v>0</v>
      </c>
      <c r="AU30" s="172">
        <f t="shared" si="5"/>
        <v>0</v>
      </c>
      <c r="AV30" s="172">
        <f t="shared" ref="AV30:AV36" si="6">IF($D30="FB",L30,"")</f>
        <v>0</v>
      </c>
      <c r="AW30" s="172">
        <f t="shared" ref="AW30:AW36" si="7">IF($D30="FB",M30,"")</f>
        <v>0</v>
      </c>
      <c r="AX30" s="172">
        <f t="shared" ref="AX30:AX36" si="8">IF($D30="FB",N30,"")</f>
        <v>0</v>
      </c>
      <c r="AY30" s="172">
        <f t="shared" ref="AY30:AY36" si="9">IF($D30="FB",O30,"")</f>
        <v>0</v>
      </c>
      <c r="BH30" s="514" t="str">
        <f>IF(Test2!$AI$30="",E30,"")</f>
        <v/>
      </c>
      <c r="BI30" s="514" t="str">
        <f>IF(Test2!$AI$30="",F30,"")</f>
        <v/>
      </c>
      <c r="BJ30" s="514" t="str">
        <f>IF(Test2!$AI$30="",G30,"")</f>
        <v/>
      </c>
      <c r="BK30" s="514" t="str">
        <f>IF(Test2!$AI$30="",H30,"")</f>
        <v/>
      </c>
      <c r="BL30" s="514" t="str">
        <f>IF(Test2!$AI$30="",I30,"")</f>
        <v/>
      </c>
      <c r="BM30" s="514" t="str">
        <f>IF(Test2!$AI$30="",J30,"")</f>
        <v/>
      </c>
      <c r="BN30" s="514" t="str">
        <f>IF(Test2!$AI$30="",K30,"")</f>
        <v/>
      </c>
      <c r="BO30" s="514" t="str">
        <f>IF(Test2!$AI$30="",L30,"")</f>
        <v/>
      </c>
      <c r="BP30" s="514" t="str">
        <f>IF(Test2!$AI$30="",M30,"")</f>
        <v/>
      </c>
      <c r="BQ30" s="514" t="str">
        <f>IF(Test2!$AI$30="",N30,"")</f>
        <v/>
      </c>
      <c r="BR30" s="514" t="str">
        <f>IF(Test2!$AI$30="",O30,"")</f>
        <v/>
      </c>
      <c r="BS30" s="514" t="str">
        <f>IF(Test2!$AI$30="",P30,"")</f>
        <v/>
      </c>
      <c r="BT30" s="514" t="str">
        <f>IF(Test2!$AI$30="",Q30,"")</f>
        <v/>
      </c>
      <c r="BU30" s="514" t="str">
        <f>IF(Test2!$AI$30="",R30,"")</f>
        <v/>
      </c>
      <c r="BV30" s="514" t="str">
        <f>IF(Test2!$AI$30="",S30,"")</f>
        <v/>
      </c>
      <c r="BW30" s="514" t="str">
        <f>IF(Test2!$AI$30="",T30,"")</f>
        <v/>
      </c>
      <c r="BX30" s="514" t="str">
        <f>IF(Test2!$AI$30="",U30,"")</f>
        <v/>
      </c>
      <c r="BY30" s="514" t="str">
        <f>IF(Test2!$AI$30="",V30,"")</f>
        <v/>
      </c>
      <c r="BZ30" s="514" t="str">
        <f>IF(Test2!$AI$30="",W30,"")</f>
        <v/>
      </c>
      <c r="CA30" s="514" t="str">
        <f>IF(Test2!$AI$30="",X30,"")</f>
        <v/>
      </c>
      <c r="CB30" s="514" t="str">
        <f>IF(Test2!$AI$30="",Y30,"")</f>
        <v/>
      </c>
      <c r="CC30" s="514" t="str">
        <f>IF(Test2!$AI$30="",Z30,"")</f>
        <v/>
      </c>
      <c r="CD30" s="514" t="str">
        <f>IF(Test2!$AI$30="",AA30,"")</f>
        <v/>
      </c>
      <c r="CE30" s="514" t="str">
        <f>IF(Test2!$AI$30="",AB30,"")</f>
        <v/>
      </c>
      <c r="CF30" s="514" t="str">
        <f>IF(Test2!$AI$30="",AC30,"")</f>
        <v/>
      </c>
      <c r="CG30" s="514" t="str">
        <f>IF(Test2!$AI$30="",AD30,"")</f>
        <v/>
      </c>
      <c r="CH30" s="514" t="str">
        <f>IF(Test2!$AI$30="",AE30,"")</f>
        <v/>
      </c>
      <c r="CI30" s="514" t="str">
        <f>IF(Test2!$AI$30="",AF30,"")</f>
        <v/>
      </c>
      <c r="CJ30" s="514" t="str">
        <f>IF(Test2!$AI$30="",AG30,"")</f>
        <v/>
      </c>
      <c r="CK30" s="514" t="str">
        <f>IF(Test2!$AI$30="",AH30,"")</f>
        <v/>
      </c>
      <c r="CL30" s="514" t="str">
        <f>IF(Test2!$AI$30="",AI30,"")</f>
        <v/>
      </c>
      <c r="CM30" s="514" t="str">
        <f>IF(Test2!$AI$30="",AJ30,"")</f>
        <v/>
      </c>
      <c r="CN30" s="514" t="str">
        <f>IF(Test2!$AI$30="",AK30,"")</f>
        <v/>
      </c>
      <c r="CO30" s="514" t="str">
        <f>IF(Test2!$AI$30="",AL30,"")</f>
        <v/>
      </c>
    </row>
    <row r="31" spans="1:93" ht="15" x14ac:dyDescent="0.2">
      <c r="A31" s="38" t="s">
        <v>247</v>
      </c>
      <c r="B31" s="94">
        <f>Werte1!B30</f>
        <v>0</v>
      </c>
      <c r="C31" s="107">
        <f>'S27'!$E$88</f>
        <v>0</v>
      </c>
      <c r="D31" s="109" t="str">
        <f t="shared" si="0"/>
        <v>FB</v>
      </c>
      <c r="E31" s="107">
        <f>Werte1!DQ30/$E$4</f>
        <v>0</v>
      </c>
      <c r="F31" s="107">
        <f>Werte1!DR30/$F$4</f>
        <v>0</v>
      </c>
      <c r="G31" s="107">
        <f>Werte1!DS30/$G$4</f>
        <v>0</v>
      </c>
      <c r="H31" s="107">
        <f>Werte1!DT30/$H$4</f>
        <v>0</v>
      </c>
      <c r="I31" s="107">
        <f>Werte1!DU30/$I$4</f>
        <v>0</v>
      </c>
      <c r="J31" s="107">
        <f>Werte1!DV30/$J$4</f>
        <v>0</v>
      </c>
      <c r="K31" s="107">
        <f>Werte1!DW30/$K$4</f>
        <v>0</v>
      </c>
      <c r="L31" s="107">
        <f>Werte1!DX30/$L$4</f>
        <v>0</v>
      </c>
      <c r="M31" s="107">
        <f>Werte1!DY30/$M$4</f>
        <v>0</v>
      </c>
      <c r="N31" s="107">
        <f>Werte1!DZ30/$N$4</f>
        <v>0</v>
      </c>
      <c r="O31" s="107">
        <f>Werte1!EA30/$O$4</f>
        <v>0</v>
      </c>
      <c r="P31" s="107">
        <f>Werte1!EB30/$P$4</f>
        <v>0</v>
      </c>
      <c r="Q31" s="107">
        <f>Werte1!EC30/$Q$4</f>
        <v>0</v>
      </c>
      <c r="R31" s="107">
        <f>Werte1!ED30/$R$4</f>
        <v>0</v>
      </c>
      <c r="S31" s="107">
        <f>Werte1!EE30/$S$4</f>
        <v>0</v>
      </c>
      <c r="T31" s="107">
        <f>Werte1!EF30/$T$4</f>
        <v>0</v>
      </c>
      <c r="U31" s="403">
        <f>Werte1!EG30/$U$4</f>
        <v>0</v>
      </c>
      <c r="V31" s="107">
        <f>Werte1!EH30/$V$4</f>
        <v>0</v>
      </c>
      <c r="W31" s="107">
        <f>Werte1!EI30/$W$4</f>
        <v>0</v>
      </c>
      <c r="X31" s="107">
        <f>Werte1!EJ30/$X$4</f>
        <v>0</v>
      </c>
      <c r="Y31" s="107">
        <f>Werte1!EK30/$Y$4</f>
        <v>0</v>
      </c>
      <c r="Z31" s="107">
        <f>Werte1!EL30/$Z$4</f>
        <v>0</v>
      </c>
      <c r="AA31" s="107">
        <f>Werte1!EM30/$AA$4</f>
        <v>0</v>
      </c>
      <c r="AB31" s="107">
        <f>Werte1!EN30/$AB$4</f>
        <v>0</v>
      </c>
      <c r="AC31" s="107">
        <f>Werte1!EO30/$AC$4</f>
        <v>0</v>
      </c>
      <c r="AD31" s="107">
        <f>Werte1!EP30/$AD$4</f>
        <v>0</v>
      </c>
      <c r="AE31" s="107">
        <f>Werte1!EQ30/$AE$4</f>
        <v>0</v>
      </c>
      <c r="AF31" s="107">
        <f>Werte1!ER30/$AF$4</f>
        <v>0</v>
      </c>
      <c r="AG31" s="107">
        <f>Werte1!ES30/$AG$4</f>
        <v>0</v>
      </c>
      <c r="AH31" s="107">
        <f>Werte1!ET30/$AH$4</f>
        <v>0</v>
      </c>
      <c r="AI31" s="107">
        <f>Werte1!EU30/$AI$4</f>
        <v>0</v>
      </c>
      <c r="AJ31" s="107">
        <f>Werte1!EV30/$AJ$4</f>
        <v>0</v>
      </c>
      <c r="AK31" s="107">
        <f>Werte1!EW30/$AK$4</f>
        <v>0</v>
      </c>
      <c r="AL31" s="107">
        <f>Werte1!EX30/$AL$4</f>
        <v>0</v>
      </c>
      <c r="AM31" s="99" t="str">
        <f t="shared" si="2"/>
        <v>S</v>
      </c>
      <c r="AO31" s="172">
        <f t="shared" ref="AO31:AO36" si="10">IF($D31="FB",E31,"")</f>
        <v>0</v>
      </c>
      <c r="AP31" s="172">
        <f t="shared" ref="AP31:AP36" si="11">IF($D31="FB",F31,"")</f>
        <v>0</v>
      </c>
      <c r="AQ31" s="172">
        <f t="shared" ref="AQ31:AQ36" si="12">IF($D31="FB",G31,"")</f>
        <v>0</v>
      </c>
      <c r="AR31" s="172">
        <f t="shared" ref="AR31:AR36" si="13">IF($D31="FB",H31,"")</f>
        <v>0</v>
      </c>
      <c r="AS31" s="172">
        <f t="shared" ref="AS31:AS36" si="14">IF($D31="FB",I31,"")</f>
        <v>0</v>
      </c>
      <c r="AT31" s="172">
        <f t="shared" ref="AT31:AT36" si="15">IF($D31="FB",J31,"")</f>
        <v>0</v>
      </c>
      <c r="AU31" s="172">
        <f t="shared" ref="AU31:AU36" si="16">IF($D31="FB",K31,"")</f>
        <v>0</v>
      </c>
      <c r="AV31" s="172">
        <f t="shared" si="6"/>
        <v>0</v>
      </c>
      <c r="AW31" s="172">
        <f t="shared" si="7"/>
        <v>0</v>
      </c>
      <c r="AX31" s="172">
        <f t="shared" si="8"/>
        <v>0</v>
      </c>
      <c r="AY31" s="172">
        <f t="shared" si="9"/>
        <v>0</v>
      </c>
      <c r="BH31" s="514" t="str">
        <f>IF(Test2!$AI$31="",E31,"")</f>
        <v/>
      </c>
      <c r="BI31" s="514" t="str">
        <f>IF(Test2!$AI$31="",F31,"")</f>
        <v/>
      </c>
      <c r="BJ31" s="514" t="str">
        <f>IF(Test2!$AI$31="",G31,"")</f>
        <v/>
      </c>
      <c r="BK31" s="514" t="str">
        <f>IF(Test2!$AI$31="",H31,"")</f>
        <v/>
      </c>
      <c r="BL31" s="514" t="str">
        <f>IF(Test2!$AI$31="",I31,"")</f>
        <v/>
      </c>
      <c r="BM31" s="514" t="str">
        <f>IF(Test2!$AI$31="",J31,"")</f>
        <v/>
      </c>
      <c r="BN31" s="514" t="str">
        <f>IF(Test2!$AI$31="",K31,"")</f>
        <v/>
      </c>
      <c r="BO31" s="514" t="str">
        <f>IF(Test2!$AI$31="",L31,"")</f>
        <v/>
      </c>
      <c r="BP31" s="514" t="str">
        <f>IF(Test2!$AI$31="",M31,"")</f>
        <v/>
      </c>
      <c r="BQ31" s="514" t="str">
        <f>IF(Test2!$AI$31="",N31,"")</f>
        <v/>
      </c>
      <c r="BR31" s="514" t="str">
        <f>IF(Test2!$AI$31="",O31,"")</f>
        <v/>
      </c>
      <c r="BS31" s="514" t="str">
        <f>IF(Test2!$AI$31="",P31,"")</f>
        <v/>
      </c>
      <c r="BT31" s="514" t="str">
        <f>IF(Test2!$AI$31="",Q31,"")</f>
        <v/>
      </c>
      <c r="BU31" s="514" t="str">
        <f>IF(Test2!$AI$31="",R31,"")</f>
        <v/>
      </c>
      <c r="BV31" s="514" t="str">
        <f>IF(Test2!$AI$31="",S31,"")</f>
        <v/>
      </c>
      <c r="BW31" s="514" t="str">
        <f>IF(Test2!$AI$31="",T31,"")</f>
        <v/>
      </c>
      <c r="BX31" s="514" t="str">
        <f>IF(Test2!$AI$31="",U31,"")</f>
        <v/>
      </c>
      <c r="BY31" s="514" t="str">
        <f>IF(Test2!$AI$31="",V31,"")</f>
        <v/>
      </c>
      <c r="BZ31" s="514" t="str">
        <f>IF(Test2!$AI$31="",W31,"")</f>
        <v/>
      </c>
      <c r="CA31" s="514" t="str">
        <f>IF(Test2!$AI$31="",X31,"")</f>
        <v/>
      </c>
      <c r="CB31" s="514" t="str">
        <f>IF(Test2!$AI$31="",Y31,"")</f>
        <v/>
      </c>
      <c r="CC31" s="514" t="str">
        <f>IF(Test2!$AI$31="",Z31,"")</f>
        <v/>
      </c>
      <c r="CD31" s="514" t="str">
        <f>IF(Test2!$AI$31="",AA31,"")</f>
        <v/>
      </c>
      <c r="CE31" s="514" t="str">
        <f>IF(Test2!$AI$31="",AB31,"")</f>
        <v/>
      </c>
      <c r="CF31" s="514" t="str">
        <f>IF(Test2!$AI$31="",AC31,"")</f>
        <v/>
      </c>
      <c r="CG31" s="514" t="str">
        <f>IF(Test2!$AI$31="",AD31,"")</f>
        <v/>
      </c>
      <c r="CH31" s="514" t="str">
        <f>IF(Test2!$AI$31="",AE31,"")</f>
        <v/>
      </c>
      <c r="CI31" s="514" t="str">
        <f>IF(Test2!$AI$31="",AF31,"")</f>
        <v/>
      </c>
      <c r="CJ31" s="514" t="str">
        <f>IF(Test2!$AI$31="",AG31,"")</f>
        <v/>
      </c>
      <c r="CK31" s="514" t="str">
        <f>IF(Test2!$AI$31="",AH31,"")</f>
        <v/>
      </c>
      <c r="CL31" s="514" t="str">
        <f>IF(Test2!$AI$31="",AI31,"")</f>
        <v/>
      </c>
      <c r="CM31" s="514" t="str">
        <f>IF(Test2!$AI$31="",AJ31,"")</f>
        <v/>
      </c>
      <c r="CN31" s="514" t="str">
        <f>IF(Test2!$AI$31="",AK31,"")</f>
        <v/>
      </c>
      <c r="CO31" s="514" t="str">
        <f>IF(Test2!$AI$31="",AL31,"")</f>
        <v/>
      </c>
    </row>
    <row r="32" spans="1:93" ht="15" x14ac:dyDescent="0.2">
      <c r="A32" s="38" t="s">
        <v>248</v>
      </c>
      <c r="B32" s="94">
        <f>Werte1!B31</f>
        <v>0</v>
      </c>
      <c r="C32" s="107">
        <f>'S28'!$E$88</f>
        <v>0</v>
      </c>
      <c r="D32" s="109" t="str">
        <f t="shared" si="0"/>
        <v>FB</v>
      </c>
      <c r="E32" s="107">
        <f>Werte1!DQ31/$E$4</f>
        <v>0</v>
      </c>
      <c r="F32" s="107">
        <f>Werte1!DR31/$F$4</f>
        <v>0</v>
      </c>
      <c r="G32" s="107">
        <f>Werte1!DS31/$G$4</f>
        <v>0</v>
      </c>
      <c r="H32" s="107">
        <f>Werte1!DT31/$H$4</f>
        <v>0</v>
      </c>
      <c r="I32" s="107">
        <f>Werte1!DU31/$I$4</f>
        <v>0</v>
      </c>
      <c r="J32" s="107">
        <f>Werte1!DV31/$J$4</f>
        <v>0</v>
      </c>
      <c r="K32" s="107">
        <f>Werte1!DW31/$K$4</f>
        <v>0</v>
      </c>
      <c r="L32" s="107">
        <f>Werte1!DX31/$L$4</f>
        <v>0</v>
      </c>
      <c r="M32" s="107">
        <f>Werte1!DY31/$M$4</f>
        <v>0</v>
      </c>
      <c r="N32" s="107">
        <f>Werte1!DZ31/$N$4</f>
        <v>0</v>
      </c>
      <c r="O32" s="107">
        <f>Werte1!EA31/$O$4</f>
        <v>0</v>
      </c>
      <c r="P32" s="107">
        <f>Werte1!EB31/$P$4</f>
        <v>0</v>
      </c>
      <c r="Q32" s="107">
        <f>Werte1!EC31/$Q$4</f>
        <v>0</v>
      </c>
      <c r="R32" s="107">
        <f>Werte1!ED31/$R$4</f>
        <v>0</v>
      </c>
      <c r="S32" s="107">
        <f>Werte1!EE31/$S$4</f>
        <v>0</v>
      </c>
      <c r="T32" s="107">
        <f>Werte1!EF31/$T$4</f>
        <v>0</v>
      </c>
      <c r="U32" s="403">
        <f>Werte1!EG31/$U$4</f>
        <v>0</v>
      </c>
      <c r="V32" s="107">
        <f>Werte1!EH31/$V$4</f>
        <v>0</v>
      </c>
      <c r="W32" s="107">
        <f>Werte1!EI31/$W$4</f>
        <v>0</v>
      </c>
      <c r="X32" s="107">
        <f>Werte1!EJ31/$X$4</f>
        <v>0</v>
      </c>
      <c r="Y32" s="107">
        <f>Werte1!EK31/$Y$4</f>
        <v>0</v>
      </c>
      <c r="Z32" s="107">
        <f>Werte1!EL31/$Z$4</f>
        <v>0</v>
      </c>
      <c r="AA32" s="107">
        <f>Werte1!EM31/$AA$4</f>
        <v>0</v>
      </c>
      <c r="AB32" s="107">
        <f>Werte1!EN31/$AB$4</f>
        <v>0</v>
      </c>
      <c r="AC32" s="107">
        <f>Werte1!EO31/$AC$4</f>
        <v>0</v>
      </c>
      <c r="AD32" s="107">
        <f>Werte1!EP31/$AD$4</f>
        <v>0</v>
      </c>
      <c r="AE32" s="107">
        <f>Werte1!EQ31/$AE$4</f>
        <v>0</v>
      </c>
      <c r="AF32" s="107">
        <f>Werte1!ER31/$AF$4</f>
        <v>0</v>
      </c>
      <c r="AG32" s="107">
        <f>Werte1!ES31/$AG$4</f>
        <v>0</v>
      </c>
      <c r="AH32" s="107">
        <f>Werte1!ET31/$AH$4</f>
        <v>0</v>
      </c>
      <c r="AI32" s="107">
        <f>Werte1!EU31/$AI$4</f>
        <v>0</v>
      </c>
      <c r="AJ32" s="107">
        <f>Werte1!EV31/$AJ$4</f>
        <v>0</v>
      </c>
      <c r="AK32" s="107">
        <f>Werte1!EW31/$AK$4</f>
        <v>0</v>
      </c>
      <c r="AL32" s="107">
        <f>Werte1!EX31/$AL$4</f>
        <v>0</v>
      </c>
      <c r="AM32" s="99" t="str">
        <f t="shared" si="2"/>
        <v>S</v>
      </c>
      <c r="AO32" s="172">
        <f t="shared" si="10"/>
        <v>0</v>
      </c>
      <c r="AP32" s="172">
        <f t="shared" si="11"/>
        <v>0</v>
      </c>
      <c r="AQ32" s="172">
        <f t="shared" si="12"/>
        <v>0</v>
      </c>
      <c r="AR32" s="172">
        <f t="shared" si="13"/>
        <v>0</v>
      </c>
      <c r="AS32" s="172">
        <f t="shared" si="14"/>
        <v>0</v>
      </c>
      <c r="AT32" s="172">
        <f t="shared" si="15"/>
        <v>0</v>
      </c>
      <c r="AU32" s="172">
        <f t="shared" si="16"/>
        <v>0</v>
      </c>
      <c r="AV32" s="172">
        <f t="shared" si="6"/>
        <v>0</v>
      </c>
      <c r="AW32" s="172">
        <f t="shared" si="7"/>
        <v>0</v>
      </c>
      <c r="AX32" s="172">
        <f t="shared" si="8"/>
        <v>0</v>
      </c>
      <c r="AY32" s="172">
        <f t="shared" si="9"/>
        <v>0</v>
      </c>
      <c r="BH32" s="514" t="str">
        <f>IF(Test2!$AI$32="",E32,"")</f>
        <v/>
      </c>
      <c r="BI32" s="514" t="str">
        <f>IF(Test2!$AI$32="",F32,"")</f>
        <v/>
      </c>
      <c r="BJ32" s="514" t="str">
        <f>IF(Test2!$AI$32="",G32,"")</f>
        <v/>
      </c>
      <c r="BK32" s="514" t="str">
        <f>IF(Test2!$AI$32="",H32,"")</f>
        <v/>
      </c>
      <c r="BL32" s="514" t="str">
        <f>IF(Test2!$AI$32="",I32,"")</f>
        <v/>
      </c>
      <c r="BM32" s="514" t="str">
        <f>IF(Test2!$AI$32="",J32,"")</f>
        <v/>
      </c>
      <c r="BN32" s="514" t="str">
        <f>IF(Test2!$AI$32="",K32,"")</f>
        <v/>
      </c>
      <c r="BO32" s="514" t="str">
        <f>IF(Test2!$AI$32="",L32,"")</f>
        <v/>
      </c>
      <c r="BP32" s="514" t="str">
        <f>IF(Test2!$AI$32="",M32,"")</f>
        <v/>
      </c>
      <c r="BQ32" s="514" t="str">
        <f>IF(Test2!$AI$32="",N32,"")</f>
        <v/>
      </c>
      <c r="BR32" s="514" t="str">
        <f>IF(Test2!$AI$32="",O32,"")</f>
        <v/>
      </c>
      <c r="BS32" s="514" t="str">
        <f>IF(Test2!$AI$32="",P32,"")</f>
        <v/>
      </c>
      <c r="BT32" s="514" t="str">
        <f>IF(Test2!$AI$32="",Q32,"")</f>
        <v/>
      </c>
      <c r="BU32" s="514" t="str">
        <f>IF(Test2!$AI$32="",R32,"")</f>
        <v/>
      </c>
      <c r="BV32" s="514" t="str">
        <f>IF(Test2!$AI$32="",S32,"")</f>
        <v/>
      </c>
      <c r="BW32" s="514" t="str">
        <f>IF(Test2!$AI$32="",T32,"")</f>
        <v/>
      </c>
      <c r="BX32" s="514" t="str">
        <f>IF(Test2!$AI$32="",U32,"")</f>
        <v/>
      </c>
      <c r="BY32" s="514" t="str">
        <f>IF(Test2!$AI$32="",V32,"")</f>
        <v/>
      </c>
      <c r="BZ32" s="514" t="str">
        <f>IF(Test2!$AI$32="",W32,"")</f>
        <v/>
      </c>
      <c r="CA32" s="514" t="str">
        <f>IF(Test2!$AI$32="",X32,"")</f>
        <v/>
      </c>
      <c r="CB32" s="514" t="str">
        <f>IF(Test2!$AI$32="",Y32,"")</f>
        <v/>
      </c>
      <c r="CC32" s="514" t="str">
        <f>IF(Test2!$AI$32="",Z32,"")</f>
        <v/>
      </c>
      <c r="CD32" s="514" t="str">
        <f>IF(Test2!$AI$32="",AA32,"")</f>
        <v/>
      </c>
      <c r="CE32" s="514" t="str">
        <f>IF(Test2!$AI$32="",AB32,"")</f>
        <v/>
      </c>
      <c r="CF32" s="514" t="str">
        <f>IF(Test2!$AI$32="",AC32,"")</f>
        <v/>
      </c>
      <c r="CG32" s="514" t="str">
        <f>IF(Test2!$AI$32="",AD32,"")</f>
        <v/>
      </c>
      <c r="CH32" s="514" t="str">
        <f>IF(Test2!$AI$32="",AE32,"")</f>
        <v/>
      </c>
      <c r="CI32" s="514" t="str">
        <f>IF(Test2!$AI$32="",AF32,"")</f>
        <v/>
      </c>
      <c r="CJ32" s="514" t="str">
        <f>IF(Test2!$AI$32="",AG32,"")</f>
        <v/>
      </c>
      <c r="CK32" s="514" t="str">
        <f>IF(Test2!$AI$32="",AH32,"")</f>
        <v/>
      </c>
      <c r="CL32" s="514" t="str">
        <f>IF(Test2!$AI$32="",AI32,"")</f>
        <v/>
      </c>
      <c r="CM32" s="514" t="str">
        <f>IF(Test2!$AI$32="",AJ32,"")</f>
        <v/>
      </c>
      <c r="CN32" s="514" t="str">
        <f>IF(Test2!$AI$32="",AK32,"")</f>
        <v/>
      </c>
      <c r="CO32" s="514" t="str">
        <f>IF(Test2!$AI$32="",AL32,"")</f>
        <v/>
      </c>
    </row>
    <row r="33" spans="1:114" ht="15" x14ac:dyDescent="0.2">
      <c r="A33" s="38" t="s">
        <v>249</v>
      </c>
      <c r="B33" s="94">
        <f>Werte1!B32</f>
        <v>0</v>
      </c>
      <c r="C33" s="107">
        <f>'S29'!$E$88</f>
        <v>0</v>
      </c>
      <c r="D33" s="109" t="str">
        <f t="shared" si="0"/>
        <v>FB</v>
      </c>
      <c r="E33" s="107">
        <f>Werte1!DQ32/$E$4</f>
        <v>0</v>
      </c>
      <c r="F33" s="107">
        <f>Werte1!DR32/$F$4</f>
        <v>0</v>
      </c>
      <c r="G33" s="107">
        <f>Werte1!DS32/$G$4</f>
        <v>0</v>
      </c>
      <c r="H33" s="107">
        <f>Werte1!DT32/$H$4</f>
        <v>0</v>
      </c>
      <c r="I33" s="107">
        <f>Werte1!DU32/$I$4</f>
        <v>0</v>
      </c>
      <c r="J33" s="107">
        <f>Werte1!DV32/$J$4</f>
        <v>0</v>
      </c>
      <c r="K33" s="107">
        <f>Werte1!DW32/$K$4</f>
        <v>0</v>
      </c>
      <c r="L33" s="107">
        <f>Werte1!DX32/$L$4</f>
        <v>0</v>
      </c>
      <c r="M33" s="107">
        <f>Werte1!DY32/$M$4</f>
        <v>0</v>
      </c>
      <c r="N33" s="107">
        <f>Werte1!DZ32/$N$4</f>
        <v>0</v>
      </c>
      <c r="O33" s="107">
        <f>Werte1!EA32/$O$4</f>
        <v>0</v>
      </c>
      <c r="P33" s="107">
        <f>Werte1!EB32/$P$4</f>
        <v>0</v>
      </c>
      <c r="Q33" s="107">
        <f>Werte1!EC32/$Q$4</f>
        <v>0</v>
      </c>
      <c r="R33" s="107">
        <f>Werte1!ED32/$R$4</f>
        <v>0</v>
      </c>
      <c r="S33" s="107">
        <f>Werte1!EE32/$S$4</f>
        <v>0</v>
      </c>
      <c r="T33" s="107">
        <f>Werte1!EF32/$T$4</f>
        <v>0</v>
      </c>
      <c r="U33" s="403">
        <f>Werte1!EG32/$U$4</f>
        <v>0</v>
      </c>
      <c r="V33" s="107">
        <f>Werte1!EH32/$V$4</f>
        <v>0</v>
      </c>
      <c r="W33" s="107">
        <f>Werte1!EI32/$W$4</f>
        <v>0</v>
      </c>
      <c r="X33" s="107">
        <f>Werte1!EJ32/$X$4</f>
        <v>0</v>
      </c>
      <c r="Y33" s="107">
        <f>Werte1!EK32/$Y$4</f>
        <v>0</v>
      </c>
      <c r="Z33" s="107">
        <f>Werte1!EL32/$Z$4</f>
        <v>0</v>
      </c>
      <c r="AA33" s="107">
        <f>Werte1!EM32/$AA$4</f>
        <v>0</v>
      </c>
      <c r="AB33" s="107">
        <f>Werte1!EN32/$AB$4</f>
        <v>0</v>
      </c>
      <c r="AC33" s="107">
        <f>Werte1!EO32/$AC$4</f>
        <v>0</v>
      </c>
      <c r="AD33" s="107">
        <f>Werte1!EP32/$AD$4</f>
        <v>0</v>
      </c>
      <c r="AE33" s="107">
        <f>Werte1!EQ32/$AE$4</f>
        <v>0</v>
      </c>
      <c r="AF33" s="107">
        <f>Werte1!ER32/$AF$4</f>
        <v>0</v>
      </c>
      <c r="AG33" s="107">
        <f>Werte1!ES32/$AG$4</f>
        <v>0</v>
      </c>
      <c r="AH33" s="107">
        <f>Werte1!ET32/$AH$4</f>
        <v>0</v>
      </c>
      <c r="AI33" s="107">
        <f>Werte1!EU32/$AI$4</f>
        <v>0</v>
      </c>
      <c r="AJ33" s="107">
        <f>Werte1!EV32/$AJ$4</f>
        <v>0</v>
      </c>
      <c r="AK33" s="107">
        <f>Werte1!EW32/$AK$4</f>
        <v>0</v>
      </c>
      <c r="AL33" s="107">
        <f>Werte1!EX32/$AL$4</f>
        <v>0</v>
      </c>
      <c r="AM33" s="99" t="str">
        <f t="shared" si="2"/>
        <v>S</v>
      </c>
      <c r="AO33" s="172">
        <f t="shared" si="10"/>
        <v>0</v>
      </c>
      <c r="AP33" s="172">
        <f t="shared" si="11"/>
        <v>0</v>
      </c>
      <c r="AQ33" s="172">
        <f t="shared" si="12"/>
        <v>0</v>
      </c>
      <c r="AR33" s="172">
        <f t="shared" si="13"/>
        <v>0</v>
      </c>
      <c r="AS33" s="172">
        <f t="shared" si="14"/>
        <v>0</v>
      </c>
      <c r="AT33" s="172">
        <f t="shared" si="15"/>
        <v>0</v>
      </c>
      <c r="AU33" s="172">
        <f t="shared" si="16"/>
        <v>0</v>
      </c>
      <c r="AV33" s="172">
        <f t="shared" si="6"/>
        <v>0</v>
      </c>
      <c r="AW33" s="172">
        <f t="shared" si="7"/>
        <v>0</v>
      </c>
      <c r="AX33" s="172">
        <f t="shared" si="8"/>
        <v>0</v>
      </c>
      <c r="AY33" s="172">
        <f t="shared" si="9"/>
        <v>0</v>
      </c>
      <c r="BH33" s="514" t="str">
        <f>IF(Test2!$AI$33="",E33,"")</f>
        <v/>
      </c>
      <c r="BI33" s="514" t="str">
        <f>IF(Test2!$AI$33="",F33,"")</f>
        <v/>
      </c>
      <c r="BJ33" s="514" t="str">
        <f>IF(Test2!$AI$33="",G33,"")</f>
        <v/>
      </c>
      <c r="BK33" s="514" t="str">
        <f>IF(Test2!$AI$33="",H33,"")</f>
        <v/>
      </c>
      <c r="BL33" s="514" t="str">
        <f>IF(Test2!$AI$33="",I33,"")</f>
        <v/>
      </c>
      <c r="BM33" s="514" t="str">
        <f>IF(Test2!$AI$33="",J33,"")</f>
        <v/>
      </c>
      <c r="BN33" s="514" t="str">
        <f>IF(Test2!$AI$33="",K33,"")</f>
        <v/>
      </c>
      <c r="BO33" s="514" t="str">
        <f>IF(Test2!$AI$33="",L33,"")</f>
        <v/>
      </c>
      <c r="BP33" s="514" t="str">
        <f>IF(Test2!$AI$33="",M33,"")</f>
        <v/>
      </c>
      <c r="BQ33" s="514" t="str">
        <f>IF(Test2!$AI$33="",N33,"")</f>
        <v/>
      </c>
      <c r="BR33" s="514" t="str">
        <f>IF(Test2!$AI$33="",O33,"")</f>
        <v/>
      </c>
      <c r="BS33" s="514" t="str">
        <f>IF(Test2!$AI$33="",P33,"")</f>
        <v/>
      </c>
      <c r="BT33" s="514" t="str">
        <f>IF(Test2!$AI$33="",Q33,"")</f>
        <v/>
      </c>
      <c r="BU33" s="514" t="str">
        <f>IF(Test2!$AI$33="",R33,"")</f>
        <v/>
      </c>
      <c r="BV33" s="514" t="str">
        <f>IF(Test2!$AI$33="",S33,"")</f>
        <v/>
      </c>
      <c r="BW33" s="514" t="str">
        <f>IF(Test2!$AI$33="",T33,"")</f>
        <v/>
      </c>
      <c r="BX33" s="514" t="str">
        <f>IF(Test2!$AI$33="",U33,"")</f>
        <v/>
      </c>
      <c r="BY33" s="514" t="str">
        <f>IF(Test2!$AI$33="",V33,"")</f>
        <v/>
      </c>
      <c r="BZ33" s="514" t="str">
        <f>IF(Test2!$AI$33="",W33,"")</f>
        <v/>
      </c>
      <c r="CA33" s="514" t="str">
        <f>IF(Test2!$AI$33="",X33,"")</f>
        <v/>
      </c>
      <c r="CB33" s="514" t="str">
        <f>IF(Test2!$AI$33="",Y33,"")</f>
        <v/>
      </c>
      <c r="CC33" s="514" t="str">
        <f>IF(Test2!$AI$33="",Z33,"")</f>
        <v/>
      </c>
      <c r="CD33" s="514" t="str">
        <f>IF(Test2!$AI$33="",AA33,"")</f>
        <v/>
      </c>
      <c r="CE33" s="514" t="str">
        <f>IF(Test2!$AI$33="",AB33,"")</f>
        <v/>
      </c>
      <c r="CF33" s="514" t="str">
        <f>IF(Test2!$AI$33="",AC33,"")</f>
        <v/>
      </c>
      <c r="CG33" s="514" t="str">
        <f>IF(Test2!$AI$33="",AD33,"")</f>
        <v/>
      </c>
      <c r="CH33" s="514" t="str">
        <f>IF(Test2!$AI$33="",AE33,"")</f>
        <v/>
      </c>
      <c r="CI33" s="514" t="str">
        <f>IF(Test2!$AI$33="",AF33,"")</f>
        <v/>
      </c>
      <c r="CJ33" s="514" t="str">
        <f>IF(Test2!$AI$33="",AG33,"")</f>
        <v/>
      </c>
      <c r="CK33" s="514" t="str">
        <f>IF(Test2!$AI$33="",AH33,"")</f>
        <v/>
      </c>
      <c r="CL33" s="514" t="str">
        <f>IF(Test2!$AI$33="",AI33,"")</f>
        <v/>
      </c>
      <c r="CM33" s="514" t="str">
        <f>IF(Test2!$AI$33="",AJ33,"")</f>
        <v/>
      </c>
      <c r="CN33" s="514" t="str">
        <f>IF(Test2!$AI$33="",AK33,"")</f>
        <v/>
      </c>
      <c r="CO33" s="514" t="str">
        <f>IF(Test2!$AI$33="",AL33,"")</f>
        <v/>
      </c>
    </row>
    <row r="34" spans="1:114" ht="15" x14ac:dyDescent="0.2">
      <c r="A34" s="38" t="s">
        <v>250</v>
      </c>
      <c r="B34" s="94">
        <f>Werte1!B33</f>
        <v>0</v>
      </c>
      <c r="C34" s="107">
        <f>'S30'!$E$88</f>
        <v>0</v>
      </c>
      <c r="D34" s="109" t="str">
        <f t="shared" si="0"/>
        <v>FB</v>
      </c>
      <c r="E34" s="107">
        <f>Werte1!DQ33/$E$4</f>
        <v>0</v>
      </c>
      <c r="F34" s="107">
        <f>Werte1!DR33/$F$4</f>
        <v>0</v>
      </c>
      <c r="G34" s="107">
        <f>Werte1!DS33/$G$4</f>
        <v>0</v>
      </c>
      <c r="H34" s="107">
        <f>Werte1!DT33/$H$4</f>
        <v>0</v>
      </c>
      <c r="I34" s="107">
        <f>Werte1!DU33/$I$4</f>
        <v>0</v>
      </c>
      <c r="J34" s="107">
        <f>Werte1!DV33/$J$4</f>
        <v>0</v>
      </c>
      <c r="K34" s="107">
        <f>Werte1!DW33/$K$4</f>
        <v>0</v>
      </c>
      <c r="L34" s="107">
        <f>Werte1!DX33/$L$4</f>
        <v>0</v>
      </c>
      <c r="M34" s="107">
        <f>Werte1!DY33/$M$4</f>
        <v>0</v>
      </c>
      <c r="N34" s="107">
        <f>Werte1!DZ33/$N$4</f>
        <v>0</v>
      </c>
      <c r="O34" s="107">
        <f>Werte1!EA33/$O$4</f>
        <v>0</v>
      </c>
      <c r="P34" s="107">
        <f>Werte1!EB33/$P$4</f>
        <v>0</v>
      </c>
      <c r="Q34" s="107">
        <f>Werte1!EC33/$Q$4</f>
        <v>0</v>
      </c>
      <c r="R34" s="107">
        <f>Werte1!ED33/$R$4</f>
        <v>0</v>
      </c>
      <c r="S34" s="107">
        <f>Werte1!EE33/$S$4</f>
        <v>0</v>
      </c>
      <c r="T34" s="107">
        <f>Werte1!EF33/$T$4</f>
        <v>0</v>
      </c>
      <c r="U34" s="403">
        <f>Werte1!EG33/$U$4</f>
        <v>0</v>
      </c>
      <c r="V34" s="107">
        <f>Werte1!EH33/$V$4</f>
        <v>0</v>
      </c>
      <c r="W34" s="107">
        <f>Werte1!EI33/$W$4</f>
        <v>0</v>
      </c>
      <c r="X34" s="107">
        <f>Werte1!EJ33/$X$4</f>
        <v>0</v>
      </c>
      <c r="Y34" s="107">
        <f>Werte1!EK33/$Y$4</f>
        <v>0</v>
      </c>
      <c r="Z34" s="107">
        <f>Werte1!EL33/$Z$4</f>
        <v>0</v>
      </c>
      <c r="AA34" s="107">
        <f>Werte1!EM33/$AA$4</f>
        <v>0</v>
      </c>
      <c r="AB34" s="107">
        <f>Werte1!EN33/$AB$4</f>
        <v>0</v>
      </c>
      <c r="AC34" s="107">
        <f>Werte1!EO33/$AC$4</f>
        <v>0</v>
      </c>
      <c r="AD34" s="107">
        <f>Werte1!EP33/$AD$4</f>
        <v>0</v>
      </c>
      <c r="AE34" s="107">
        <f>Werte1!EQ33/$AE$4</f>
        <v>0</v>
      </c>
      <c r="AF34" s="107">
        <f>Werte1!ER33/$AF$4</f>
        <v>0</v>
      </c>
      <c r="AG34" s="107">
        <f>Werte1!ES33/$AG$4</f>
        <v>0</v>
      </c>
      <c r="AH34" s="107">
        <f>Werte1!ET33/$AH$4</f>
        <v>0</v>
      </c>
      <c r="AI34" s="107">
        <f>Werte1!EU33/$AI$4</f>
        <v>0</v>
      </c>
      <c r="AJ34" s="107">
        <f>Werte1!EV33/$AJ$4</f>
        <v>0</v>
      </c>
      <c r="AK34" s="107">
        <f>Werte1!EW33/$AK$4</f>
        <v>0</v>
      </c>
      <c r="AL34" s="107">
        <f>Werte1!EX33/$AL$4</f>
        <v>0</v>
      </c>
      <c r="AM34" s="99" t="str">
        <f t="shared" si="2"/>
        <v>S</v>
      </c>
      <c r="AO34" s="172">
        <f t="shared" si="10"/>
        <v>0</v>
      </c>
      <c r="AP34" s="172">
        <f t="shared" si="11"/>
        <v>0</v>
      </c>
      <c r="AQ34" s="172">
        <f t="shared" si="12"/>
        <v>0</v>
      </c>
      <c r="AR34" s="172">
        <f t="shared" si="13"/>
        <v>0</v>
      </c>
      <c r="AS34" s="172">
        <f t="shared" si="14"/>
        <v>0</v>
      </c>
      <c r="AT34" s="172">
        <f t="shared" si="15"/>
        <v>0</v>
      </c>
      <c r="AU34" s="172">
        <f t="shared" si="16"/>
        <v>0</v>
      </c>
      <c r="AV34" s="172">
        <f t="shared" si="6"/>
        <v>0</v>
      </c>
      <c r="AW34" s="172">
        <f t="shared" si="7"/>
        <v>0</v>
      </c>
      <c r="AX34" s="172">
        <f t="shared" si="8"/>
        <v>0</v>
      </c>
      <c r="AY34" s="172">
        <f t="shared" si="9"/>
        <v>0</v>
      </c>
      <c r="BH34" s="514" t="str">
        <f>IF(Test2!$AI$34="",E34,"")</f>
        <v/>
      </c>
      <c r="BI34" s="514" t="str">
        <f>IF(Test2!$AI$34="",F34,"")</f>
        <v/>
      </c>
      <c r="BJ34" s="514" t="str">
        <f>IF(Test2!$AI$34="",G34,"")</f>
        <v/>
      </c>
      <c r="BK34" s="514" t="str">
        <f>IF(Test2!$AI$34="",H34,"")</f>
        <v/>
      </c>
      <c r="BL34" s="514" t="str">
        <f>IF(Test2!$AI$34="",I34,"")</f>
        <v/>
      </c>
      <c r="BM34" s="514" t="str">
        <f>IF(Test2!$AI$34="",J34,"")</f>
        <v/>
      </c>
      <c r="BN34" s="514" t="str">
        <f>IF(Test2!$AI$34="",K34,"")</f>
        <v/>
      </c>
      <c r="BO34" s="514" t="str">
        <f>IF(Test2!$AI$34="",L34,"")</f>
        <v/>
      </c>
      <c r="BP34" s="514" t="str">
        <f>IF(Test2!$AI$34="",M34,"")</f>
        <v/>
      </c>
      <c r="BQ34" s="514" t="str">
        <f>IF(Test2!$AI$34="",N34,"")</f>
        <v/>
      </c>
      <c r="BR34" s="514" t="str">
        <f>IF(Test2!$AI$34="",O34,"")</f>
        <v/>
      </c>
      <c r="BS34" s="514" t="str">
        <f>IF(Test2!$AI$34="",P34,"")</f>
        <v/>
      </c>
      <c r="BT34" s="514" t="str">
        <f>IF(Test2!$AI$34="",Q34,"")</f>
        <v/>
      </c>
      <c r="BU34" s="514" t="str">
        <f>IF(Test2!$AI$34="",R34,"")</f>
        <v/>
      </c>
      <c r="BV34" s="514" t="str">
        <f>IF(Test2!$AI$34="",S34,"")</f>
        <v/>
      </c>
      <c r="BW34" s="514" t="str">
        <f>IF(Test2!$AI$34="",T34,"")</f>
        <v/>
      </c>
      <c r="BX34" s="514" t="str">
        <f>IF(Test2!$AI$34="",U34,"")</f>
        <v/>
      </c>
      <c r="BY34" s="514" t="str">
        <f>IF(Test2!$AI$34="",V34,"")</f>
        <v/>
      </c>
      <c r="BZ34" s="514" t="str">
        <f>IF(Test2!$AI$34="",W34,"")</f>
        <v/>
      </c>
      <c r="CA34" s="514" t="str">
        <f>IF(Test2!$AI$34="",X34,"")</f>
        <v/>
      </c>
      <c r="CB34" s="514" t="str">
        <f>IF(Test2!$AI$34="",Y34,"")</f>
        <v/>
      </c>
      <c r="CC34" s="514" t="str">
        <f>IF(Test2!$AI$34="",Z34,"")</f>
        <v/>
      </c>
      <c r="CD34" s="514" t="str">
        <f>IF(Test2!$AI$34="",AA34,"")</f>
        <v/>
      </c>
      <c r="CE34" s="514" t="str">
        <f>IF(Test2!$AI$34="",AB34,"")</f>
        <v/>
      </c>
      <c r="CF34" s="514" t="str">
        <f>IF(Test2!$AI$34="",AC34,"")</f>
        <v/>
      </c>
      <c r="CG34" s="514" t="str">
        <f>IF(Test2!$AI$34="",AD34,"")</f>
        <v/>
      </c>
      <c r="CH34" s="514" t="str">
        <f>IF(Test2!$AI$34="",AE34,"")</f>
        <v/>
      </c>
      <c r="CI34" s="514" t="str">
        <f>IF(Test2!$AI$34="",AF34,"")</f>
        <v/>
      </c>
      <c r="CJ34" s="514" t="str">
        <f>IF(Test2!$AI$34="",AG34,"")</f>
        <v/>
      </c>
      <c r="CK34" s="514" t="str">
        <f>IF(Test2!$AI$34="",AH34,"")</f>
        <v/>
      </c>
      <c r="CL34" s="514" t="str">
        <f>IF(Test2!$AI$34="",AI34,"")</f>
        <v/>
      </c>
      <c r="CM34" s="514" t="str">
        <f>IF(Test2!$AI$34="",AJ34,"")</f>
        <v/>
      </c>
      <c r="CN34" s="514" t="str">
        <f>IF(Test2!$AI$34="",AK34,"")</f>
        <v/>
      </c>
      <c r="CO34" s="514" t="str">
        <f>IF(Test2!$AI$34="",AL34,"")</f>
        <v/>
      </c>
    </row>
    <row r="35" spans="1:114" ht="15" x14ac:dyDescent="0.2">
      <c r="A35" s="38" t="s">
        <v>251</v>
      </c>
      <c r="B35" s="94">
        <f>Werte1!B34</f>
        <v>0</v>
      </c>
      <c r="C35" s="107">
        <f>'S31'!$E$88</f>
        <v>0</v>
      </c>
      <c r="D35" s="109" t="str">
        <f t="shared" si="0"/>
        <v>FB</v>
      </c>
      <c r="E35" s="107">
        <f>Werte1!DQ34/$E$4</f>
        <v>0</v>
      </c>
      <c r="F35" s="107">
        <f>Werte1!DR34/$F$4</f>
        <v>0</v>
      </c>
      <c r="G35" s="107">
        <f>Werte1!DS34/$G$4</f>
        <v>0</v>
      </c>
      <c r="H35" s="107">
        <f>Werte1!DT34/$H$4</f>
        <v>0</v>
      </c>
      <c r="I35" s="107">
        <f>Werte1!DU34/$I$4</f>
        <v>0</v>
      </c>
      <c r="J35" s="107">
        <f>Werte1!DV34/$J$4</f>
        <v>0</v>
      </c>
      <c r="K35" s="107">
        <f>Werte1!DW34/$K$4</f>
        <v>0</v>
      </c>
      <c r="L35" s="107">
        <f>Werte1!DX34/$L$4</f>
        <v>0</v>
      </c>
      <c r="M35" s="107">
        <f>Werte1!DY34/$M$4</f>
        <v>0</v>
      </c>
      <c r="N35" s="107">
        <f>Werte1!DZ34/$N$4</f>
        <v>0</v>
      </c>
      <c r="O35" s="107">
        <f>Werte1!EA34/$O$4</f>
        <v>0</v>
      </c>
      <c r="P35" s="107">
        <f>Werte1!EB34/$P$4</f>
        <v>0</v>
      </c>
      <c r="Q35" s="107">
        <f>Werte1!EC34/$Q$4</f>
        <v>0</v>
      </c>
      <c r="R35" s="107">
        <f>Werte1!ED34/$R$4</f>
        <v>0</v>
      </c>
      <c r="S35" s="107">
        <f>Werte1!EE34/$S$4</f>
        <v>0</v>
      </c>
      <c r="T35" s="107">
        <f>Werte1!EF34/$T$4</f>
        <v>0</v>
      </c>
      <c r="U35" s="403">
        <f>Werte1!EG34/$U$4</f>
        <v>0</v>
      </c>
      <c r="V35" s="107">
        <f>Werte1!EH34/$V$4</f>
        <v>0</v>
      </c>
      <c r="W35" s="107">
        <f>Werte1!EI34/$W$4</f>
        <v>0</v>
      </c>
      <c r="X35" s="107">
        <f>Werte1!EJ34/$X$4</f>
        <v>0</v>
      </c>
      <c r="Y35" s="107">
        <f>Werte1!EK34/$Y$4</f>
        <v>0</v>
      </c>
      <c r="Z35" s="107">
        <f>Werte1!EL34/$Z$4</f>
        <v>0</v>
      </c>
      <c r="AA35" s="107">
        <f>Werte1!EM34/$AA$4</f>
        <v>0</v>
      </c>
      <c r="AB35" s="107">
        <f>Werte1!EN34/$AB$4</f>
        <v>0</v>
      </c>
      <c r="AC35" s="107">
        <f>Werte1!EO34/$AC$4</f>
        <v>0</v>
      </c>
      <c r="AD35" s="107">
        <f>Werte1!EP34/$AD$4</f>
        <v>0</v>
      </c>
      <c r="AE35" s="107">
        <f>Werte1!EQ34/$AE$4</f>
        <v>0</v>
      </c>
      <c r="AF35" s="107">
        <f>Werte1!ER34/$AF$4</f>
        <v>0</v>
      </c>
      <c r="AG35" s="107">
        <f>Werte1!ES34/$AG$4</f>
        <v>0</v>
      </c>
      <c r="AH35" s="107">
        <f>Werte1!ET34/$AH$4</f>
        <v>0</v>
      </c>
      <c r="AI35" s="107">
        <f>Werte1!EU34/$AI$4</f>
        <v>0</v>
      </c>
      <c r="AJ35" s="107">
        <f>Werte1!EV34/$AJ$4</f>
        <v>0</v>
      </c>
      <c r="AK35" s="107">
        <f>Werte1!EW34/$AK$4</f>
        <v>0</v>
      </c>
      <c r="AL35" s="107">
        <f>Werte1!EX34/$AL$4</f>
        <v>0</v>
      </c>
      <c r="AM35" s="99" t="str">
        <f t="shared" si="2"/>
        <v>S</v>
      </c>
      <c r="AO35" s="172">
        <f t="shared" si="10"/>
        <v>0</v>
      </c>
      <c r="AP35" s="172">
        <f t="shared" si="11"/>
        <v>0</v>
      </c>
      <c r="AQ35" s="172">
        <f t="shared" si="12"/>
        <v>0</v>
      </c>
      <c r="AR35" s="172">
        <f t="shared" si="13"/>
        <v>0</v>
      </c>
      <c r="AS35" s="172">
        <f t="shared" si="14"/>
        <v>0</v>
      </c>
      <c r="AT35" s="172">
        <f t="shared" si="15"/>
        <v>0</v>
      </c>
      <c r="AU35" s="172">
        <f t="shared" si="16"/>
        <v>0</v>
      </c>
      <c r="AV35" s="172">
        <f t="shared" si="6"/>
        <v>0</v>
      </c>
      <c r="AW35" s="172">
        <f t="shared" si="7"/>
        <v>0</v>
      </c>
      <c r="AX35" s="172">
        <f t="shared" si="8"/>
        <v>0</v>
      </c>
      <c r="AY35" s="172">
        <f t="shared" si="9"/>
        <v>0</v>
      </c>
      <c r="BH35" s="514" t="str">
        <f>IF(Test2!$AI$35="",E35,"")</f>
        <v/>
      </c>
      <c r="BI35" s="514" t="str">
        <f>IF(Test2!$AI$35="",F35,"")</f>
        <v/>
      </c>
      <c r="BJ35" s="514" t="str">
        <f>IF(Test2!$AI$35="",G35,"")</f>
        <v/>
      </c>
      <c r="BK35" s="514" t="str">
        <f>IF(Test2!$AI$35="",H35,"")</f>
        <v/>
      </c>
      <c r="BL35" s="514" t="str">
        <f>IF(Test2!$AI$35="",I35,"")</f>
        <v/>
      </c>
      <c r="BM35" s="514" t="str">
        <f>IF(Test2!$AI$35="",J35,"")</f>
        <v/>
      </c>
      <c r="BN35" s="514" t="str">
        <f>IF(Test2!$AI$35="",K35,"")</f>
        <v/>
      </c>
      <c r="BO35" s="514" t="str">
        <f>IF(Test2!$AI$35="",L35,"")</f>
        <v/>
      </c>
      <c r="BP35" s="514" t="str">
        <f>IF(Test2!$AI$35="",M35,"")</f>
        <v/>
      </c>
      <c r="BQ35" s="514" t="str">
        <f>IF(Test2!$AI$35="",N35,"")</f>
        <v/>
      </c>
      <c r="BR35" s="514" t="str">
        <f>IF(Test2!$AI$35="",O35,"")</f>
        <v/>
      </c>
      <c r="BS35" s="514" t="str">
        <f>IF(Test2!$AI$35="",P35,"")</f>
        <v/>
      </c>
      <c r="BT35" s="514" t="str">
        <f>IF(Test2!$AI$35="",Q35,"")</f>
        <v/>
      </c>
      <c r="BU35" s="514" t="str">
        <f>IF(Test2!$AI$35="",R35,"")</f>
        <v/>
      </c>
      <c r="BV35" s="514" t="str">
        <f>IF(Test2!$AI$35="",S35,"")</f>
        <v/>
      </c>
      <c r="BW35" s="514" t="str">
        <f>IF(Test2!$AI$35="",T35,"")</f>
        <v/>
      </c>
      <c r="BX35" s="514" t="str">
        <f>IF(Test2!$AI$35="",U35,"")</f>
        <v/>
      </c>
      <c r="BY35" s="514" t="str">
        <f>IF(Test2!$AI$35="",V35,"")</f>
        <v/>
      </c>
      <c r="BZ35" s="514" t="str">
        <f>IF(Test2!$AI$35="",W35,"")</f>
        <v/>
      </c>
      <c r="CA35" s="514" t="str">
        <f>IF(Test2!$AI$35="",X35,"")</f>
        <v/>
      </c>
      <c r="CB35" s="514" t="str">
        <f>IF(Test2!$AI$35="",Y35,"")</f>
        <v/>
      </c>
      <c r="CC35" s="514" t="str">
        <f>IF(Test2!$AI$35="",Z35,"")</f>
        <v/>
      </c>
      <c r="CD35" s="514" t="str">
        <f>IF(Test2!$AI$35="",AA35,"")</f>
        <v/>
      </c>
      <c r="CE35" s="514" t="str">
        <f>IF(Test2!$AI$35="",AB35,"")</f>
        <v/>
      </c>
      <c r="CF35" s="514" t="str">
        <f>IF(Test2!$AI$35="",AC35,"")</f>
        <v/>
      </c>
      <c r="CG35" s="514" t="str">
        <f>IF(Test2!$AI$35="",AD35,"")</f>
        <v/>
      </c>
      <c r="CH35" s="514" t="str">
        <f>IF(Test2!$AI$35="",AE35,"")</f>
        <v/>
      </c>
      <c r="CI35" s="514" t="str">
        <f>IF(Test2!$AI$35="",AF35,"")</f>
        <v/>
      </c>
      <c r="CJ35" s="514" t="str">
        <f>IF(Test2!$AI$35="",AG35,"")</f>
        <v/>
      </c>
      <c r="CK35" s="514" t="str">
        <f>IF(Test2!$AI$35="",AH35,"")</f>
        <v/>
      </c>
      <c r="CL35" s="514" t="str">
        <f>IF(Test2!$AI$35="",AI35,"")</f>
        <v/>
      </c>
      <c r="CM35" s="514" t="str">
        <f>IF(Test2!$AI$35="",AJ35,"")</f>
        <v/>
      </c>
      <c r="CN35" s="514" t="str">
        <f>IF(Test2!$AI$35="",AK35,"")</f>
        <v/>
      </c>
      <c r="CO35" s="514" t="str">
        <f>IF(Test2!$AI$35="",AL35,"")</f>
        <v/>
      </c>
    </row>
    <row r="36" spans="1:114" ht="15.75" thickBot="1" x14ac:dyDescent="0.25">
      <c r="A36" s="38" t="s">
        <v>252</v>
      </c>
      <c r="B36" s="94">
        <f>Werte1!B35</f>
        <v>0</v>
      </c>
      <c r="C36" s="485">
        <f>'S32'!$E$88</f>
        <v>0</v>
      </c>
      <c r="D36" s="444" t="str">
        <f t="shared" si="0"/>
        <v>FB</v>
      </c>
      <c r="E36" s="445">
        <f>Werte1!DQ35/$E$4</f>
        <v>0</v>
      </c>
      <c r="F36" s="445">
        <f>Werte1!DR35/$F$4</f>
        <v>0</v>
      </c>
      <c r="G36" s="445">
        <f>Werte1!DS35/$G$4</f>
        <v>0</v>
      </c>
      <c r="H36" s="445">
        <f>Werte1!DT35/$H$4</f>
        <v>0</v>
      </c>
      <c r="I36" s="445">
        <f>Werte1!DU35/$I$4</f>
        <v>0</v>
      </c>
      <c r="J36" s="445">
        <f>Werte1!DV35/$J$4</f>
        <v>0</v>
      </c>
      <c r="K36" s="445">
        <f>Werte1!DW35/$K$4</f>
        <v>0</v>
      </c>
      <c r="L36" s="445">
        <f>Werte1!DX35/$L$4</f>
        <v>0</v>
      </c>
      <c r="M36" s="445">
        <f>Werte1!DY35/$M$4</f>
        <v>0</v>
      </c>
      <c r="N36" s="445">
        <f>Werte1!DZ35/$N$4</f>
        <v>0</v>
      </c>
      <c r="O36" s="443">
        <f>Werte1!EA35/$O$4</f>
        <v>0</v>
      </c>
      <c r="P36" s="445">
        <f>Werte1!EB35/$P$4</f>
        <v>0</v>
      </c>
      <c r="Q36" s="445">
        <f>Werte1!EC35/$Q$4</f>
        <v>0</v>
      </c>
      <c r="R36" s="445">
        <f>Werte1!ED35/$R$4</f>
        <v>0</v>
      </c>
      <c r="S36" s="443">
        <f>Werte1!EE35/$S$4</f>
        <v>0</v>
      </c>
      <c r="T36" s="445">
        <f>Werte1!EF35/$T$4</f>
        <v>0</v>
      </c>
      <c r="U36" s="446">
        <f>Werte1!EG35/$U$4</f>
        <v>0</v>
      </c>
      <c r="V36" s="445">
        <f>Werte1!EH35/$V$4</f>
        <v>0</v>
      </c>
      <c r="W36" s="445">
        <f>Werte1!EI35/$W$4</f>
        <v>0</v>
      </c>
      <c r="X36" s="445">
        <f>Werte1!EJ35/$X$4</f>
        <v>0</v>
      </c>
      <c r="Y36" s="445">
        <f>Werte1!EK35/$Y$4</f>
        <v>0</v>
      </c>
      <c r="Z36" s="445">
        <f>Werte1!EL35/$Z$4</f>
        <v>0</v>
      </c>
      <c r="AA36" s="445">
        <f>Werte1!EM35/$AA$4</f>
        <v>0</v>
      </c>
      <c r="AB36" s="445">
        <f>Werte1!EN35/$AB$4</f>
        <v>0</v>
      </c>
      <c r="AC36" s="445">
        <f>Werte1!EO35/$AC$4</f>
        <v>0</v>
      </c>
      <c r="AD36" s="445">
        <f>Werte1!EP35/$AD$4</f>
        <v>0</v>
      </c>
      <c r="AE36" s="445">
        <f>Werte1!EQ35/$AE$4</f>
        <v>0</v>
      </c>
      <c r="AF36" s="445">
        <f>Werte1!ER35/$AF$4</f>
        <v>0</v>
      </c>
      <c r="AG36" s="445">
        <f>Werte1!ES35/$AG$4</f>
        <v>0</v>
      </c>
      <c r="AH36" s="445">
        <f>Werte1!ET35/$AH$4</f>
        <v>0</v>
      </c>
      <c r="AI36" s="445">
        <f>Werte1!EU35/$AI$4</f>
        <v>0</v>
      </c>
      <c r="AJ36" s="445">
        <f>Werte1!EV35/$AJ$4</f>
        <v>0</v>
      </c>
      <c r="AK36" s="445">
        <f>Werte1!EW35/$AK$4</f>
        <v>0</v>
      </c>
      <c r="AL36" s="445">
        <f>Werte1!EX35/$AL$4</f>
        <v>0</v>
      </c>
      <c r="AM36" s="99" t="str">
        <f t="shared" si="2"/>
        <v>S</v>
      </c>
      <c r="AO36" s="172">
        <f t="shared" si="10"/>
        <v>0</v>
      </c>
      <c r="AP36" s="172">
        <f t="shared" si="11"/>
        <v>0</v>
      </c>
      <c r="AQ36" s="172">
        <f t="shared" si="12"/>
        <v>0</v>
      </c>
      <c r="AR36" s="172">
        <f t="shared" si="13"/>
        <v>0</v>
      </c>
      <c r="AS36" s="172">
        <f t="shared" si="14"/>
        <v>0</v>
      </c>
      <c r="AT36" s="172">
        <f t="shared" si="15"/>
        <v>0</v>
      </c>
      <c r="AU36" s="172">
        <f t="shared" si="16"/>
        <v>0</v>
      </c>
      <c r="AV36" s="172">
        <f t="shared" si="6"/>
        <v>0</v>
      </c>
      <c r="AW36" s="172">
        <f t="shared" si="7"/>
        <v>0</v>
      </c>
      <c r="AX36" s="172">
        <f t="shared" si="8"/>
        <v>0</v>
      </c>
      <c r="AY36" s="172">
        <f t="shared" si="9"/>
        <v>0</v>
      </c>
      <c r="BH36" s="514" t="str">
        <f>IF(Test2!$AI$36="",E36,"")</f>
        <v/>
      </c>
      <c r="BI36" s="514" t="str">
        <f>IF(Test2!$AI$36="",F36,"")</f>
        <v/>
      </c>
      <c r="BJ36" s="514" t="str">
        <f>IF(Test2!$AI$36="",G36,"")</f>
        <v/>
      </c>
      <c r="BK36" s="514" t="str">
        <f>IF(Test2!$AI$36="",H36,"")</f>
        <v/>
      </c>
      <c r="BL36" s="514" t="str">
        <f>IF(Test2!$AI$36="",I36,"")</f>
        <v/>
      </c>
      <c r="BM36" s="514" t="str">
        <f>IF(Test2!$AI$36="",J36,"")</f>
        <v/>
      </c>
      <c r="BN36" s="514" t="str">
        <f>IF(Test2!$AI$36="",K36,"")</f>
        <v/>
      </c>
      <c r="BO36" s="514" t="str">
        <f>IF(Test2!$AI$36="",L36,"")</f>
        <v/>
      </c>
      <c r="BP36" s="514" t="str">
        <f>IF(Test2!$AI$36="",M36,"")</f>
        <v/>
      </c>
      <c r="BQ36" s="514" t="str">
        <f>IF(Test2!$AI$36="",N36,"")</f>
        <v/>
      </c>
      <c r="BR36" s="514" t="str">
        <f>IF(Test2!$AI$36="",O36,"")</f>
        <v/>
      </c>
      <c r="BS36" s="514" t="str">
        <f>IF(Test2!$AI$36="",P36,"")</f>
        <v/>
      </c>
      <c r="BT36" s="514" t="str">
        <f>IF(Test2!$AI$36="",Q36,"")</f>
        <v/>
      </c>
      <c r="BU36" s="514" t="str">
        <f>IF(Test2!$AI$36="",R36,"")</f>
        <v/>
      </c>
      <c r="BV36" s="514" t="str">
        <f>IF(Test2!$AI$36="",S36,"")</f>
        <v/>
      </c>
      <c r="BW36" s="514" t="str">
        <f>IF(Test2!$AI$36="",T36,"")</f>
        <v/>
      </c>
      <c r="BX36" s="514" t="str">
        <f>IF(Test2!$AI$36="",U36,"")</f>
        <v/>
      </c>
      <c r="BY36" s="514" t="str">
        <f>IF(Test2!$AI$36="",V36,"")</f>
        <v/>
      </c>
      <c r="BZ36" s="514" t="str">
        <f>IF(Test2!$AI$36="",W36,"")</f>
        <v/>
      </c>
      <c r="CA36" s="514" t="str">
        <f>IF(Test2!$AI$36="",X36,"")</f>
        <v/>
      </c>
      <c r="CB36" s="514" t="str">
        <f>IF(Test2!$AI$36="",Y36,"")</f>
        <v/>
      </c>
      <c r="CC36" s="514" t="str">
        <f>IF(Test2!$AI$36="",Z36,"")</f>
        <v/>
      </c>
      <c r="CD36" s="514" t="str">
        <f>IF(Test2!$AI$36="",AA36,"")</f>
        <v/>
      </c>
      <c r="CE36" s="514" t="str">
        <f>IF(Test2!$AI$36="",AB36,"")</f>
        <v/>
      </c>
      <c r="CF36" s="514" t="str">
        <f>IF(Test2!$AI$36="",AC36,"")</f>
        <v/>
      </c>
      <c r="CG36" s="514" t="str">
        <f>IF(Test2!$AI$36="",AD36,"")</f>
        <v/>
      </c>
      <c r="CH36" s="514" t="str">
        <f>IF(Test2!$AI$36="",AE36,"")</f>
        <v/>
      </c>
      <c r="CI36" s="514" t="str">
        <f>IF(Test2!$AI$36="",AF36,"")</f>
        <v/>
      </c>
      <c r="CJ36" s="514" t="str">
        <f>IF(Test2!$AI$36="",AG36,"")</f>
        <v/>
      </c>
      <c r="CK36" s="514" t="str">
        <f>IF(Test2!$AI$36="",AH36,"")</f>
        <v/>
      </c>
      <c r="CL36" s="514" t="str">
        <f>IF(Test2!$AI$36="",AI36,"")</f>
        <v/>
      </c>
      <c r="CM36" s="514" t="str">
        <f>IF(Test2!$AI$36="",AJ36,"")</f>
        <v/>
      </c>
      <c r="CN36" s="514" t="str">
        <f>IF(Test2!$AI$36="",AK36,"")</f>
        <v/>
      </c>
      <c r="CO36" s="514" t="str">
        <f>IF(Test2!$AI$36="",AL36,"")</f>
        <v/>
      </c>
    </row>
    <row r="37" spans="1:114" s="36" customFormat="1" ht="15.75" thickBot="1" x14ac:dyDescent="0.25">
      <c r="A37" s="5"/>
      <c r="B37" s="112" t="s">
        <v>73</v>
      </c>
      <c r="C37" s="486" t="e">
        <f>SUM(C5:C36)/Werte1!B40</f>
        <v>#DIV/0!</v>
      </c>
      <c r="D37" s="447"/>
      <c r="E37" s="439" t="e">
        <f>SUM(E5:E36)/Werte1!$B$40</f>
        <v>#DIV/0!</v>
      </c>
      <c r="F37" s="439" t="e">
        <f>SUM(F5:F36)/Werte1!$B$40</f>
        <v>#DIV/0!</v>
      </c>
      <c r="G37" s="439" t="e">
        <f>SUM(G5:G36)/Werte1!$B$40</f>
        <v>#DIV/0!</v>
      </c>
      <c r="H37" s="439" t="e">
        <f>SUM(H5:H36)/Werte1!$B$40</f>
        <v>#DIV/0!</v>
      </c>
      <c r="I37" s="439" t="e">
        <f>SUM(I5:I36)/Werte1!$B$40</f>
        <v>#DIV/0!</v>
      </c>
      <c r="J37" s="439" t="e">
        <f>SUM(J5:J36)/Werte1!$B$40</f>
        <v>#DIV/0!</v>
      </c>
      <c r="K37" s="439" t="e">
        <f>SUM(K5:K36)/Werte1!$B$40</f>
        <v>#DIV/0!</v>
      </c>
      <c r="L37" s="439" t="e">
        <f>SUM(L5:L36)/Werte1!$B$40</f>
        <v>#DIV/0!</v>
      </c>
      <c r="M37" s="439" t="e">
        <f>SUM(M5:M36)/Werte1!$B$40</f>
        <v>#DIV/0!</v>
      </c>
      <c r="N37" s="439" t="e">
        <f>SUM(N5:N36)/Werte1!$B$40</f>
        <v>#DIV/0!</v>
      </c>
      <c r="O37" s="439" t="e">
        <f>SUM(O5:O36)/Werte1!$B$40</f>
        <v>#DIV/0!</v>
      </c>
      <c r="P37" s="439" t="e">
        <f>SUM(P5:P36)/Werte1!$B$40</f>
        <v>#DIV/0!</v>
      </c>
      <c r="Q37" s="439" t="e">
        <f>SUM(Q5:Q36)/Werte1!$B$40</f>
        <v>#DIV/0!</v>
      </c>
      <c r="R37" s="439" t="e">
        <f>SUM(R5:R36)/Werte1!$B$40</f>
        <v>#DIV/0!</v>
      </c>
      <c r="S37" s="439" t="e">
        <f>SUM(S5:S36)/Werte1!$B$40</f>
        <v>#DIV/0!</v>
      </c>
      <c r="T37" s="439" t="e">
        <f>SUM(T5:T36)/Werte1!$B$40</f>
        <v>#DIV/0!</v>
      </c>
      <c r="U37" s="442" t="e">
        <f>SUM(U5:U36)/Werte1!$B$40</f>
        <v>#DIV/0!</v>
      </c>
      <c r="V37" s="439" t="e">
        <f>SUM(V5:V36)/Werte1!$B$40</f>
        <v>#DIV/0!</v>
      </c>
      <c r="W37" s="439" t="e">
        <f>SUM(W5:W36)/Werte1!$B$40</f>
        <v>#DIV/0!</v>
      </c>
      <c r="X37" s="439" t="e">
        <f>SUM(X5:X36)/Werte1!$B$40</f>
        <v>#DIV/0!</v>
      </c>
      <c r="Y37" s="439" t="e">
        <f>SUM(Y5:Y36)/Werte1!$B$40</f>
        <v>#DIV/0!</v>
      </c>
      <c r="Z37" s="439" t="e">
        <f>SUM(Z5:Z36)/Werte1!$B$40</f>
        <v>#DIV/0!</v>
      </c>
      <c r="AA37" s="439" t="e">
        <f>SUM(AA5:AA36)/Werte1!$B$40</f>
        <v>#DIV/0!</v>
      </c>
      <c r="AB37" s="439" t="e">
        <f>SUM(AB5:AB36)/Werte1!$B$40</f>
        <v>#DIV/0!</v>
      </c>
      <c r="AC37" s="439" t="e">
        <f>SUM(AC5:AC36)/Werte1!$B$40</f>
        <v>#DIV/0!</v>
      </c>
      <c r="AD37" s="439" t="e">
        <f>SUM(AD5:AD36)/Werte1!$B$40</f>
        <v>#DIV/0!</v>
      </c>
      <c r="AE37" s="439" t="e">
        <f>SUM(AE5:AE36)/Werte1!$B$40</f>
        <v>#DIV/0!</v>
      </c>
      <c r="AF37" s="439" t="e">
        <f>SUM(AF5:AF36)/Werte1!$B$40</f>
        <v>#DIV/0!</v>
      </c>
      <c r="AG37" s="439" t="e">
        <f>SUM(AG5:AG36)/Werte1!$B$40</f>
        <v>#DIV/0!</v>
      </c>
      <c r="AH37" s="439" t="e">
        <f>SUM(AH5:AH36)/Werte1!$B$40</f>
        <v>#DIV/0!</v>
      </c>
      <c r="AI37" s="439" t="e">
        <f>SUM(AI5:AI36)/Werte1!$B$40</f>
        <v>#DIV/0!</v>
      </c>
      <c r="AJ37" s="439" t="e">
        <f>SUM(AJ5:AJ36)/Werte1!$B$40</f>
        <v>#DIV/0!</v>
      </c>
      <c r="AK37" s="439" t="e">
        <f>SUM(AK5:AK36)/Werte1!$B$40</f>
        <v>#DIV/0!</v>
      </c>
      <c r="AL37" s="439" t="e">
        <f>SUM(AL5:AL36)/Werte1!$B$40</f>
        <v>#DIV/0!</v>
      </c>
      <c r="AM37" s="104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0"/>
      <c r="BH37" s="515" t="e">
        <f>SUM(BH5:BH36)/(Werte2!$B$40-Test2!$C$42)</f>
        <v>#DIV/0!</v>
      </c>
      <c r="BI37" s="515" t="e">
        <f>SUM(BI5:BI36)/(Werte2!$B$40-Test2!$C$42)</f>
        <v>#DIV/0!</v>
      </c>
      <c r="BJ37" s="515" t="e">
        <f>SUM(BJ5:BJ36)/(Werte2!$B$40-Test2!$C$42)</f>
        <v>#DIV/0!</v>
      </c>
      <c r="BK37" s="515" t="e">
        <f>SUM(BK5:BK36)/(Werte2!$B$40-Test2!$C$42)</f>
        <v>#DIV/0!</v>
      </c>
      <c r="BL37" s="515" t="e">
        <f>SUM(BL5:BL36)/(Werte2!$B$40-Test2!$C$42)</f>
        <v>#DIV/0!</v>
      </c>
      <c r="BM37" s="515" t="e">
        <f>SUM(BM5:BM36)/(Werte2!$B$40-Test2!$C$42)</f>
        <v>#DIV/0!</v>
      </c>
      <c r="BN37" s="515" t="e">
        <f>SUM(BN5:BN36)/(Werte2!$B$40-Test2!$C$42)</f>
        <v>#DIV/0!</v>
      </c>
      <c r="BO37" s="515" t="e">
        <f>SUM(BO5:BO36)/(Werte2!$B$40-Test2!$C$42)</f>
        <v>#DIV/0!</v>
      </c>
      <c r="BP37" s="515" t="e">
        <f>SUM(BP5:BP36)/(Werte2!$B$40-Test2!$C$42)</f>
        <v>#DIV/0!</v>
      </c>
      <c r="BQ37" s="515" t="e">
        <f>SUM(BQ5:BQ36)/(Werte2!$B$40-Test2!$C$42)</f>
        <v>#DIV/0!</v>
      </c>
      <c r="BR37" s="515" t="e">
        <f>SUM(BR5:BR36)/(Werte2!$B$40-Test2!$C$42)</f>
        <v>#DIV/0!</v>
      </c>
      <c r="BS37" s="515" t="e">
        <f>SUM(BS5:BS36)/(Werte2!$B$40-Test2!$C$42)</f>
        <v>#DIV/0!</v>
      </c>
      <c r="BT37" s="515" t="e">
        <f>SUM(BT5:BT36)/(Werte2!$B$40-Test2!$C$42)</f>
        <v>#DIV/0!</v>
      </c>
      <c r="BU37" s="515" t="e">
        <f>SUM(BU5:BU36)/(Werte2!$B$40-Test2!$C$42)</f>
        <v>#DIV/0!</v>
      </c>
      <c r="BV37" s="515" t="e">
        <f>SUM(BV5:BV36)/(Werte2!$B$40-Test2!$C$42)</f>
        <v>#DIV/0!</v>
      </c>
      <c r="BW37" s="515" t="e">
        <f>SUM(BW5:BW36)/(Werte2!$B$40-Test2!$C$42)</f>
        <v>#DIV/0!</v>
      </c>
      <c r="BX37" s="515" t="e">
        <f>SUM(BX5:BX36)/(Werte2!$B$40-Test2!$C$42)</f>
        <v>#DIV/0!</v>
      </c>
      <c r="BY37" s="515" t="e">
        <f>SUM(BY5:BY36)/(Werte2!$B$40-Test2!$C$42)</f>
        <v>#DIV/0!</v>
      </c>
      <c r="BZ37" s="515" t="e">
        <f>SUM(BZ5:BZ36)/(Werte2!$B$40-Test2!$C$42)</f>
        <v>#DIV/0!</v>
      </c>
      <c r="CA37" s="515" t="e">
        <f>SUM(CA5:CA36)/(Werte2!$B$40-Test2!$C$42)</f>
        <v>#DIV/0!</v>
      </c>
      <c r="CB37" s="515" t="e">
        <f>SUM(CB5:CB36)/(Werte2!$B$40-Test2!$C$42)</f>
        <v>#DIV/0!</v>
      </c>
      <c r="CC37" s="515" t="e">
        <f>SUM(CC5:CC36)/(Werte2!$B$40-Test2!$C$42)</f>
        <v>#DIV/0!</v>
      </c>
      <c r="CD37" s="515" t="e">
        <f>SUM(CD5:CD36)/(Werte2!$B$40-Test2!$C$42)</f>
        <v>#DIV/0!</v>
      </c>
      <c r="CE37" s="515" t="e">
        <f>SUM(CE5:CE36)/(Werte2!$B$40-Test2!$C$42)</f>
        <v>#DIV/0!</v>
      </c>
      <c r="CF37" s="515" t="e">
        <f>SUM(CF5:CF36)/(Werte2!$B$40-Test2!$C$42)</f>
        <v>#DIV/0!</v>
      </c>
      <c r="CG37" s="515" t="e">
        <f>SUM(CG5:CG36)/(Werte2!$B$40-Test2!$C$42)</f>
        <v>#DIV/0!</v>
      </c>
      <c r="CH37" s="515" t="e">
        <f>SUM(CH5:CH36)/(Werte2!$B$40-Test2!$C$42)</f>
        <v>#DIV/0!</v>
      </c>
      <c r="CI37" s="515" t="e">
        <f>SUM(CI5:CI36)/(Werte2!$B$40-Test2!$C$42)</f>
        <v>#DIV/0!</v>
      </c>
      <c r="CJ37" s="515" t="e">
        <f>SUM(CJ5:CJ36)/(Werte2!$B$40-Test2!$C$42)</f>
        <v>#DIV/0!</v>
      </c>
      <c r="CK37" s="515" t="e">
        <f>SUM(CK5:CK36)/(Werte2!$B$40-Test2!$C$42)</f>
        <v>#DIV/0!</v>
      </c>
      <c r="CL37" s="515" t="e">
        <f>SUM(CL5:CL36)/(Werte2!$B$40-Test2!$C$42)</f>
        <v>#DIV/0!</v>
      </c>
      <c r="CM37" s="515" t="e">
        <f>SUM(CM5:CM36)/(Werte2!$B$40-Test2!$C$42)</f>
        <v>#DIV/0!</v>
      </c>
      <c r="CN37" s="515" t="e">
        <f>SUM(CN5:CN36)/(Werte2!$B$40-Test2!$C$42)</f>
        <v>#DIV/0!</v>
      </c>
      <c r="CO37" s="515" t="e">
        <f>SUM(CO5:CO36)/(Werte2!$B$40-Test2!$C$42)</f>
        <v>#DIV/0!</v>
      </c>
    </row>
    <row r="38" spans="1:114" ht="18.75" customHeight="1" x14ac:dyDescent="0.25">
      <c r="A38" s="1"/>
      <c r="B38" s="40" t="s">
        <v>57</v>
      </c>
      <c r="C38" s="40">
        <f>Werte1!B40-COUNTIF(D5:D36,"")</f>
        <v>0</v>
      </c>
      <c r="E38" s="2" t="s">
        <v>278</v>
      </c>
      <c r="F38" s="41"/>
      <c r="AO38" s="172" t="e">
        <f t="shared" ref="AO38:AY38" si="17">SUM(AO5:AO36)/$C$38</f>
        <v>#DIV/0!</v>
      </c>
      <c r="AP38" s="172" t="e">
        <f t="shared" si="17"/>
        <v>#DIV/0!</v>
      </c>
      <c r="AQ38" s="172" t="e">
        <f t="shared" si="17"/>
        <v>#DIV/0!</v>
      </c>
      <c r="AR38" s="172" t="e">
        <f t="shared" si="17"/>
        <v>#DIV/0!</v>
      </c>
      <c r="AS38" s="172" t="e">
        <f t="shared" si="17"/>
        <v>#DIV/0!</v>
      </c>
      <c r="AT38" s="172" t="e">
        <f t="shared" si="17"/>
        <v>#DIV/0!</v>
      </c>
      <c r="AU38" s="172" t="e">
        <f t="shared" si="17"/>
        <v>#DIV/0!</v>
      </c>
      <c r="AV38" s="172" t="e">
        <f t="shared" si="17"/>
        <v>#DIV/0!</v>
      </c>
      <c r="AW38" s="172" t="e">
        <f t="shared" si="17"/>
        <v>#DIV/0!</v>
      </c>
      <c r="AX38" s="172" t="e">
        <f t="shared" si="17"/>
        <v>#DIV/0!</v>
      </c>
      <c r="AY38" s="172" t="e">
        <f t="shared" si="17"/>
        <v>#DIV/0!</v>
      </c>
      <c r="BH38" s="517" t="e">
        <f>E37</f>
        <v>#DIV/0!</v>
      </c>
      <c r="BI38" s="517" t="e">
        <f t="shared" ref="BI38:CO38" si="18">F37</f>
        <v>#DIV/0!</v>
      </c>
      <c r="BJ38" s="517" t="e">
        <f t="shared" si="18"/>
        <v>#DIV/0!</v>
      </c>
      <c r="BK38" s="517" t="e">
        <f t="shared" si="18"/>
        <v>#DIV/0!</v>
      </c>
      <c r="BL38" s="517" t="e">
        <f t="shared" si="18"/>
        <v>#DIV/0!</v>
      </c>
      <c r="BM38" s="517" t="e">
        <f t="shared" si="18"/>
        <v>#DIV/0!</v>
      </c>
      <c r="BN38" s="517" t="e">
        <f t="shared" si="18"/>
        <v>#DIV/0!</v>
      </c>
      <c r="BO38" s="517" t="e">
        <f t="shared" si="18"/>
        <v>#DIV/0!</v>
      </c>
      <c r="BP38" s="517" t="e">
        <f t="shared" si="18"/>
        <v>#DIV/0!</v>
      </c>
      <c r="BQ38" s="517" t="e">
        <f t="shared" si="18"/>
        <v>#DIV/0!</v>
      </c>
      <c r="BR38" s="517" t="e">
        <f t="shared" si="18"/>
        <v>#DIV/0!</v>
      </c>
      <c r="BS38" s="517" t="e">
        <f t="shared" si="18"/>
        <v>#DIV/0!</v>
      </c>
      <c r="BT38" s="517" t="e">
        <f t="shared" si="18"/>
        <v>#DIV/0!</v>
      </c>
      <c r="BU38" s="517" t="e">
        <f t="shared" si="18"/>
        <v>#DIV/0!</v>
      </c>
      <c r="BV38" s="517" t="e">
        <f t="shared" si="18"/>
        <v>#DIV/0!</v>
      </c>
      <c r="BW38" s="517" t="e">
        <f t="shared" si="18"/>
        <v>#DIV/0!</v>
      </c>
      <c r="BX38" s="517" t="e">
        <f t="shared" si="18"/>
        <v>#DIV/0!</v>
      </c>
      <c r="BY38" s="517" t="e">
        <f t="shared" si="18"/>
        <v>#DIV/0!</v>
      </c>
      <c r="BZ38" s="517" t="e">
        <f t="shared" si="18"/>
        <v>#DIV/0!</v>
      </c>
      <c r="CA38" s="517" t="e">
        <f t="shared" si="18"/>
        <v>#DIV/0!</v>
      </c>
      <c r="CB38" s="517" t="e">
        <f t="shared" si="18"/>
        <v>#DIV/0!</v>
      </c>
      <c r="CC38" s="517" t="e">
        <f t="shared" si="18"/>
        <v>#DIV/0!</v>
      </c>
      <c r="CD38" s="517" t="e">
        <f t="shared" si="18"/>
        <v>#DIV/0!</v>
      </c>
      <c r="CE38" s="517" t="e">
        <f t="shared" si="18"/>
        <v>#DIV/0!</v>
      </c>
      <c r="CF38" s="517" t="e">
        <f t="shared" si="18"/>
        <v>#DIV/0!</v>
      </c>
      <c r="CG38" s="517" t="e">
        <f t="shared" si="18"/>
        <v>#DIV/0!</v>
      </c>
      <c r="CH38" s="517" t="e">
        <f t="shared" si="18"/>
        <v>#DIV/0!</v>
      </c>
      <c r="CI38" s="517" t="e">
        <f t="shared" si="18"/>
        <v>#DIV/0!</v>
      </c>
      <c r="CJ38" s="517" t="e">
        <f t="shared" si="18"/>
        <v>#DIV/0!</v>
      </c>
      <c r="CK38" s="517" t="e">
        <f t="shared" si="18"/>
        <v>#DIV/0!</v>
      </c>
      <c r="CL38" s="517" t="e">
        <f t="shared" si="18"/>
        <v>#DIV/0!</v>
      </c>
      <c r="CM38" s="517" t="e">
        <f t="shared" si="18"/>
        <v>#DIV/0!</v>
      </c>
      <c r="CN38" s="517" t="e">
        <f t="shared" si="18"/>
        <v>#DIV/0!</v>
      </c>
      <c r="CO38" s="517" t="e">
        <f t="shared" si="18"/>
        <v>#DIV/0!</v>
      </c>
      <c r="CP38" s="517"/>
      <c r="CQ38" s="517"/>
      <c r="CR38" s="517"/>
      <c r="CS38" s="517"/>
      <c r="CT38" s="517"/>
      <c r="CU38" s="517"/>
      <c r="CV38" s="517"/>
      <c r="CW38" s="517"/>
      <c r="CX38" s="517"/>
      <c r="CY38" s="517"/>
      <c r="CZ38" s="517"/>
      <c r="DA38" s="517"/>
      <c r="DB38" s="517"/>
      <c r="DC38" s="517"/>
      <c r="DD38" s="517"/>
      <c r="DE38" s="517"/>
      <c r="DF38" s="517"/>
      <c r="DG38" s="517"/>
      <c r="DH38" s="517"/>
      <c r="DI38" s="517"/>
      <c r="DJ38" s="517"/>
    </row>
    <row r="39" spans="1:114" ht="7.5" customHeight="1" thickBot="1" x14ac:dyDescent="0.25">
      <c r="B39" s="37"/>
    </row>
    <row r="40" spans="1:114" ht="13.5" thickBot="1" x14ac:dyDescent="0.25">
      <c r="B40" s="320" t="s">
        <v>61</v>
      </c>
      <c r="C40" s="105">
        <v>0.2</v>
      </c>
      <c r="V40" s="651"/>
    </row>
  </sheetData>
  <sheetProtection password="CC22" sheet="1" selectLockedCells="1"/>
  <mergeCells count="2">
    <mergeCell ref="L1:N1"/>
    <mergeCell ref="AD1:AF1"/>
  </mergeCells>
  <phoneticPr fontId="2" type="noConversion"/>
  <conditionalFormatting sqref="E5:E36">
    <cfRule type="expression" dxfId="637" priority="4" stopIfTrue="1">
      <formula>AM5="S"</formula>
    </cfRule>
    <cfRule type="cellIs" dxfId="636" priority="5" stopIfTrue="1" operator="lessThan">
      <formula>$E$2</formula>
    </cfRule>
    <cfRule type="cellIs" dxfId="635" priority="6" stopIfTrue="1" operator="greaterThanOrEqual">
      <formula>$E$2</formula>
    </cfRule>
  </conditionalFormatting>
  <conditionalFormatting sqref="F5:F36">
    <cfRule type="expression" dxfId="634" priority="7" stopIfTrue="1">
      <formula>AM5="S"</formula>
    </cfRule>
    <cfRule type="cellIs" dxfId="633" priority="8" stopIfTrue="1" operator="lessThan">
      <formula>$F$2</formula>
    </cfRule>
    <cfRule type="cellIs" dxfId="632" priority="9" stopIfTrue="1" operator="greaterThanOrEqual">
      <formula>$F$2</formula>
    </cfRule>
  </conditionalFormatting>
  <conditionalFormatting sqref="G5:G36">
    <cfRule type="expression" dxfId="631" priority="10" stopIfTrue="1">
      <formula>AM5="S"</formula>
    </cfRule>
    <cfRule type="cellIs" dxfId="630" priority="11" stopIfTrue="1" operator="lessThan">
      <formula>$G$2</formula>
    </cfRule>
    <cfRule type="cellIs" dxfId="629" priority="12" stopIfTrue="1" operator="greaterThanOrEqual">
      <formula>$G$2</formula>
    </cfRule>
  </conditionalFormatting>
  <conditionalFormatting sqref="H5:H36">
    <cfRule type="expression" dxfId="628" priority="13" stopIfTrue="1">
      <formula>AM5="S"</formula>
    </cfRule>
    <cfRule type="cellIs" dxfId="627" priority="14" stopIfTrue="1" operator="lessThan">
      <formula>$H$2</formula>
    </cfRule>
    <cfRule type="cellIs" dxfId="626" priority="15" stopIfTrue="1" operator="greaterThanOrEqual">
      <formula>$H$2</formula>
    </cfRule>
  </conditionalFormatting>
  <conditionalFormatting sqref="I5:I36">
    <cfRule type="expression" dxfId="625" priority="16" stopIfTrue="1">
      <formula>AM5="S"</formula>
    </cfRule>
    <cfRule type="cellIs" dxfId="624" priority="17" stopIfTrue="1" operator="lessThan">
      <formula>$I$2</formula>
    </cfRule>
    <cfRule type="cellIs" dxfId="623" priority="18" stopIfTrue="1" operator="greaterThanOrEqual">
      <formula>$I$2</formula>
    </cfRule>
  </conditionalFormatting>
  <conditionalFormatting sqref="J5:J36">
    <cfRule type="expression" dxfId="622" priority="19" stopIfTrue="1">
      <formula>AM5="S"</formula>
    </cfRule>
    <cfRule type="cellIs" dxfId="621" priority="20" stopIfTrue="1" operator="lessThan">
      <formula>$J$2</formula>
    </cfRule>
    <cfRule type="cellIs" dxfId="620" priority="21" stopIfTrue="1" operator="greaterThanOrEqual">
      <formula>$J$2</formula>
    </cfRule>
  </conditionalFormatting>
  <conditionalFormatting sqref="K5:K36">
    <cfRule type="expression" dxfId="619" priority="22" stopIfTrue="1">
      <formula>AM5="S"</formula>
    </cfRule>
    <cfRule type="cellIs" dxfId="618" priority="23" stopIfTrue="1" operator="lessThan">
      <formula>$K$2</formula>
    </cfRule>
    <cfRule type="cellIs" dxfId="617" priority="24" stopIfTrue="1" operator="greaterThanOrEqual">
      <formula>$K$2</formula>
    </cfRule>
  </conditionalFormatting>
  <conditionalFormatting sqref="L5:L36">
    <cfRule type="expression" dxfId="616" priority="25" stopIfTrue="1">
      <formula>AM5="S"</formula>
    </cfRule>
    <cfRule type="cellIs" dxfId="615" priority="26" stopIfTrue="1" operator="lessThan">
      <formula>$L$2</formula>
    </cfRule>
    <cfRule type="cellIs" dxfId="614" priority="27" stopIfTrue="1" operator="greaterThanOrEqual">
      <formula>$L$2</formula>
    </cfRule>
  </conditionalFormatting>
  <conditionalFormatting sqref="M5:M36">
    <cfRule type="expression" dxfId="613" priority="28" stopIfTrue="1">
      <formula>AM5="S"</formula>
    </cfRule>
    <cfRule type="cellIs" dxfId="612" priority="29" stopIfTrue="1" operator="lessThan">
      <formula>$M$2</formula>
    </cfRule>
    <cfRule type="cellIs" dxfId="611" priority="30" stopIfTrue="1" operator="greaterThanOrEqual">
      <formula>$M$2</formula>
    </cfRule>
  </conditionalFormatting>
  <conditionalFormatting sqref="N5:N36">
    <cfRule type="expression" dxfId="610" priority="31" stopIfTrue="1">
      <formula>AM5="S"</formula>
    </cfRule>
    <cfRule type="cellIs" dxfId="609" priority="32" stopIfTrue="1" operator="lessThan">
      <formula>$N$2</formula>
    </cfRule>
    <cfRule type="cellIs" dxfId="608" priority="33" stopIfTrue="1" operator="greaterThanOrEqual">
      <formula>$N$2</formula>
    </cfRule>
  </conditionalFormatting>
  <conditionalFormatting sqref="P5:P36">
    <cfRule type="expression" dxfId="607" priority="34" stopIfTrue="1">
      <formula>AM5="S"</formula>
    </cfRule>
    <cfRule type="cellIs" dxfId="606" priority="35" stopIfTrue="1" operator="lessThan">
      <formula>$P$2</formula>
    </cfRule>
    <cfRule type="cellIs" dxfId="605" priority="36" stopIfTrue="1" operator="greaterThanOrEqual">
      <formula>$P$2</formula>
    </cfRule>
  </conditionalFormatting>
  <conditionalFormatting sqref="Q5:Q36">
    <cfRule type="expression" dxfId="604" priority="37" stopIfTrue="1">
      <formula>AM5="S"</formula>
    </cfRule>
    <cfRule type="cellIs" dxfId="603" priority="38" stopIfTrue="1" operator="lessThan">
      <formula>$Q$2</formula>
    </cfRule>
    <cfRule type="cellIs" dxfId="602" priority="39" stopIfTrue="1" operator="greaterThanOrEqual">
      <formula>$Q$2</formula>
    </cfRule>
  </conditionalFormatting>
  <conditionalFormatting sqref="R5:R36">
    <cfRule type="expression" dxfId="601" priority="40" stopIfTrue="1">
      <formula>AM5="S"</formula>
    </cfRule>
    <cfRule type="cellIs" dxfId="600" priority="41" stopIfTrue="1" operator="lessThan">
      <formula>$R$2</formula>
    </cfRule>
    <cfRule type="cellIs" dxfId="599" priority="42" stopIfTrue="1" operator="greaterThanOrEqual">
      <formula>$R$2</formula>
    </cfRule>
  </conditionalFormatting>
  <conditionalFormatting sqref="E37:AL37">
    <cfRule type="cellIs" dxfId="598" priority="43" stopIfTrue="1" operator="lessThan">
      <formula>E2-(E2*$C$40)</formula>
    </cfRule>
    <cfRule type="cellIs" dxfId="597" priority="44" stopIfTrue="1" operator="greaterThanOrEqual">
      <formula>E2-(E2*$C$40)</formula>
    </cfRule>
  </conditionalFormatting>
  <conditionalFormatting sqref="O5:O36">
    <cfRule type="expression" dxfId="596" priority="45" stopIfTrue="1">
      <formula>AM5="S"</formula>
    </cfRule>
    <cfRule type="cellIs" dxfId="595" priority="46" stopIfTrue="1" operator="lessThan">
      <formula>$O$2</formula>
    </cfRule>
    <cfRule type="cellIs" dxfId="594" priority="47" stopIfTrue="1" operator="greaterThanOrEqual">
      <formula>$O$2</formula>
    </cfRule>
  </conditionalFormatting>
  <conditionalFormatting sqref="S5:S36">
    <cfRule type="expression" dxfId="593" priority="48" stopIfTrue="1">
      <formula>AM5="S"</formula>
    </cfRule>
    <cfRule type="cellIs" dxfId="592" priority="49" stopIfTrue="1" operator="lessThan">
      <formula>$S$2</formula>
    </cfRule>
    <cfRule type="cellIs" dxfId="591" priority="50" stopIfTrue="1" operator="greaterThanOrEqual">
      <formula>$S$2</formula>
    </cfRule>
  </conditionalFormatting>
  <conditionalFormatting sqref="D5:D36">
    <cfRule type="expression" dxfId="590" priority="51" stopIfTrue="1">
      <formula>AM5="S"</formula>
    </cfRule>
    <cfRule type="expression" dxfId="589" priority="52" stopIfTrue="1">
      <formula>AM5=""</formula>
    </cfRule>
  </conditionalFormatting>
  <conditionalFormatting sqref="T5:AL36">
    <cfRule type="expression" dxfId="588" priority="53" stopIfTrue="1">
      <formula>$AM5="S"</formula>
    </cfRule>
    <cfRule type="cellIs" dxfId="587" priority="54" stopIfTrue="1" operator="lessThan">
      <formula>T$2</formula>
    </cfRule>
    <cfRule type="cellIs" dxfId="586" priority="55" stopIfTrue="1" operator="greaterThanOrEqual">
      <formula>T$2</formula>
    </cfRule>
  </conditionalFormatting>
  <conditionalFormatting sqref="B5:B36">
    <cfRule type="expression" dxfId="585" priority="120" stopIfTrue="1">
      <formula>AM5="S"</formula>
    </cfRule>
    <cfRule type="expression" dxfId="584" priority="121" stopIfTrue="1">
      <formula>D5="FB"</formula>
    </cfRule>
    <cfRule type="expression" dxfId="583" priority="122" stopIfTrue="1">
      <formula>D5=""</formula>
    </cfRule>
  </conditionalFormatting>
  <conditionalFormatting sqref="C5:C37">
    <cfRule type="expression" dxfId="582" priority="281" stopIfTrue="1">
      <formula>AM5="S"</formula>
    </cfRule>
    <cfRule type="cellIs" dxfId="581" priority="282" stopIfTrue="1" operator="lessThan">
      <formula>$C$3-($C$3*$C$40)</formula>
    </cfRule>
    <cfRule type="cellIs" dxfId="580" priority="283" stopIfTrue="1" operator="lessThan">
      <formula>$C$3</formula>
    </cfRule>
  </conditionalFormatting>
  <conditionalFormatting sqref="AM37">
    <cfRule type="cellIs" dxfId="579" priority="59" stopIfTrue="1" operator="lessThan">
      <formula>$O$2-($O$2*$C$40)</formula>
    </cfRule>
    <cfRule type="cellIs" dxfId="578" priority="60" stopIfTrue="1" operator="greaterThanOrEqual">
      <formula>$O$2-($O$2*$C$40)</formula>
    </cfRule>
  </conditionalFormatting>
  <conditionalFormatting sqref="D37">
    <cfRule type="expression" dxfId="577" priority="61" stopIfTrue="1">
      <formula>"""Förderbedarf"""</formula>
    </cfRule>
  </conditionalFormatting>
  <pageMargins left="0.78740157480314965" right="0.74803149606299213" top="1.1811023622047245" bottom="0.59" header="0.70866141732283472" footer="0.4"/>
  <pageSetup paperSize="9" scale="76" fitToWidth="2" orientation="landscape" horizontalDpi="4294967293" verticalDpi="300" r:id="rId1"/>
  <headerFooter alignWithMargins="0">
    <oddHeader>&amp;L&amp;"Gill Sans MT,Fett"&amp;12RTBS Version 3&amp;R&amp;G</oddHeader>
    <oddFooter>&amp;R&amp;P von &amp;N</oddFooter>
  </headerFooter>
  <legacy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indexed="41"/>
  </sheetPr>
  <dimension ref="A1:U142"/>
  <sheetViews>
    <sheetView view="pageBreakPreview" zoomScale="50" zoomScaleNormal="100" workbookViewId="0">
      <selection activeCell="B26" sqref="B26"/>
    </sheetView>
  </sheetViews>
  <sheetFormatPr baseColWidth="10" defaultRowHeight="12.75" x14ac:dyDescent="0.2"/>
  <cols>
    <col min="1" max="1" width="1.28515625" style="608" customWidth="1"/>
    <col min="2" max="2" width="32.85546875" style="608" customWidth="1"/>
    <col min="3" max="3" width="15.28515625" style="608" customWidth="1"/>
    <col min="4" max="4" width="7.140625" style="608" customWidth="1"/>
    <col min="5" max="5" width="9.85546875" style="608" customWidth="1"/>
    <col min="6" max="6" width="2.140625" style="608" customWidth="1"/>
    <col min="7" max="7" width="6.7109375" style="608" customWidth="1"/>
    <col min="8" max="8" width="9.42578125" style="608" customWidth="1"/>
    <col min="9" max="9" width="20.5703125" style="608" customWidth="1"/>
    <col min="10" max="10" width="37.5703125" style="631" customWidth="1"/>
    <col min="11" max="11" width="54.5703125" style="608" customWidth="1"/>
    <col min="12" max="12" width="235.7109375" style="644" customWidth="1"/>
    <col min="13" max="13" width="48.28515625" style="561" customWidth="1"/>
    <col min="14" max="14" width="11.42578125" style="608"/>
    <col min="15" max="15" width="72.5703125" style="561" customWidth="1"/>
    <col min="16" max="16384" width="11.42578125" style="608"/>
  </cols>
  <sheetData>
    <row r="1" spans="2:16" s="548" customFormat="1" ht="26.25" customHeight="1" thickBot="1" x14ac:dyDescent="0.45">
      <c r="B1" s="328" t="s">
        <v>2</v>
      </c>
      <c r="C1" s="827">
        <f>IF(Da!C53="",Da!E53,Da!C53)</f>
        <v>0</v>
      </c>
      <c r="D1" s="828"/>
      <c r="E1" s="828"/>
      <c r="F1" s="828"/>
      <c r="G1" s="829"/>
      <c r="H1" s="321" t="s">
        <v>5</v>
      </c>
      <c r="I1" s="544"/>
      <c r="J1" s="429">
        <f>Da!C8</f>
        <v>0</v>
      </c>
      <c r="K1" s="432" t="s">
        <v>41</v>
      </c>
      <c r="L1" s="430"/>
      <c r="M1" s="545"/>
      <c r="N1" s="546"/>
      <c r="O1" s="547"/>
      <c r="P1" s="546"/>
    </row>
    <row r="2" spans="2:16" s="548" customFormat="1" ht="24" customHeight="1" thickBot="1" x14ac:dyDescent="0.3">
      <c r="B2" s="329" t="s">
        <v>12</v>
      </c>
      <c r="C2" s="830">
        <f>Da!G53</f>
        <v>0</v>
      </c>
      <c r="D2" s="830"/>
      <c r="E2" s="830"/>
      <c r="F2" s="830"/>
      <c r="G2" s="831"/>
      <c r="H2" s="324" t="s">
        <v>112</v>
      </c>
      <c r="I2" s="544"/>
      <c r="J2" s="429">
        <f>Da!C5</f>
        <v>0</v>
      </c>
      <c r="K2" s="433" t="str">
        <f>Da!G8</f>
        <v>Anwalts- Büroberufe</v>
      </c>
      <c r="L2" s="431"/>
      <c r="M2" s="275"/>
      <c r="N2" s="231"/>
      <c r="O2" s="520"/>
      <c r="P2" s="546"/>
    </row>
    <row r="3" spans="2:16" s="548" customFormat="1" ht="22.5" customHeight="1" thickBot="1" x14ac:dyDescent="0.3">
      <c r="B3" s="549"/>
      <c r="C3" s="325"/>
      <c r="D3" s="550"/>
      <c r="E3" s="550"/>
      <c r="F3" s="550"/>
      <c r="G3" s="551"/>
      <c r="H3" s="323" t="s">
        <v>4</v>
      </c>
      <c r="I3" s="544"/>
      <c r="J3" s="429">
        <f>Da!G5</f>
        <v>0</v>
      </c>
      <c r="K3" s="434"/>
      <c r="L3" s="431"/>
      <c r="M3" s="215"/>
      <c r="N3" s="215"/>
      <c r="O3" s="552"/>
      <c r="P3" s="546"/>
    </row>
    <row r="4" spans="2:16" s="556" customFormat="1" ht="16.149999999999999" customHeight="1" x14ac:dyDescent="0.25">
      <c r="B4" s="553"/>
      <c r="C4" s="449"/>
      <c r="D4" s="554"/>
      <c r="E4" s="554"/>
      <c r="F4" s="554"/>
      <c r="G4" s="554"/>
      <c r="H4" s="451"/>
      <c r="I4" s="554"/>
      <c r="J4" s="452"/>
      <c r="K4" s="453"/>
      <c r="L4" s="216"/>
      <c r="M4" s="215"/>
      <c r="N4" s="215"/>
      <c r="O4" s="552"/>
      <c r="P4" s="555"/>
    </row>
    <row r="5" spans="2:16" s="548" customFormat="1" ht="16.5" customHeight="1" x14ac:dyDescent="0.25">
      <c r="B5" s="557"/>
      <c r="C5" s="546"/>
      <c r="D5" s="546"/>
      <c r="E5" s="546"/>
      <c r="F5" s="546"/>
      <c r="G5" s="546"/>
      <c r="H5" s="546"/>
      <c r="I5" s="546"/>
      <c r="J5" s="558"/>
      <c r="K5" s="559"/>
      <c r="L5" s="556"/>
      <c r="M5" s="560"/>
      <c r="O5" s="561"/>
    </row>
    <row r="6" spans="2:16" s="548" customFormat="1" ht="16.5" customHeight="1" x14ac:dyDescent="0.25">
      <c r="B6" s="557"/>
      <c r="C6" s="546"/>
      <c r="D6" s="546"/>
      <c r="E6" s="546"/>
      <c r="F6" s="546"/>
      <c r="G6" s="546"/>
      <c r="H6" s="546"/>
      <c r="I6" s="546"/>
      <c r="J6" s="558"/>
      <c r="K6" s="559"/>
      <c r="L6" s="556"/>
      <c r="M6" s="560"/>
      <c r="O6" s="561"/>
    </row>
    <row r="7" spans="2:16" s="548" customFormat="1" ht="16.5" customHeight="1" x14ac:dyDescent="0.25">
      <c r="B7" s="557"/>
      <c r="C7" s="546"/>
      <c r="D7" s="546"/>
      <c r="E7" s="546"/>
      <c r="F7" s="546"/>
      <c r="G7" s="546"/>
      <c r="H7" s="546"/>
      <c r="I7" s="546"/>
      <c r="J7" s="558"/>
      <c r="K7" s="559"/>
      <c r="L7" s="556"/>
      <c r="M7" s="560"/>
      <c r="O7" s="561"/>
    </row>
    <row r="8" spans="2:16" s="548" customFormat="1" ht="28.5" customHeight="1" x14ac:dyDescent="0.25">
      <c r="B8" s="557"/>
      <c r="C8" s="546"/>
      <c r="D8" s="546"/>
      <c r="E8" s="546"/>
      <c r="F8" s="546"/>
      <c r="G8" s="546"/>
      <c r="H8" s="546"/>
      <c r="I8" s="546"/>
      <c r="J8" s="558"/>
      <c r="K8" s="559"/>
      <c r="L8" s="556"/>
      <c r="M8" s="560"/>
      <c r="O8" s="561"/>
    </row>
    <row r="9" spans="2:16" s="548" customFormat="1" ht="16.5" customHeight="1" x14ac:dyDescent="0.25">
      <c r="B9" s="557"/>
      <c r="C9" s="546"/>
      <c r="D9" s="546"/>
      <c r="E9" s="546"/>
      <c r="F9" s="546"/>
      <c r="G9" s="546"/>
      <c r="H9" s="546"/>
      <c r="I9" s="546"/>
      <c r="J9" s="558"/>
      <c r="K9" s="559"/>
      <c r="L9" s="556"/>
      <c r="M9" s="560"/>
      <c r="O9" s="561"/>
    </row>
    <row r="10" spans="2:16" s="548" customFormat="1" ht="16.5" customHeight="1" x14ac:dyDescent="0.25">
      <c r="B10" s="557"/>
      <c r="C10" s="546"/>
      <c r="D10" s="546"/>
      <c r="E10" s="546"/>
      <c r="F10" s="546"/>
      <c r="G10" s="546"/>
      <c r="H10" s="546"/>
      <c r="I10" s="546"/>
      <c r="J10" s="558"/>
      <c r="K10" s="559"/>
      <c r="L10" s="556"/>
      <c r="M10" s="560"/>
      <c r="O10" s="561"/>
    </row>
    <row r="11" spans="2:16" s="548" customFormat="1" ht="16.5" customHeight="1" x14ac:dyDescent="0.25">
      <c r="B11" s="557"/>
      <c r="C11" s="546"/>
      <c r="D11" s="546"/>
      <c r="E11" s="546"/>
      <c r="F11" s="546"/>
      <c r="G11" s="546"/>
      <c r="H11" s="546"/>
      <c r="I11" s="546"/>
      <c r="J11" s="558"/>
      <c r="K11" s="559"/>
      <c r="L11" s="556"/>
      <c r="M11" s="560"/>
      <c r="O11" s="561"/>
    </row>
    <row r="12" spans="2:16" s="548" customFormat="1" ht="16.5" customHeight="1" x14ac:dyDescent="0.25">
      <c r="B12" s="557"/>
      <c r="C12" s="546"/>
      <c r="D12" s="546"/>
      <c r="E12" s="546"/>
      <c r="F12" s="546"/>
      <c r="G12" s="546"/>
      <c r="H12" s="546"/>
      <c r="I12" s="546"/>
      <c r="J12" s="558"/>
      <c r="K12" s="559"/>
      <c r="L12" s="556"/>
      <c r="M12" s="560"/>
      <c r="O12" s="561"/>
    </row>
    <row r="13" spans="2:16" s="548" customFormat="1" ht="16.5" customHeight="1" x14ac:dyDescent="0.25">
      <c r="B13" s="557"/>
      <c r="C13" s="546"/>
      <c r="D13" s="546"/>
      <c r="E13" s="546"/>
      <c r="F13" s="546"/>
      <c r="G13" s="546"/>
      <c r="H13" s="546"/>
      <c r="I13" s="546"/>
      <c r="J13" s="558"/>
      <c r="K13" s="559"/>
      <c r="L13" s="556"/>
      <c r="M13" s="560"/>
      <c r="O13" s="561"/>
    </row>
    <row r="14" spans="2:16" s="548" customFormat="1" ht="16.5" customHeight="1" x14ac:dyDescent="0.25">
      <c r="B14" s="557"/>
      <c r="C14" s="546"/>
      <c r="D14" s="546"/>
      <c r="E14" s="546"/>
      <c r="F14" s="546"/>
      <c r="G14" s="546"/>
      <c r="H14" s="546"/>
      <c r="I14" s="546"/>
      <c r="J14" s="558"/>
      <c r="K14" s="559"/>
      <c r="L14" s="556"/>
      <c r="M14" s="560"/>
      <c r="O14" s="561"/>
    </row>
    <row r="15" spans="2:16" s="548" customFormat="1" ht="16.5" customHeight="1" x14ac:dyDescent="0.25">
      <c r="B15" s="557"/>
      <c r="C15" s="546"/>
      <c r="D15" s="546"/>
      <c r="E15" s="546"/>
      <c r="F15" s="546"/>
      <c r="G15" s="546"/>
      <c r="H15" s="546"/>
      <c r="I15" s="546"/>
      <c r="J15" s="558"/>
      <c r="K15" s="559"/>
      <c r="L15" s="556"/>
      <c r="M15" s="560"/>
      <c r="O15" s="561"/>
    </row>
    <row r="16" spans="2:16" s="548" customFormat="1" ht="16.5" customHeight="1" x14ac:dyDescent="0.25">
      <c r="B16" s="557"/>
      <c r="C16" s="546"/>
      <c r="D16" s="546"/>
      <c r="E16" s="546"/>
      <c r="F16" s="546"/>
      <c r="G16" s="546"/>
      <c r="H16" s="546"/>
      <c r="I16" s="546"/>
      <c r="J16" s="558"/>
      <c r="K16" s="559"/>
      <c r="L16" s="556"/>
      <c r="M16" s="560"/>
      <c r="O16" s="561"/>
    </row>
    <row r="17" spans="1:21" s="548" customFormat="1" ht="16.5" customHeight="1" x14ac:dyDescent="0.25">
      <c r="B17" s="557"/>
      <c r="C17" s="546"/>
      <c r="D17" s="546"/>
      <c r="E17" s="546"/>
      <c r="F17" s="546"/>
      <c r="G17" s="546"/>
      <c r="H17" s="546"/>
      <c r="I17" s="546"/>
      <c r="J17" s="558"/>
      <c r="K17" s="559"/>
      <c r="L17" s="556"/>
      <c r="M17" s="560"/>
      <c r="O17" s="561"/>
    </row>
    <row r="18" spans="1:21" s="548" customFormat="1" ht="16.5" customHeight="1" x14ac:dyDescent="0.25">
      <c r="B18" s="557"/>
      <c r="C18" s="546"/>
      <c r="D18" s="546"/>
      <c r="E18" s="546"/>
      <c r="F18" s="546"/>
      <c r="G18" s="546"/>
      <c r="H18" s="546"/>
      <c r="I18" s="546"/>
      <c r="J18" s="558"/>
      <c r="K18" s="559"/>
      <c r="L18" s="556"/>
      <c r="M18" s="560"/>
      <c r="O18" s="561"/>
    </row>
    <row r="19" spans="1:21" s="548" customFormat="1" ht="16.5" customHeight="1" x14ac:dyDescent="0.25">
      <c r="B19" s="557"/>
      <c r="C19" s="546"/>
      <c r="D19" s="546"/>
      <c r="E19" s="546"/>
      <c r="F19" s="546"/>
      <c r="G19" s="546"/>
      <c r="H19" s="546"/>
      <c r="I19" s="546"/>
      <c r="J19" s="558"/>
      <c r="K19" s="559"/>
      <c r="L19" s="556"/>
      <c r="M19" s="560"/>
      <c r="O19" s="561"/>
    </row>
    <row r="20" spans="1:21" s="548" customFormat="1" ht="16.5" customHeight="1" x14ac:dyDescent="0.25">
      <c r="B20" s="557"/>
      <c r="C20" s="546"/>
      <c r="D20" s="546"/>
      <c r="E20" s="546"/>
      <c r="F20" s="546"/>
      <c r="G20" s="546"/>
      <c r="H20" s="546"/>
      <c r="I20" s="546"/>
      <c r="J20" s="558"/>
      <c r="K20" s="559"/>
      <c r="L20" s="556"/>
      <c r="M20" s="560"/>
      <c r="O20" s="561"/>
    </row>
    <row r="21" spans="1:21" s="548" customFormat="1" ht="16.5" customHeight="1" x14ac:dyDescent="0.25">
      <c r="B21" s="557"/>
      <c r="C21" s="546"/>
      <c r="D21" s="546"/>
      <c r="E21" s="546"/>
      <c r="F21" s="546"/>
      <c r="G21" s="546"/>
      <c r="H21" s="546"/>
      <c r="I21" s="546"/>
      <c r="J21" s="558"/>
      <c r="K21" s="559"/>
      <c r="L21" s="556"/>
      <c r="M21" s="560"/>
      <c r="O21" s="561"/>
    </row>
    <row r="22" spans="1:21" s="548" customFormat="1" ht="16.5" customHeight="1" x14ac:dyDescent="0.25">
      <c r="B22" s="557"/>
      <c r="C22" s="546"/>
      <c r="D22" s="546"/>
      <c r="E22" s="546"/>
      <c r="F22" s="546"/>
      <c r="G22" s="546"/>
      <c r="H22" s="546"/>
      <c r="I22" s="546"/>
      <c r="J22" s="558"/>
      <c r="K22" s="559"/>
      <c r="L22" s="556"/>
      <c r="M22" s="560"/>
      <c r="O22" s="561"/>
    </row>
    <row r="23" spans="1:21" s="548" customFormat="1" ht="16.5" customHeight="1" x14ac:dyDescent="0.25">
      <c r="B23" s="557"/>
      <c r="C23" s="546"/>
      <c r="D23" s="546"/>
      <c r="E23" s="546"/>
      <c r="F23" s="546"/>
      <c r="G23" s="546"/>
      <c r="H23" s="546"/>
      <c r="I23" s="546"/>
      <c r="J23" s="558"/>
      <c r="K23" s="559"/>
      <c r="L23" s="556"/>
      <c r="M23" s="560"/>
      <c r="N23" s="179"/>
      <c r="O23" s="519"/>
      <c r="P23" s="179"/>
      <c r="Q23" s="232"/>
      <c r="R23" s="233"/>
      <c r="S23" s="232"/>
      <c r="T23" s="233"/>
      <c r="U23" s="234"/>
    </row>
    <row r="24" spans="1:21" s="548" customFormat="1" ht="16.5" customHeight="1" thickBot="1" x14ac:dyDescent="0.3">
      <c r="B24" s="562"/>
      <c r="C24" s="563"/>
      <c r="D24" s="563"/>
      <c r="E24" s="563"/>
      <c r="F24" s="563"/>
      <c r="G24" s="563"/>
      <c r="H24" s="563"/>
      <c r="I24" s="563"/>
      <c r="J24" s="564"/>
      <c r="K24" s="565"/>
      <c r="L24" s="639"/>
      <c r="M24" s="566"/>
      <c r="N24" s="293"/>
      <c r="O24" s="519"/>
      <c r="P24" s="179"/>
      <c r="Q24" s="232"/>
      <c r="R24" s="233"/>
      <c r="S24" s="232"/>
      <c r="T24" s="233"/>
      <c r="U24" s="234"/>
    </row>
    <row r="25" spans="1:21" s="548" customFormat="1" ht="16.5" customHeight="1" thickBot="1" x14ac:dyDescent="0.3">
      <c r="F25" s="546"/>
      <c r="J25" s="567"/>
      <c r="K25" s="568"/>
      <c r="L25" s="639"/>
      <c r="M25" s="566"/>
      <c r="N25" s="293"/>
      <c r="O25" s="519"/>
      <c r="P25" s="179"/>
      <c r="Q25" s="232"/>
      <c r="R25" s="233"/>
      <c r="S25" s="232"/>
      <c r="T25" s="233"/>
      <c r="U25" s="234"/>
    </row>
    <row r="26" spans="1:21" s="548" customFormat="1" ht="25.5" customHeight="1" x14ac:dyDescent="0.25">
      <c r="D26" s="856" t="s">
        <v>157</v>
      </c>
      <c r="E26" s="857"/>
      <c r="F26" s="569"/>
      <c r="G26" s="856" t="s">
        <v>158</v>
      </c>
      <c r="H26" s="857"/>
      <c r="J26" s="852" t="str">
        <f>'S1'!J26:J27</f>
        <v>AfL Fördermaterialien</v>
      </c>
      <c r="K26" s="570" t="s">
        <v>166</v>
      </c>
      <c r="L26" s="639"/>
      <c r="M26" s="844" t="s">
        <v>298</v>
      </c>
      <c r="N26" s="293"/>
      <c r="O26" s="519"/>
      <c r="P26" s="179"/>
      <c r="Q26" s="232"/>
      <c r="R26" s="233"/>
      <c r="S26" s="232"/>
      <c r="T26" s="233"/>
      <c r="U26" s="234"/>
    </row>
    <row r="27" spans="1:21" s="548" customFormat="1" ht="31.5" customHeight="1" x14ac:dyDescent="0.25">
      <c r="C27" s="847" t="s">
        <v>276</v>
      </c>
      <c r="D27" s="854">
        <f>Da!$C$20</f>
        <v>0</v>
      </c>
      <c r="E27" s="855"/>
      <c r="F27" s="571"/>
      <c r="G27" s="854">
        <f>Da!$E$20</f>
        <v>0</v>
      </c>
      <c r="H27" s="855"/>
      <c r="I27" s="572"/>
      <c r="J27" s="853"/>
      <c r="K27" s="573">
        <f>'S1'!K27</f>
        <v>0</v>
      </c>
      <c r="L27" s="639"/>
      <c r="M27" s="845"/>
      <c r="N27" s="294"/>
      <c r="O27" s="547"/>
      <c r="P27" s="546"/>
      <c r="Q27" s="546"/>
      <c r="R27" s="546"/>
      <c r="S27" s="546"/>
      <c r="T27" s="546"/>
      <c r="U27" s="546"/>
    </row>
    <row r="28" spans="1:21" s="574" customFormat="1" ht="21.75" customHeight="1" thickBot="1" x14ac:dyDescent="0.3">
      <c r="B28" s="575" t="s">
        <v>256</v>
      </c>
      <c r="C28" s="847"/>
      <c r="D28" s="838" t="s">
        <v>156</v>
      </c>
      <c r="E28" s="839"/>
      <c r="F28" s="576"/>
      <c r="G28" s="838" t="s">
        <v>156</v>
      </c>
      <c r="H28" s="839"/>
      <c r="I28" s="577" t="s">
        <v>114</v>
      </c>
      <c r="J28" s="578">
        <f>'S1'!J28</f>
        <v>0</v>
      </c>
      <c r="K28" s="578">
        <f>'S1'!K28</f>
        <v>0</v>
      </c>
      <c r="L28" s="640"/>
      <c r="M28" s="846"/>
      <c r="N28" s="579"/>
      <c r="O28" s="561"/>
    </row>
    <row r="29" spans="1:21" s="548" customFormat="1" ht="26.25" customHeight="1" thickBot="1" x14ac:dyDescent="0.3">
      <c r="A29" s="580">
        <f>Werte1!DQ3</f>
        <v>12</v>
      </c>
      <c r="B29" s="581" t="str">
        <f>Profile!B2</f>
        <v>1 x 1</v>
      </c>
      <c r="C29" s="582" t="s">
        <v>257</v>
      </c>
      <c r="D29" s="583">
        <f>Werte1!$DQ35</f>
        <v>0</v>
      </c>
      <c r="E29" s="584">
        <f>D29/A29</f>
        <v>0</v>
      </c>
      <c r="F29" s="585"/>
      <c r="G29" s="586">
        <f>Werte2!$DQ35</f>
        <v>0</v>
      </c>
      <c r="H29" s="587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8">
        <f>IF(E29&lt;I29,O29,"")</f>
        <v>0</v>
      </c>
      <c r="K29" s="588">
        <f>IF(E29&lt;I29,M29,"")</f>
        <v>0</v>
      </c>
      <c r="L29" s="639" t="str">
        <f>IF(G27&gt;1,"","T")</f>
        <v>T</v>
      </c>
      <c r="M29" s="589">
        <f>'S1'!M29</f>
        <v>0</v>
      </c>
      <c r="N29" s="590" t="str">
        <f>IF(E29&lt;I29,"FB","")</f>
        <v>FB</v>
      </c>
      <c r="O29" s="561">
        <f>'S1'!O29</f>
        <v>0</v>
      </c>
    </row>
    <row r="30" spans="1:21" s="548" customFormat="1" ht="26.25" customHeight="1" thickBot="1" x14ac:dyDescent="0.3">
      <c r="A30" s="580"/>
      <c r="B30" s="581" t="str">
        <f>Profile!B3</f>
        <v>Grundrechnen I und II</v>
      </c>
      <c r="C30" s="242"/>
      <c r="D30" s="591"/>
      <c r="E30" s="592"/>
      <c r="F30" s="593"/>
      <c r="G30" s="591"/>
      <c r="H30" s="594"/>
      <c r="I30" s="417"/>
      <c r="J30" s="739"/>
      <c r="K30" s="596"/>
      <c r="L30" s="639"/>
      <c r="M30" s="589">
        <f>'S1'!M30</f>
        <v>0</v>
      </c>
      <c r="N30" s="590" t="str">
        <f t="shared" ref="N30:N69" si="0">IF(E30&lt;I30,"FB","")</f>
        <v/>
      </c>
      <c r="O30" s="561">
        <f>'S1'!O30</f>
        <v>0</v>
      </c>
    </row>
    <row r="31" spans="1:21" s="548" customFormat="1" ht="26.25" customHeight="1" thickBot="1" x14ac:dyDescent="0.3">
      <c r="A31" s="580">
        <f>Werte1!DR3</f>
        <v>2</v>
      </c>
      <c r="B31" s="597" t="str">
        <f>Werte1!DR1</f>
        <v>Addition / Subtraktion</v>
      </c>
      <c r="C31" s="598" t="s">
        <v>83</v>
      </c>
      <c r="D31" s="599">
        <f>Werte1!$DR35</f>
        <v>0</v>
      </c>
      <c r="E31" s="600">
        <f t="shared" ref="E31:E39" si="1">D31/A31</f>
        <v>0</v>
      </c>
      <c r="F31" s="593"/>
      <c r="G31" s="599">
        <f>Werte2!$DR35</f>
        <v>0</v>
      </c>
      <c r="H31" s="600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40" t="str">
        <f t="shared" ref="J31:J39" si="3">IF(E31&lt;I31,O31,"")</f>
        <v>M  1.2</v>
      </c>
      <c r="K31" s="601">
        <f t="shared" ref="K31:K39" si="4">IF(E31&lt;I31,M31,"")</f>
        <v>0</v>
      </c>
      <c r="L31" s="639"/>
      <c r="M31" s="589">
        <f>'S1'!M31</f>
        <v>0</v>
      </c>
      <c r="N31" s="590" t="str">
        <f t="shared" si="0"/>
        <v>FB</v>
      </c>
      <c r="O31" s="561" t="str">
        <f>'S1'!O31</f>
        <v>M  1.2</v>
      </c>
    </row>
    <row r="32" spans="1:21" s="548" customFormat="1" ht="26.25" customHeight="1" thickBot="1" x14ac:dyDescent="0.3">
      <c r="A32" s="580">
        <f>Werte1!DS3</f>
        <v>3</v>
      </c>
      <c r="B32" s="602" t="s">
        <v>44</v>
      </c>
      <c r="C32" s="598" t="s">
        <v>258</v>
      </c>
      <c r="D32" s="603">
        <f>Werte1!$DS35</f>
        <v>0</v>
      </c>
      <c r="E32" s="600">
        <f t="shared" si="1"/>
        <v>0</v>
      </c>
      <c r="F32" s="593"/>
      <c r="G32" s="603">
        <f>Werte2!$DS35</f>
        <v>0</v>
      </c>
      <c r="H32" s="600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40" t="str">
        <f t="shared" si="3"/>
        <v>M 1.3</v>
      </c>
      <c r="K32" s="601">
        <f t="shared" si="4"/>
        <v>0</v>
      </c>
      <c r="L32" s="639"/>
      <c r="M32" s="589">
        <f>'S1'!M32</f>
        <v>0</v>
      </c>
      <c r="N32" s="590" t="str">
        <f t="shared" si="0"/>
        <v>FB</v>
      </c>
      <c r="O32" s="561" t="str">
        <f>'S1'!O32</f>
        <v>M 1.3</v>
      </c>
    </row>
    <row r="33" spans="1:15" s="548" customFormat="1" ht="26.25" customHeight="1" thickBot="1" x14ac:dyDescent="0.3">
      <c r="A33" s="580">
        <f>Werte1!DT3</f>
        <v>1</v>
      </c>
      <c r="B33" s="602" t="str">
        <f>Werte1!DT1</f>
        <v>schriftlich multiplizieren</v>
      </c>
      <c r="C33" s="598" t="s">
        <v>259</v>
      </c>
      <c r="D33" s="603">
        <f>Werte1!$DT35</f>
        <v>0</v>
      </c>
      <c r="E33" s="600">
        <f t="shared" si="1"/>
        <v>0</v>
      </c>
      <c r="F33" s="593"/>
      <c r="G33" s="603">
        <f>Werte2!$DT35</f>
        <v>0</v>
      </c>
      <c r="H33" s="600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40" t="str">
        <f t="shared" si="3"/>
        <v>M 1.4</v>
      </c>
      <c r="K33" s="601">
        <f t="shared" si="4"/>
        <v>0</v>
      </c>
      <c r="L33" s="639"/>
      <c r="M33" s="589">
        <f>'S1'!M33</f>
        <v>0</v>
      </c>
      <c r="N33" s="590" t="str">
        <f t="shared" si="0"/>
        <v>FB</v>
      </c>
      <c r="O33" s="561" t="str">
        <f>'S1'!O33</f>
        <v>M 1.4</v>
      </c>
    </row>
    <row r="34" spans="1:15" s="548" customFormat="1" ht="26.25" customHeight="1" thickBot="1" x14ac:dyDescent="0.3">
      <c r="A34" s="580">
        <f>Werte1!DU3</f>
        <v>2</v>
      </c>
      <c r="B34" s="602" t="str">
        <f>Werte1!DU1</f>
        <v>schriftlich dividieren</v>
      </c>
      <c r="C34" s="598" t="s">
        <v>260</v>
      </c>
      <c r="D34" s="603">
        <f>Werte1!$DU35</f>
        <v>0</v>
      </c>
      <c r="E34" s="600">
        <f t="shared" si="1"/>
        <v>0</v>
      </c>
      <c r="F34" s="593"/>
      <c r="G34" s="603">
        <f>Werte2!$DU35</f>
        <v>0</v>
      </c>
      <c r="H34" s="600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40" t="str">
        <f t="shared" si="3"/>
        <v>M 1.4</v>
      </c>
      <c r="K34" s="601">
        <f t="shared" si="4"/>
        <v>0</v>
      </c>
      <c r="L34" s="639"/>
      <c r="M34" s="589">
        <f>'S1'!M34</f>
        <v>0</v>
      </c>
      <c r="N34" s="590" t="str">
        <f t="shared" si="0"/>
        <v>FB</v>
      </c>
      <c r="O34" s="561" t="str">
        <f>'S1'!O34</f>
        <v>M 1.4</v>
      </c>
    </row>
    <row r="35" spans="1:15" s="548" customFormat="1" ht="26.25" customHeight="1" thickBot="1" x14ac:dyDescent="0.3">
      <c r="A35" s="580">
        <f>Werte1!DV3</f>
        <v>2</v>
      </c>
      <c r="B35" s="602" t="str">
        <f>Werte1!DV1</f>
        <v>Gleichung 1 Unbekannte</v>
      </c>
      <c r="C35" s="598" t="s">
        <v>261</v>
      </c>
      <c r="D35" s="603">
        <f>Werte1!$DV35</f>
        <v>0</v>
      </c>
      <c r="E35" s="600">
        <f t="shared" si="1"/>
        <v>0</v>
      </c>
      <c r="F35" s="593"/>
      <c r="G35" s="603">
        <f>Werte2!$DV35</f>
        <v>0</v>
      </c>
      <c r="H35" s="600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40" t="str">
        <f t="shared" si="3"/>
        <v/>
      </c>
      <c r="K35" s="601" t="str">
        <f t="shared" si="4"/>
        <v/>
      </c>
      <c r="L35" s="639"/>
      <c r="M35" s="589">
        <f>'S1'!M35</f>
        <v>0</v>
      </c>
      <c r="N35" s="590" t="str">
        <f t="shared" si="0"/>
        <v/>
      </c>
      <c r="O35" s="561" t="str">
        <f>'S1'!O35</f>
        <v>M.1.11</v>
      </c>
    </row>
    <row r="36" spans="1:15" s="548" customFormat="1" ht="26.25" customHeight="1" thickBot="1" x14ac:dyDescent="0.3">
      <c r="A36" s="580">
        <f>Werte1!DW3</f>
        <v>2</v>
      </c>
      <c r="B36" s="602" t="s">
        <v>280</v>
      </c>
      <c r="C36" s="598" t="s">
        <v>87</v>
      </c>
      <c r="D36" s="603">
        <f>Werte1!$DW35</f>
        <v>0</v>
      </c>
      <c r="E36" s="600">
        <f t="shared" si="1"/>
        <v>0</v>
      </c>
      <c r="F36" s="593"/>
      <c r="G36" s="603">
        <f>Werte2!$DW35</f>
        <v>0</v>
      </c>
      <c r="H36" s="600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40" t="str">
        <f t="shared" si="3"/>
        <v>M.1.9</v>
      </c>
      <c r="K36" s="601">
        <f t="shared" si="4"/>
        <v>0</v>
      </c>
      <c r="L36" s="639"/>
      <c r="M36" s="589">
        <f>'S1'!M36</f>
        <v>0</v>
      </c>
      <c r="N36" s="590" t="str">
        <f t="shared" si="0"/>
        <v>FB</v>
      </c>
      <c r="O36" s="561" t="str">
        <f>'S1'!O36</f>
        <v>M.1.9</v>
      </c>
    </row>
    <row r="37" spans="1:15" s="548" customFormat="1" ht="26.25" customHeight="1" thickBot="1" x14ac:dyDescent="0.3">
      <c r="A37" s="580">
        <f>Werte1!DX3</f>
        <v>4</v>
      </c>
      <c r="B37" s="602" t="str">
        <f>Werte1!DX1</f>
        <v>negative Zahlen</v>
      </c>
      <c r="C37" s="598" t="s">
        <v>310</v>
      </c>
      <c r="D37" s="603">
        <f>Werte1!$DX35</f>
        <v>0</v>
      </c>
      <c r="E37" s="600">
        <f t="shared" si="1"/>
        <v>0</v>
      </c>
      <c r="F37" s="593"/>
      <c r="G37" s="603">
        <f>Werte2!$DX35</f>
        <v>0</v>
      </c>
      <c r="H37" s="600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40" t="str">
        <f t="shared" si="3"/>
        <v>M 1.6 + M 1.7</v>
      </c>
      <c r="K37" s="601">
        <f t="shared" si="4"/>
        <v>0</v>
      </c>
      <c r="L37" s="639"/>
      <c r="M37" s="589">
        <f>'S1'!M37</f>
        <v>0</v>
      </c>
      <c r="N37" s="590" t="str">
        <f t="shared" si="0"/>
        <v>FB</v>
      </c>
      <c r="O37" s="561" t="str">
        <f>'S1'!O37</f>
        <v>M 1.6 + M 1.7</v>
      </c>
    </row>
    <row r="38" spans="1:15" s="548" customFormat="1" ht="26.25" customHeight="1" thickBot="1" x14ac:dyDescent="0.3">
      <c r="A38" s="580">
        <f>Werte1!DY3</f>
        <v>3</v>
      </c>
      <c r="B38" s="602" t="s">
        <v>279</v>
      </c>
      <c r="C38" s="598" t="s">
        <v>89</v>
      </c>
      <c r="D38" s="603">
        <f>Werte1!$DY35</f>
        <v>0</v>
      </c>
      <c r="E38" s="600">
        <f t="shared" si="1"/>
        <v>0</v>
      </c>
      <c r="F38" s="593"/>
      <c r="G38" s="603">
        <f>Werte2!$DY35</f>
        <v>0</v>
      </c>
      <c r="H38" s="600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40" t="str">
        <f t="shared" si="3"/>
        <v>M 1.10</v>
      </c>
      <c r="K38" s="601">
        <f t="shared" si="4"/>
        <v>0</v>
      </c>
      <c r="L38" s="639"/>
      <c r="M38" s="589">
        <f>'S1'!M38</f>
        <v>0</v>
      </c>
      <c r="N38" s="590" t="str">
        <f t="shared" si="0"/>
        <v>FB</v>
      </c>
      <c r="O38" s="561" t="str">
        <f>'S1'!O38</f>
        <v>M 1.10</v>
      </c>
    </row>
    <row r="39" spans="1:15" s="548" customFormat="1" ht="26.25" customHeight="1" thickBot="1" x14ac:dyDescent="0.3">
      <c r="A39" s="580">
        <f>Werte1!DZ3</f>
        <v>2</v>
      </c>
      <c r="B39" s="604" t="str">
        <f>Werte1!DZ1</f>
        <v>Wurzeln</v>
      </c>
      <c r="C39" s="598" t="s">
        <v>262</v>
      </c>
      <c r="D39" s="605">
        <f>Werte1!$DZ35</f>
        <v>0</v>
      </c>
      <c r="E39" s="600">
        <f t="shared" si="1"/>
        <v>0</v>
      </c>
      <c r="F39" s="593"/>
      <c r="G39" s="605">
        <f>Werte2!$DZ35</f>
        <v>0</v>
      </c>
      <c r="H39" s="600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40" t="str">
        <f t="shared" si="3"/>
        <v>M 1.10</v>
      </c>
      <c r="K39" s="601">
        <f t="shared" si="4"/>
        <v>0</v>
      </c>
      <c r="L39" s="639"/>
      <c r="M39" s="589">
        <f>'S1'!M39</f>
        <v>0</v>
      </c>
      <c r="N39" s="590" t="str">
        <f t="shared" si="0"/>
        <v>FB</v>
      </c>
      <c r="O39" s="561" t="str">
        <f>'S1'!O39</f>
        <v>M 1.10</v>
      </c>
    </row>
    <row r="40" spans="1:15" ht="26.25" customHeight="1" thickBot="1" x14ac:dyDescent="0.25">
      <c r="A40" s="580"/>
      <c r="B40" s="581" t="str">
        <f>Profile!B13</f>
        <v>Brüche</v>
      </c>
      <c r="C40" s="242"/>
      <c r="D40" s="591"/>
      <c r="E40" s="592"/>
      <c r="F40" s="593"/>
      <c r="G40" s="591"/>
      <c r="H40" s="606"/>
      <c r="I40" s="417"/>
      <c r="J40" s="741"/>
      <c r="K40" s="607"/>
      <c r="L40" s="641"/>
      <c r="M40" s="589">
        <f>'S1'!M40</f>
        <v>0</v>
      </c>
      <c r="N40" s="590" t="str">
        <f t="shared" si="0"/>
        <v/>
      </c>
      <c r="O40" s="561">
        <f>'S1'!O40</f>
        <v>0</v>
      </c>
    </row>
    <row r="41" spans="1:15" ht="26.25" customHeight="1" thickBot="1" x14ac:dyDescent="0.25">
      <c r="A41" s="580">
        <f>Werte1!EA3</f>
        <v>2</v>
      </c>
      <c r="B41" s="597" t="str">
        <f>Werte1!EA1</f>
        <v>Brüche Basis</v>
      </c>
      <c r="C41" s="598" t="s">
        <v>263</v>
      </c>
      <c r="D41" s="603">
        <f>Werte1!$EA35</f>
        <v>0</v>
      </c>
      <c r="E41" s="600">
        <f>D41/A41</f>
        <v>0</v>
      </c>
      <c r="F41" s="593"/>
      <c r="G41" s="603">
        <f>Werte2!$EA35</f>
        <v>0</v>
      </c>
      <c r="H41" s="600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40" t="str">
        <f>IF(E41&lt;I41,O41,"")</f>
        <v>M 2.1</v>
      </c>
      <c r="K41" s="601">
        <f>IF(E41&lt;I41,M41,"")</f>
        <v>0</v>
      </c>
      <c r="L41" s="641"/>
      <c r="M41" s="589">
        <f>'S1'!M41</f>
        <v>0</v>
      </c>
      <c r="N41" s="590" t="str">
        <f t="shared" si="0"/>
        <v>FB</v>
      </c>
      <c r="O41" s="561" t="str">
        <f>'S1'!O41</f>
        <v>M 2.1</v>
      </c>
    </row>
    <row r="42" spans="1:15" ht="26.25" customHeight="1" thickBot="1" x14ac:dyDescent="0.25">
      <c r="A42" s="580">
        <f>Werte1!EB3</f>
        <v>5</v>
      </c>
      <c r="B42" s="604" t="str">
        <f>Werte1!EB1</f>
        <v>Brüche Regeln</v>
      </c>
      <c r="C42" s="609" t="s">
        <v>92</v>
      </c>
      <c r="D42" s="605">
        <f>Werte1!$EB35</f>
        <v>0</v>
      </c>
      <c r="E42" s="610">
        <f>D42/A42</f>
        <v>0</v>
      </c>
      <c r="F42" s="593"/>
      <c r="G42" s="605">
        <f>Werte2!$EB35</f>
        <v>0</v>
      </c>
      <c r="H42" s="610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42" t="str">
        <f>IF(E42&lt;I42,O42,"")</f>
        <v>M 2.1</v>
      </c>
      <c r="K42" s="611">
        <f>IF(E42&lt;I42,M42,"")</f>
        <v>0</v>
      </c>
      <c r="L42" s="641"/>
      <c r="M42" s="589">
        <f>'S1'!M42</f>
        <v>0</v>
      </c>
      <c r="N42" s="590" t="str">
        <f t="shared" si="0"/>
        <v>FB</v>
      </c>
      <c r="O42" s="561" t="str">
        <f>'S1'!O42</f>
        <v>M 2.1</v>
      </c>
    </row>
    <row r="43" spans="1:15" ht="26.25" customHeight="1" thickBot="1" x14ac:dyDescent="0.25">
      <c r="A43" s="580">
        <f>Werte1!EC3</f>
        <v>8</v>
      </c>
      <c r="B43" s="581" t="str">
        <f>Profile!B16</f>
        <v>Überschlagsrechnen</v>
      </c>
      <c r="C43" s="612" t="s">
        <v>93</v>
      </c>
      <c r="D43" s="583">
        <f>Werte1!$EC35</f>
        <v>0</v>
      </c>
      <c r="E43" s="584">
        <f>D43/A43</f>
        <v>0</v>
      </c>
      <c r="F43" s="593"/>
      <c r="G43" s="583">
        <f>Werte2!$EC35</f>
        <v>0</v>
      </c>
      <c r="H43" s="584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40">
        <f>IF(E43&lt;I43,O43,"")</f>
        <v>0</v>
      </c>
      <c r="K43" s="601">
        <f>IF(E43&lt;I43,M43,"")</f>
        <v>0</v>
      </c>
      <c r="L43" s="641"/>
      <c r="M43" s="589">
        <f>'S1'!M43</f>
        <v>0</v>
      </c>
      <c r="N43" s="590" t="str">
        <f t="shared" si="0"/>
        <v>FB</v>
      </c>
      <c r="O43" s="561">
        <f>'S1'!O43</f>
        <v>0</v>
      </c>
    </row>
    <row r="44" spans="1:15" ht="26.25" customHeight="1" thickBot="1" x14ac:dyDescent="0.25">
      <c r="A44" s="580"/>
      <c r="B44" s="581" t="str">
        <f>Profile!B17</f>
        <v>Maße</v>
      </c>
      <c r="C44" s="595"/>
      <c r="D44" s="591"/>
      <c r="E44" s="592"/>
      <c r="F44" s="593"/>
      <c r="G44" s="591"/>
      <c r="H44" s="606"/>
      <c r="I44" s="417"/>
      <c r="J44" s="741"/>
      <c r="K44" s="607"/>
      <c r="L44" s="641"/>
      <c r="M44" s="589">
        <f>'S1'!M44</f>
        <v>0</v>
      </c>
      <c r="N44" s="590" t="str">
        <f t="shared" si="0"/>
        <v/>
      </c>
      <c r="O44" s="561">
        <f>'S1'!O44</f>
        <v>0</v>
      </c>
    </row>
    <row r="45" spans="1:15" ht="26.25" customHeight="1" thickBot="1" x14ac:dyDescent="0.25">
      <c r="A45" s="580">
        <f>Werte1!ED3</f>
        <v>3</v>
      </c>
      <c r="B45" s="597" t="str">
        <f>Werte1!ED1</f>
        <v>Zeitmaße</v>
      </c>
      <c r="C45" s="598" t="s">
        <v>264</v>
      </c>
      <c r="D45" s="603">
        <f>Werte1!$ED35</f>
        <v>0</v>
      </c>
      <c r="E45" s="600">
        <f>D45/A45</f>
        <v>0</v>
      </c>
      <c r="F45" s="593"/>
      <c r="G45" s="603">
        <f>Werte2!$ED35</f>
        <v>0</v>
      </c>
      <c r="H45" s="600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40" t="str">
        <f>IF(E45&lt;I45,O45,"")</f>
        <v>M 1.12</v>
      </c>
      <c r="K45" s="601">
        <f>IF(E45&lt;I45,M45,"")</f>
        <v>0</v>
      </c>
      <c r="L45" s="641"/>
      <c r="M45" s="589">
        <f>'S1'!M45</f>
        <v>0</v>
      </c>
      <c r="N45" s="590" t="str">
        <f t="shared" si="0"/>
        <v>FB</v>
      </c>
      <c r="O45" s="561" t="str">
        <f>'S1'!O45</f>
        <v>M 1.12</v>
      </c>
    </row>
    <row r="46" spans="1:15" ht="26.25" customHeight="1" thickBot="1" x14ac:dyDescent="0.25">
      <c r="A46" s="580">
        <f>Werte1!EE3</f>
        <v>3</v>
      </c>
      <c r="B46" s="602" t="str">
        <f>Werte1!EE1</f>
        <v>Längen/ Flächenmaße</v>
      </c>
      <c r="C46" s="598" t="s">
        <v>265</v>
      </c>
      <c r="D46" s="603">
        <f>Werte1!$EE35</f>
        <v>0</v>
      </c>
      <c r="E46" s="600">
        <f>D46/A46</f>
        <v>0</v>
      </c>
      <c r="F46" s="593"/>
      <c r="G46" s="603">
        <f>Werte2!$EE35</f>
        <v>0</v>
      </c>
      <c r="H46" s="600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40" t="str">
        <f>IF(E46&lt;I46,O46,"")</f>
        <v>M 1.12</v>
      </c>
      <c r="K46" s="601">
        <f>IF(E46&lt;I46,M46,"")</f>
        <v>0</v>
      </c>
      <c r="L46" s="641"/>
      <c r="M46" s="589">
        <f>'S1'!M46</f>
        <v>0</v>
      </c>
      <c r="N46" s="590" t="str">
        <f t="shared" si="0"/>
        <v>FB</v>
      </c>
      <c r="O46" s="561" t="str">
        <f>'S1'!O46</f>
        <v>M 1.12</v>
      </c>
    </row>
    <row r="47" spans="1:15" ht="26.25" customHeight="1" thickBot="1" x14ac:dyDescent="0.25">
      <c r="A47" s="580">
        <f>Werte1!EF3</f>
        <v>2</v>
      </c>
      <c r="B47" s="604" t="str">
        <f>Werte1!EF1</f>
        <v>Gewichts/ Raummaße</v>
      </c>
      <c r="C47" s="598" t="s">
        <v>266</v>
      </c>
      <c r="D47" s="603">
        <f>Werte1!$EF35</f>
        <v>0</v>
      </c>
      <c r="E47" s="600">
        <f>D47/A47</f>
        <v>0</v>
      </c>
      <c r="F47" s="593"/>
      <c r="G47" s="603">
        <f>Werte2!$EF35</f>
        <v>0</v>
      </c>
      <c r="H47" s="600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40" t="str">
        <f>IF(E47&lt;I47,O47,"")</f>
        <v>M 1.12</v>
      </c>
      <c r="K47" s="601">
        <f>IF(E47&lt;I47,M47,"")</f>
        <v>0</v>
      </c>
      <c r="L47" s="641"/>
      <c r="M47" s="589">
        <f>'S1'!M47</f>
        <v>0</v>
      </c>
      <c r="N47" s="590" t="str">
        <f t="shared" si="0"/>
        <v>FB</v>
      </c>
      <c r="O47" s="561" t="str">
        <f>'S1'!O47</f>
        <v>M 1.12</v>
      </c>
    </row>
    <row r="48" spans="1:15" ht="26.25" customHeight="1" thickBot="1" x14ac:dyDescent="0.25">
      <c r="A48" s="580"/>
      <c r="B48" s="581" t="str">
        <f>Profile!B21</f>
        <v>Dreisatz</v>
      </c>
      <c r="C48" s="595"/>
      <c r="D48" s="591"/>
      <c r="E48" s="592"/>
      <c r="F48" s="593"/>
      <c r="G48" s="591"/>
      <c r="H48" s="606"/>
      <c r="I48" s="417"/>
      <c r="J48" s="741"/>
      <c r="K48" s="607"/>
      <c r="L48" s="641"/>
      <c r="M48" s="589">
        <f>'S1'!M48</f>
        <v>0</v>
      </c>
      <c r="N48" s="590" t="str">
        <f t="shared" si="0"/>
        <v/>
      </c>
      <c r="O48" s="561">
        <f>'S1'!O48</f>
        <v>0</v>
      </c>
    </row>
    <row r="49" spans="1:15" ht="26.25" customHeight="1" thickBot="1" x14ac:dyDescent="0.25">
      <c r="A49" s="580">
        <f>Werte1!EG3</f>
        <v>3</v>
      </c>
      <c r="B49" s="597" t="str">
        <f>Werte1!EG1</f>
        <v>Dreisatz proportional</v>
      </c>
      <c r="C49" s="598" t="s">
        <v>100</v>
      </c>
      <c r="D49" s="603">
        <f>Werte1!$EG35</f>
        <v>0</v>
      </c>
      <c r="E49" s="600">
        <f>D49/A49</f>
        <v>0</v>
      </c>
      <c r="F49" s="593"/>
      <c r="G49" s="603">
        <f>Werte2!$EG35</f>
        <v>0</v>
      </c>
      <c r="H49" s="600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40" t="str">
        <f>IF(E49&lt;I49,O49,"")</f>
        <v>M 2.3</v>
      </c>
      <c r="K49" s="601">
        <f>IF(E49&lt;I49,M49,"")</f>
        <v>0</v>
      </c>
      <c r="L49" s="641"/>
      <c r="M49" s="589">
        <f>'S1'!M49</f>
        <v>0</v>
      </c>
      <c r="N49" s="590" t="str">
        <f t="shared" si="0"/>
        <v>FB</v>
      </c>
      <c r="O49" s="561" t="str">
        <f>'S1'!O49</f>
        <v>M 2.3</v>
      </c>
    </row>
    <row r="50" spans="1:15" ht="26.25" customHeight="1" thickBot="1" x14ac:dyDescent="0.25">
      <c r="A50" s="580">
        <f>Werte1!EH3</f>
        <v>3</v>
      </c>
      <c r="B50" s="604" t="str">
        <f>Werte1!EH1</f>
        <v>Dreisatz antiproportional</v>
      </c>
      <c r="C50" s="598" t="s">
        <v>102</v>
      </c>
      <c r="D50" s="603">
        <f>Werte1!$EH35</f>
        <v>0</v>
      </c>
      <c r="E50" s="600">
        <f>D50/A50</f>
        <v>0</v>
      </c>
      <c r="F50" s="593"/>
      <c r="G50" s="603">
        <f>Werte2!$EH35</f>
        <v>0</v>
      </c>
      <c r="H50" s="600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40" t="str">
        <f>IF(E50&lt;I50,O50,"")</f>
        <v>M 2.3</v>
      </c>
      <c r="K50" s="601">
        <f>IF(E50&lt;I50,M50,"")</f>
        <v>0</v>
      </c>
      <c r="L50" s="641"/>
      <c r="M50" s="589">
        <f>'S1'!M50</f>
        <v>0</v>
      </c>
      <c r="N50" s="590" t="str">
        <f t="shared" si="0"/>
        <v>FB</v>
      </c>
      <c r="O50" s="561" t="str">
        <f>'S1'!O50</f>
        <v>M 2.3</v>
      </c>
    </row>
    <row r="51" spans="1:15" ht="26.25" customHeight="1" thickBot="1" x14ac:dyDescent="0.25">
      <c r="A51" s="580"/>
      <c r="B51" s="581" t="str">
        <f>Profile!B24</f>
        <v>Prozentrechnen</v>
      </c>
      <c r="C51" s="595"/>
      <c r="D51" s="591"/>
      <c r="E51" s="592"/>
      <c r="F51" s="593"/>
      <c r="G51" s="591"/>
      <c r="H51" s="606"/>
      <c r="I51" s="417"/>
      <c r="J51" s="739" t="str">
        <f>IF(E51&lt;I51,"M.1.13","")</f>
        <v/>
      </c>
      <c r="K51" s="607"/>
      <c r="L51" s="641"/>
      <c r="M51" s="589">
        <f>'S1'!M51</f>
        <v>0</v>
      </c>
      <c r="N51" s="590" t="str">
        <f t="shared" si="0"/>
        <v/>
      </c>
      <c r="O51" s="561">
        <f>'S1'!O51</f>
        <v>0</v>
      </c>
    </row>
    <row r="52" spans="1:15" s="613" customFormat="1" ht="26.25" customHeight="1" thickBot="1" x14ac:dyDescent="0.25">
      <c r="A52" s="580">
        <f>Werte1!EI3</f>
        <v>2</v>
      </c>
      <c r="B52" s="597" t="str">
        <f>Werte1!EI1</f>
        <v>Prozentwert</v>
      </c>
      <c r="C52" s="598" t="s">
        <v>103</v>
      </c>
      <c r="D52" s="603">
        <f>Werte1!$EI35</f>
        <v>0</v>
      </c>
      <c r="E52" s="600">
        <f>D52/A52</f>
        <v>0</v>
      </c>
      <c r="F52" s="593"/>
      <c r="G52" s="603">
        <f>Werte2!$EI35</f>
        <v>0</v>
      </c>
      <c r="H52" s="600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40" t="str">
        <f>IF(E52&lt;I52,O52,"")</f>
        <v>M 2.2</v>
      </c>
      <c r="K52" s="601">
        <f>IF(E52&lt;I52,M52,"")</f>
        <v>0</v>
      </c>
      <c r="L52" s="642"/>
      <c r="M52" s="589">
        <f>'S1'!M52</f>
        <v>0</v>
      </c>
      <c r="N52" s="590" t="str">
        <f t="shared" si="0"/>
        <v>FB</v>
      </c>
      <c r="O52" s="561" t="str">
        <f>'S1'!O52</f>
        <v>M 2.2</v>
      </c>
    </row>
    <row r="53" spans="1:15" ht="26.25" customHeight="1" thickBot="1" x14ac:dyDescent="0.25">
      <c r="A53" s="580">
        <f>Werte1!EJ3</f>
        <v>2</v>
      </c>
      <c r="B53" s="602" t="str">
        <f>Werte1!EJ1</f>
        <v>Prozentsatz</v>
      </c>
      <c r="C53" s="598" t="s">
        <v>69</v>
      </c>
      <c r="D53" s="603">
        <f>Werte1!$EJ35</f>
        <v>0</v>
      </c>
      <c r="E53" s="600">
        <f>D53/A53</f>
        <v>0</v>
      </c>
      <c r="F53" s="593"/>
      <c r="G53" s="603">
        <f>Werte2!$EJ35</f>
        <v>0</v>
      </c>
      <c r="H53" s="600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40" t="str">
        <f>IF(E53&lt;I53,O53,"")</f>
        <v>M 2.2</v>
      </c>
      <c r="K53" s="601">
        <f>IF(E53&lt;I53,M53,"")</f>
        <v>0</v>
      </c>
      <c r="L53" s="641"/>
      <c r="M53" s="589">
        <f>'S1'!M53</f>
        <v>0</v>
      </c>
      <c r="N53" s="590" t="str">
        <f t="shared" si="0"/>
        <v>FB</v>
      </c>
      <c r="O53" s="561" t="str">
        <f>'S1'!O53</f>
        <v>M 2.2</v>
      </c>
    </row>
    <row r="54" spans="1:15" ht="26.25" customHeight="1" thickBot="1" x14ac:dyDescent="0.25">
      <c r="A54" s="580">
        <f>Werte1!EK3</f>
        <v>2</v>
      </c>
      <c r="B54" s="604" t="str">
        <f>Werte1!EK1</f>
        <v>Prozente Grundwert</v>
      </c>
      <c r="C54" s="598" t="s">
        <v>104</v>
      </c>
      <c r="D54" s="603">
        <f>Werte1!$EK35</f>
        <v>0</v>
      </c>
      <c r="E54" s="600">
        <f>D54/A54</f>
        <v>0</v>
      </c>
      <c r="F54" s="593"/>
      <c r="G54" s="603">
        <f>Werte2!$EK35</f>
        <v>0</v>
      </c>
      <c r="H54" s="600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40" t="str">
        <f>IF(E54&lt;I54,O54,"")</f>
        <v>M 2.2</v>
      </c>
      <c r="K54" s="601">
        <f>IF(E54&lt;I54,M54,"")</f>
        <v>0</v>
      </c>
      <c r="L54" s="641"/>
      <c r="M54" s="589">
        <f>'S1'!M54</f>
        <v>0</v>
      </c>
      <c r="N54" s="590" t="str">
        <f t="shared" si="0"/>
        <v>FB</v>
      </c>
      <c r="O54" s="561" t="str">
        <f>'S1'!O54</f>
        <v>M 2.2</v>
      </c>
    </row>
    <row r="55" spans="1:15" ht="26.25" customHeight="1" thickBot="1" x14ac:dyDescent="0.25">
      <c r="A55" s="580"/>
      <c r="B55" s="581" t="str">
        <f>Profile!B28</f>
        <v>Geometrie I und II</v>
      </c>
      <c r="C55" s="595"/>
      <c r="D55" s="591"/>
      <c r="E55" s="592"/>
      <c r="F55" s="593"/>
      <c r="G55" s="591"/>
      <c r="H55" s="606"/>
      <c r="I55" s="417"/>
      <c r="J55" s="739" t="str">
        <f>IF(E55&lt;I55,"M.1.13","")</f>
        <v/>
      </c>
      <c r="K55" s="607"/>
      <c r="L55" s="641"/>
      <c r="M55" s="589">
        <f>'S1'!M55</f>
        <v>0</v>
      </c>
      <c r="N55" s="590" t="str">
        <f t="shared" si="0"/>
        <v/>
      </c>
      <c r="O55" s="561">
        <f>'S1'!O55</f>
        <v>0</v>
      </c>
    </row>
    <row r="56" spans="1:15" s="615" customFormat="1" ht="26.25" customHeight="1" thickBot="1" x14ac:dyDescent="0.25">
      <c r="A56" s="580">
        <f>Werte1!EL3</f>
        <v>2</v>
      </c>
      <c r="B56" s="597" t="str">
        <f>Werte1!EL1</f>
        <v>Fläche Rechteck</v>
      </c>
      <c r="C56" s="598" t="s">
        <v>268</v>
      </c>
      <c r="D56" s="614">
        <f>Werte1!$EL35</f>
        <v>0</v>
      </c>
      <c r="E56" s="600">
        <f t="shared" ref="E56:E65" si="5">D56/A56</f>
        <v>0</v>
      </c>
      <c r="F56" s="593"/>
      <c r="G56" s="614">
        <f>Werte2!$EL35</f>
        <v>0</v>
      </c>
      <c r="H56" s="600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40" t="str">
        <f t="shared" ref="J56:J65" si="7">IF(E56&lt;I56,O56,"")</f>
        <v>M 3.22</v>
      </c>
      <c r="K56" s="601">
        <f t="shared" ref="K56:K65" si="8">IF(E56&lt;I56,M56,"")</f>
        <v>0</v>
      </c>
      <c r="L56" s="643"/>
      <c r="M56" s="589">
        <f>'S1'!M56</f>
        <v>0</v>
      </c>
      <c r="N56" s="590" t="str">
        <f t="shared" si="0"/>
        <v>FB</v>
      </c>
      <c r="O56" s="561" t="str">
        <f>'S1'!O56</f>
        <v>M 3.22</v>
      </c>
    </row>
    <row r="57" spans="1:15" ht="26.25" customHeight="1" thickBot="1" x14ac:dyDescent="0.25">
      <c r="A57" s="580">
        <f>Werte1!EM3</f>
        <v>1</v>
      </c>
      <c r="B57" s="602" t="str">
        <f>Werte1!EM1</f>
        <v>Fläche Dreieck</v>
      </c>
      <c r="C57" s="598" t="s">
        <v>259</v>
      </c>
      <c r="D57" s="603">
        <f>Werte1!$EM35</f>
        <v>0</v>
      </c>
      <c r="E57" s="600">
        <f t="shared" si="5"/>
        <v>0</v>
      </c>
      <c r="F57" s="593"/>
      <c r="G57" s="603">
        <f>Werte2!$EM35</f>
        <v>0</v>
      </c>
      <c r="H57" s="600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40" t="str">
        <f t="shared" si="7"/>
        <v/>
      </c>
      <c r="K57" s="601" t="str">
        <f t="shared" si="8"/>
        <v/>
      </c>
      <c r="L57" s="641"/>
      <c r="M57" s="589">
        <f>'S1'!M57</f>
        <v>0</v>
      </c>
      <c r="N57" s="590" t="str">
        <f t="shared" si="0"/>
        <v/>
      </c>
      <c r="O57" s="561" t="str">
        <f>'S1'!O57</f>
        <v>M 3.4</v>
      </c>
    </row>
    <row r="58" spans="1:15" ht="26.25" customHeight="1" thickBot="1" x14ac:dyDescent="0.25">
      <c r="A58" s="580">
        <f>Werte1!EN3</f>
        <v>1</v>
      </c>
      <c r="B58" s="602" t="str">
        <f>Werte1!EN1</f>
        <v>Umfang Rechteck</v>
      </c>
      <c r="C58" s="598" t="s">
        <v>267</v>
      </c>
      <c r="D58" s="603">
        <f>Werte1!$EN35</f>
        <v>0</v>
      </c>
      <c r="E58" s="600">
        <f t="shared" si="5"/>
        <v>0</v>
      </c>
      <c r="F58" s="593"/>
      <c r="G58" s="603">
        <f>Werte2!$EN35</f>
        <v>0</v>
      </c>
      <c r="H58" s="600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40" t="str">
        <f t="shared" si="7"/>
        <v>M 3.22</v>
      </c>
      <c r="K58" s="601">
        <f t="shared" si="8"/>
        <v>0</v>
      </c>
      <c r="L58" s="641"/>
      <c r="M58" s="589">
        <f>'S1'!M58</f>
        <v>0</v>
      </c>
      <c r="N58" s="590" t="str">
        <f t="shared" si="0"/>
        <v>FB</v>
      </c>
      <c r="O58" s="561" t="str">
        <f>'S1'!O58</f>
        <v>M 3.22</v>
      </c>
    </row>
    <row r="59" spans="1:15" ht="26.25" customHeight="1" thickBot="1" x14ac:dyDescent="0.25">
      <c r="A59" s="580">
        <f>Werte1!EO3</f>
        <v>2</v>
      </c>
      <c r="B59" s="602" t="str">
        <f>Werte1!EO1</f>
        <v>Umfang Kreis</v>
      </c>
      <c r="C59" s="598" t="s">
        <v>269</v>
      </c>
      <c r="D59" s="603">
        <f>Werte1!$EO35</f>
        <v>0</v>
      </c>
      <c r="E59" s="600">
        <f t="shared" si="5"/>
        <v>0</v>
      </c>
      <c r="F59" s="593"/>
      <c r="G59" s="603">
        <f>Werte2!$EO35</f>
        <v>0</v>
      </c>
      <c r="H59" s="600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40" t="str">
        <f t="shared" si="7"/>
        <v/>
      </c>
      <c r="K59" s="601" t="str">
        <f t="shared" si="8"/>
        <v/>
      </c>
      <c r="L59" s="641"/>
      <c r="M59" s="589">
        <f>'S1'!M59</f>
        <v>0</v>
      </c>
      <c r="N59" s="590" t="str">
        <f t="shared" si="0"/>
        <v/>
      </c>
      <c r="O59" s="561" t="str">
        <f>'S1'!O59</f>
        <v>M 3.3</v>
      </c>
    </row>
    <row r="60" spans="1:15" ht="26.25" customHeight="1" thickBot="1" x14ac:dyDescent="0.25">
      <c r="A60" s="580">
        <f>Werte1!EP3</f>
        <v>1</v>
      </c>
      <c r="B60" s="602" t="str">
        <f>Werte1!EP1</f>
        <v>Fläche Kreis</v>
      </c>
      <c r="C60" s="598" t="s">
        <v>270</v>
      </c>
      <c r="D60" s="603">
        <f>Werte1!$EP35</f>
        <v>0</v>
      </c>
      <c r="E60" s="600">
        <f t="shared" si="5"/>
        <v>0</v>
      </c>
      <c r="F60" s="593"/>
      <c r="G60" s="603">
        <f>Werte2!$EP35</f>
        <v>0</v>
      </c>
      <c r="H60" s="600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40" t="str">
        <f t="shared" si="7"/>
        <v/>
      </c>
      <c r="K60" s="601" t="str">
        <f t="shared" si="8"/>
        <v/>
      </c>
      <c r="L60" s="641"/>
      <c r="M60" s="589">
        <f>'S1'!M60</f>
        <v>0</v>
      </c>
      <c r="N60" s="590" t="str">
        <f t="shared" si="0"/>
        <v/>
      </c>
      <c r="O60" s="561" t="str">
        <f>'S1'!O60</f>
        <v>M 3.3</v>
      </c>
    </row>
    <row r="61" spans="1:15" ht="26.25" customHeight="1" thickBot="1" x14ac:dyDescent="0.25">
      <c r="A61" s="580">
        <f>Werte1!EQ3</f>
        <v>2</v>
      </c>
      <c r="B61" s="602" t="str">
        <f>Werte1!EQ1</f>
        <v>Volumen Quader</v>
      </c>
      <c r="C61" s="598" t="s">
        <v>271</v>
      </c>
      <c r="D61" s="603">
        <f>Werte1!$EQ35</f>
        <v>0</v>
      </c>
      <c r="E61" s="600">
        <f t="shared" si="5"/>
        <v>0</v>
      </c>
      <c r="F61" s="593"/>
      <c r="G61" s="603">
        <f>Werte2!$EQ35</f>
        <v>0</v>
      </c>
      <c r="H61" s="600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40" t="str">
        <f t="shared" si="7"/>
        <v>M 3.4</v>
      </c>
      <c r="K61" s="601">
        <f t="shared" si="8"/>
        <v>0</v>
      </c>
      <c r="L61" s="641"/>
      <c r="M61" s="589">
        <f>'S1'!M61</f>
        <v>0</v>
      </c>
      <c r="N61" s="590" t="str">
        <f t="shared" si="0"/>
        <v>FB</v>
      </c>
      <c r="O61" s="561" t="str">
        <f>'S1'!O61</f>
        <v>M 3.4</v>
      </c>
    </row>
    <row r="62" spans="1:15" ht="26.25" customHeight="1" thickBot="1" x14ac:dyDescent="0.25">
      <c r="A62" s="580">
        <f>Werte1!ER3</f>
        <v>1</v>
      </c>
      <c r="B62" s="602" t="str">
        <f>Werte1!ER1</f>
        <v>Volumen Zylinder</v>
      </c>
      <c r="C62" s="598" t="s">
        <v>272</v>
      </c>
      <c r="D62" s="603">
        <f>Werte1!$ER35</f>
        <v>0</v>
      </c>
      <c r="E62" s="600">
        <f t="shared" si="5"/>
        <v>0</v>
      </c>
      <c r="F62" s="593"/>
      <c r="G62" s="603">
        <f>Werte2!$ER35</f>
        <v>0</v>
      </c>
      <c r="H62" s="600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40" t="str">
        <f t="shared" si="7"/>
        <v/>
      </c>
      <c r="K62" s="601" t="str">
        <f t="shared" si="8"/>
        <v/>
      </c>
      <c r="L62" s="641"/>
      <c r="M62" s="589">
        <f>'S1'!M62</f>
        <v>0</v>
      </c>
      <c r="N62" s="590" t="str">
        <f t="shared" si="0"/>
        <v/>
      </c>
      <c r="O62" s="561" t="str">
        <f>'S1'!O62</f>
        <v>M 3.4</v>
      </c>
    </row>
    <row r="63" spans="1:15" ht="26.25" customHeight="1" thickBot="1" x14ac:dyDescent="0.25">
      <c r="A63" s="580">
        <f>Werte1!ES3</f>
        <v>1</v>
      </c>
      <c r="B63" s="602" t="str">
        <f>Werte1!ES1</f>
        <v>Pythagoras</v>
      </c>
      <c r="C63" s="598" t="s">
        <v>273</v>
      </c>
      <c r="D63" s="603">
        <f>Werte1!$ES35</f>
        <v>0</v>
      </c>
      <c r="E63" s="600">
        <f t="shared" si="5"/>
        <v>0</v>
      </c>
      <c r="F63" s="593"/>
      <c r="G63" s="603">
        <f>Werte2!$ES35</f>
        <v>0</v>
      </c>
      <c r="H63" s="600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40" t="str">
        <f t="shared" si="7"/>
        <v/>
      </c>
      <c r="K63" s="601" t="str">
        <f t="shared" si="8"/>
        <v/>
      </c>
      <c r="L63" s="641"/>
      <c r="M63" s="589">
        <f>'S1'!M63</f>
        <v>0</v>
      </c>
      <c r="N63" s="590" t="str">
        <f t="shared" si="0"/>
        <v/>
      </c>
      <c r="O63" s="561" t="str">
        <f>'S1'!O63</f>
        <v>M 2.25</v>
      </c>
    </row>
    <row r="64" spans="1:15" ht="26.25" customHeight="1" thickBot="1" x14ac:dyDescent="0.25">
      <c r="A64" s="580">
        <f>Werte1!ET3</f>
        <v>1</v>
      </c>
      <c r="B64" s="602" t="str">
        <f>Werte1!ET1</f>
        <v>Winkel berechnen</v>
      </c>
      <c r="C64" s="598" t="s">
        <v>274</v>
      </c>
      <c r="D64" s="603">
        <f>Werte1!$ET35</f>
        <v>0</v>
      </c>
      <c r="E64" s="600">
        <f t="shared" si="5"/>
        <v>0</v>
      </c>
      <c r="F64" s="593"/>
      <c r="G64" s="603">
        <f>Werte2!$ET35</f>
        <v>0</v>
      </c>
      <c r="H64" s="600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40" t="str">
        <f t="shared" si="7"/>
        <v/>
      </c>
      <c r="K64" s="601" t="str">
        <f t="shared" si="8"/>
        <v/>
      </c>
      <c r="L64" s="641"/>
      <c r="M64" s="589">
        <f>'S1'!M64</f>
        <v>0</v>
      </c>
      <c r="N64" s="590" t="str">
        <f t="shared" si="0"/>
        <v/>
      </c>
      <c r="O64" s="561">
        <f>'S1'!O64</f>
        <v>0</v>
      </c>
    </row>
    <row r="65" spans="1:15" ht="26.25" customHeight="1" thickBot="1" x14ac:dyDescent="0.25">
      <c r="A65" s="580">
        <f>Werte1!EU3</f>
        <v>1</v>
      </c>
      <c r="B65" s="604" t="str">
        <f>Werte1!EU1</f>
        <v>perspektivisch zeichnen</v>
      </c>
      <c r="C65" s="598" t="s">
        <v>275</v>
      </c>
      <c r="D65" s="603">
        <f>Werte1!$EU35</f>
        <v>0</v>
      </c>
      <c r="E65" s="600">
        <f t="shared" si="5"/>
        <v>0</v>
      </c>
      <c r="F65" s="593"/>
      <c r="G65" s="603">
        <f>Werte2!$EU35</f>
        <v>0</v>
      </c>
      <c r="H65" s="600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40" t="str">
        <f t="shared" si="7"/>
        <v/>
      </c>
      <c r="K65" s="601" t="str">
        <f t="shared" si="8"/>
        <v/>
      </c>
      <c r="L65" s="641"/>
      <c r="M65" s="589">
        <f>'S1'!M65</f>
        <v>0</v>
      </c>
      <c r="N65" s="590" t="str">
        <f t="shared" si="0"/>
        <v/>
      </c>
      <c r="O65" s="561" t="str">
        <f>'S1'!O65</f>
        <v>M 3.5</v>
      </c>
    </row>
    <row r="66" spans="1:15" ht="26.25" customHeight="1" thickBot="1" x14ac:dyDescent="0.25">
      <c r="A66" s="580"/>
      <c r="B66" s="581" t="str">
        <f>Profile!B39</f>
        <v>räuml. Vorstellung I und II</v>
      </c>
      <c r="C66" s="595"/>
      <c r="D66" s="591"/>
      <c r="E66" s="592"/>
      <c r="F66" s="593"/>
      <c r="G66" s="591"/>
      <c r="H66" s="606"/>
      <c r="I66" s="417"/>
      <c r="J66" s="739" t="str">
        <f>IF(E66&lt;I66,"M.1.13","")</f>
        <v/>
      </c>
      <c r="K66" s="607"/>
      <c r="L66" s="641"/>
      <c r="M66" s="589">
        <f>'S1'!M66</f>
        <v>0</v>
      </c>
      <c r="N66" s="590" t="str">
        <f t="shared" si="0"/>
        <v/>
      </c>
      <c r="O66" s="561">
        <f>'S1'!O66</f>
        <v>0</v>
      </c>
    </row>
    <row r="67" spans="1:15" ht="26.25" customHeight="1" thickBot="1" x14ac:dyDescent="0.25">
      <c r="A67" s="580">
        <f>Werte1!EV3</f>
        <v>2</v>
      </c>
      <c r="B67" s="597" t="s">
        <v>51</v>
      </c>
      <c r="C67" s="598" t="s">
        <v>263</v>
      </c>
      <c r="D67" s="603">
        <f>Werte1!$EV35</f>
        <v>0</v>
      </c>
      <c r="E67" s="600">
        <f>D67/A67</f>
        <v>0</v>
      </c>
      <c r="F67" s="593"/>
      <c r="G67" s="603">
        <f>Werte2!$EV35</f>
        <v>0</v>
      </c>
      <c r="H67" s="600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40">
        <f>IF(E67&lt;I67,O67,"")</f>
        <v>0</v>
      </c>
      <c r="K67" s="601">
        <f>IF(E67&lt;I67,M67,"")</f>
        <v>0</v>
      </c>
      <c r="L67" s="641"/>
      <c r="M67" s="589">
        <f>'S1'!M67</f>
        <v>0</v>
      </c>
      <c r="N67" s="590" t="str">
        <f t="shared" si="0"/>
        <v>FB</v>
      </c>
      <c r="O67" s="561">
        <f>'S1'!O67</f>
        <v>0</v>
      </c>
    </row>
    <row r="68" spans="1:15" ht="26.25" customHeight="1" thickBot="1" x14ac:dyDescent="0.25">
      <c r="A68" s="580">
        <f>Werte1!EW3</f>
        <v>6</v>
      </c>
      <c r="B68" s="604" t="str">
        <f>Werte1!EW1</f>
        <v>räuml. Vorstellung</v>
      </c>
      <c r="C68" s="609" t="s">
        <v>109</v>
      </c>
      <c r="D68" s="616">
        <f>Werte1!$EW35</f>
        <v>0</v>
      </c>
      <c r="E68" s="610">
        <f>D68/A68</f>
        <v>0</v>
      </c>
      <c r="F68" s="593"/>
      <c r="G68" s="616">
        <f>Werte2!$EW35</f>
        <v>0</v>
      </c>
      <c r="H68" s="610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42" t="str">
        <f>IF(E68&lt;I68,O68,"")</f>
        <v>M 3.5</v>
      </c>
      <c r="K68" s="617">
        <f>IF(E68&lt;I68,M68,"")</f>
        <v>0</v>
      </c>
      <c r="L68" s="641"/>
      <c r="M68" s="589">
        <f>'S1'!M68</f>
        <v>0</v>
      </c>
      <c r="N68" s="590" t="str">
        <f t="shared" si="0"/>
        <v>FB</v>
      </c>
      <c r="O68" s="561" t="str">
        <f>'S1'!O68</f>
        <v>M 3.5</v>
      </c>
    </row>
    <row r="69" spans="1:15" ht="26.25" customHeight="1" thickBot="1" x14ac:dyDescent="0.25">
      <c r="A69" s="580">
        <f>Werte1!EX3</f>
        <v>8</v>
      </c>
      <c r="B69" s="581" t="str">
        <f>Profile!B42</f>
        <v>Diagramme</v>
      </c>
      <c r="C69" s="612" t="s">
        <v>62</v>
      </c>
      <c r="D69" s="583">
        <f>Werte1!$EX35</f>
        <v>0</v>
      </c>
      <c r="E69" s="584">
        <f>D69/A69</f>
        <v>0</v>
      </c>
      <c r="F69" s="618"/>
      <c r="G69" s="583">
        <f>Werte2!$EX35</f>
        <v>0</v>
      </c>
      <c r="H69" s="584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8" t="str">
        <f>IF(E69&lt;I69,O69,"")</f>
        <v>M 2.4</v>
      </c>
      <c r="K69" s="619">
        <f>IF(E69&lt;I69,M69,"")</f>
        <v>0</v>
      </c>
      <c r="L69" s="641"/>
      <c r="M69" s="589">
        <f>'S1'!M69</f>
        <v>0</v>
      </c>
      <c r="N69" s="590" t="str">
        <f t="shared" si="0"/>
        <v>FB</v>
      </c>
      <c r="O69" s="561" t="str">
        <f>'S1'!O69</f>
        <v>M 2.4</v>
      </c>
    </row>
    <row r="70" spans="1:15" s="548" customFormat="1" ht="26.25" customHeight="1" thickBot="1" x14ac:dyDescent="0.3">
      <c r="A70" s="620">
        <f>SUM(A29:A69)</f>
        <v>97</v>
      </c>
      <c r="B70" s="621" t="s">
        <v>165</v>
      </c>
      <c r="C70" s="622"/>
      <c r="D70" s="623">
        <f>SUM(D29:D69)</f>
        <v>0</v>
      </c>
      <c r="E70" s="624">
        <f>D70/A70</f>
        <v>0</v>
      </c>
      <c r="F70" s="625"/>
      <c r="G70" s="626">
        <f>SUM(G29:G69)</f>
        <v>0</v>
      </c>
      <c r="H70" s="624">
        <f>G70/A70</f>
        <v>0</v>
      </c>
      <c r="I70" s="627">
        <f>I88</f>
        <v>0.55670103092783507</v>
      </c>
      <c r="J70" s="743"/>
      <c r="K70" s="629"/>
      <c r="L70" s="639"/>
      <c r="M70" s="630"/>
      <c r="N70" s="630"/>
      <c r="O70" s="561">
        <f>'S1'!O70</f>
        <v>0</v>
      </c>
    </row>
    <row r="71" spans="1:15" ht="18" customHeight="1" x14ac:dyDescent="0.2">
      <c r="A71" s="568"/>
    </row>
    <row r="72" spans="1:15" ht="18" customHeight="1" thickBot="1" x14ac:dyDescent="0.25"/>
    <row r="73" spans="1:15" ht="26.25" customHeight="1" thickBot="1" x14ac:dyDescent="0.3">
      <c r="A73" s="568"/>
      <c r="B73" s="632" t="s">
        <v>162</v>
      </c>
      <c r="C73" s="633"/>
      <c r="D73" s="848" t="s">
        <v>157</v>
      </c>
      <c r="E73" s="849"/>
      <c r="F73" s="634"/>
      <c r="G73" s="850" t="s">
        <v>158</v>
      </c>
      <c r="H73" s="851"/>
      <c r="I73" s="198" t="s">
        <v>113</v>
      </c>
    </row>
    <row r="74" spans="1:15" ht="18" customHeight="1" thickBot="1" x14ac:dyDescent="0.3">
      <c r="A74" s="558"/>
      <c r="B74" s="635"/>
      <c r="C74" s="636"/>
      <c r="D74" s="840">
        <f>Da!C20</f>
        <v>0</v>
      </c>
      <c r="E74" s="841"/>
      <c r="F74" s="637"/>
      <c r="G74" s="842">
        <f>Da!E20</f>
        <v>0</v>
      </c>
      <c r="H74" s="843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Werte1!$P35</f>
        <v>0</v>
      </c>
      <c r="E76" s="208">
        <f t="shared" ref="E76:E88" si="9">D76/C76</f>
        <v>0</v>
      </c>
      <c r="F76" s="220"/>
      <c r="G76" s="201">
        <f>Werte2!$P35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Werte1!AC35</f>
        <v>0</v>
      </c>
      <c r="E77" s="209">
        <f t="shared" si="9"/>
        <v>0</v>
      </c>
      <c r="F77" s="214"/>
      <c r="G77" s="202">
        <f>Werte2!AC35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Werte1!AM35</f>
        <v>0</v>
      </c>
      <c r="E78" s="209">
        <f t="shared" si="9"/>
        <v>0</v>
      </c>
      <c r="F78" s="214"/>
      <c r="G78" s="202">
        <f>Werte2!AM35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Werte1!AU35</f>
        <v>0</v>
      </c>
      <c r="E79" s="209">
        <f t="shared" si="9"/>
        <v>0</v>
      </c>
      <c r="F79" s="214"/>
      <c r="G79" s="202">
        <f>Werte2!AU35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Werte1!BD35</f>
        <v>0</v>
      </c>
      <c r="E80" s="210">
        <f t="shared" si="9"/>
        <v>0</v>
      </c>
      <c r="F80" s="221"/>
      <c r="G80" s="203">
        <f>Werte2!BD35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Werte1!BM35</f>
        <v>0</v>
      </c>
      <c r="E81" s="211">
        <f t="shared" si="9"/>
        <v>0</v>
      </c>
      <c r="F81" s="222"/>
      <c r="G81" s="201">
        <f>Werte2!BM35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Werte1!BT35</f>
        <v>0</v>
      </c>
      <c r="E82" s="211">
        <f t="shared" si="9"/>
        <v>0</v>
      </c>
      <c r="F82" s="222"/>
      <c r="G82" s="202">
        <f>Werte2!BT35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Werte1!CA35</f>
        <v>0</v>
      </c>
      <c r="E83" s="211">
        <f t="shared" si="9"/>
        <v>0</v>
      </c>
      <c r="F83" s="222"/>
      <c r="G83" s="202">
        <f>Werte2!CA35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Werte1!CK35</f>
        <v>0</v>
      </c>
      <c r="E84" s="211">
        <f t="shared" si="9"/>
        <v>0</v>
      </c>
      <c r="F84" s="222"/>
      <c r="G84" s="202">
        <f>Werte2!CK35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Werte1!CQ35</f>
        <v>0</v>
      </c>
      <c r="E85" s="211">
        <f t="shared" si="9"/>
        <v>0</v>
      </c>
      <c r="F85" s="222"/>
      <c r="G85" s="202">
        <f>Werte2!CQ35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111</v>
      </c>
      <c r="C86" s="179">
        <f>Profile!C55</f>
        <v>8</v>
      </c>
      <c r="D86" s="192">
        <f>Werte1!DD35</f>
        <v>0</v>
      </c>
      <c r="E86" s="211">
        <f t="shared" si="9"/>
        <v>0</v>
      </c>
      <c r="F86" s="222"/>
      <c r="G86" s="202">
        <f>Werte2!DD35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Werte1!DM35</f>
        <v>0</v>
      </c>
      <c r="E87" s="212">
        <f t="shared" si="9"/>
        <v>0</v>
      </c>
      <c r="F87" s="223"/>
      <c r="G87" s="202">
        <f>Werte2!DM35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638"/>
    </row>
    <row r="99" spans="10:10" x14ac:dyDescent="0.2">
      <c r="J99" s="638"/>
    </row>
    <row r="100" spans="10:10" x14ac:dyDescent="0.2">
      <c r="J100" s="638"/>
    </row>
    <row r="101" spans="10:10" x14ac:dyDescent="0.2">
      <c r="J101" s="638"/>
    </row>
    <row r="102" spans="10:10" x14ac:dyDescent="0.2">
      <c r="J102" s="638"/>
    </row>
    <row r="103" spans="10:10" x14ac:dyDescent="0.2">
      <c r="J103" s="638"/>
    </row>
    <row r="104" spans="10:10" x14ac:dyDescent="0.2">
      <c r="J104" s="638"/>
    </row>
    <row r="105" spans="10:10" x14ac:dyDescent="0.2">
      <c r="J105" s="638"/>
    </row>
    <row r="106" spans="10:10" x14ac:dyDescent="0.2">
      <c r="J106" s="638"/>
    </row>
    <row r="107" spans="10:10" x14ac:dyDescent="0.2">
      <c r="J107" s="638"/>
    </row>
    <row r="108" spans="10:10" x14ac:dyDescent="0.2">
      <c r="J108" s="638"/>
    </row>
    <row r="109" spans="10:10" x14ac:dyDescent="0.2">
      <c r="J109" s="638"/>
    </row>
    <row r="110" spans="10:10" x14ac:dyDescent="0.2">
      <c r="J110" s="638"/>
    </row>
    <row r="111" spans="10:10" x14ac:dyDescent="0.2">
      <c r="J111" s="638"/>
    </row>
    <row r="112" spans="10:10" x14ac:dyDescent="0.2">
      <c r="J112" s="638"/>
    </row>
    <row r="113" spans="10:10" x14ac:dyDescent="0.2">
      <c r="J113" s="638"/>
    </row>
    <row r="114" spans="10:10" x14ac:dyDescent="0.2">
      <c r="J114" s="638"/>
    </row>
    <row r="115" spans="10:10" x14ac:dyDescent="0.2">
      <c r="J115" s="638"/>
    </row>
    <row r="116" spans="10:10" x14ac:dyDescent="0.2">
      <c r="J116" s="638"/>
    </row>
    <row r="117" spans="10:10" x14ac:dyDescent="0.2">
      <c r="J117" s="638"/>
    </row>
    <row r="118" spans="10:10" x14ac:dyDescent="0.2">
      <c r="J118" s="638"/>
    </row>
    <row r="119" spans="10:10" x14ac:dyDescent="0.2">
      <c r="J119" s="638"/>
    </row>
    <row r="120" spans="10:10" x14ac:dyDescent="0.2">
      <c r="J120" s="638"/>
    </row>
    <row r="121" spans="10:10" x14ac:dyDescent="0.2">
      <c r="J121" s="638"/>
    </row>
    <row r="122" spans="10:10" x14ac:dyDescent="0.2">
      <c r="J122" s="638"/>
    </row>
    <row r="123" spans="10:10" x14ac:dyDescent="0.2">
      <c r="J123" s="638"/>
    </row>
    <row r="124" spans="10:10" x14ac:dyDescent="0.2">
      <c r="J124" s="638"/>
    </row>
    <row r="125" spans="10:10" x14ac:dyDescent="0.2">
      <c r="J125" s="638"/>
    </row>
    <row r="126" spans="10:10" x14ac:dyDescent="0.2">
      <c r="J126" s="638"/>
    </row>
    <row r="127" spans="10:10" x14ac:dyDescent="0.2">
      <c r="J127" s="638"/>
    </row>
    <row r="128" spans="10:10" x14ac:dyDescent="0.2">
      <c r="J128" s="638"/>
    </row>
    <row r="129" spans="10:10" x14ac:dyDescent="0.2">
      <c r="J129" s="638"/>
    </row>
    <row r="130" spans="10:10" x14ac:dyDescent="0.2">
      <c r="J130" s="638"/>
    </row>
    <row r="131" spans="10:10" x14ac:dyDescent="0.2">
      <c r="J131" s="638"/>
    </row>
    <row r="132" spans="10:10" x14ac:dyDescent="0.2">
      <c r="J132" s="638"/>
    </row>
    <row r="133" spans="10:10" x14ac:dyDescent="0.2">
      <c r="J133" s="638"/>
    </row>
    <row r="134" spans="10:10" x14ac:dyDescent="0.2">
      <c r="J134" s="638"/>
    </row>
    <row r="135" spans="10:10" x14ac:dyDescent="0.2">
      <c r="J135" s="638"/>
    </row>
    <row r="136" spans="10:10" x14ac:dyDescent="0.2">
      <c r="J136" s="638"/>
    </row>
    <row r="137" spans="10:10" x14ac:dyDescent="0.2">
      <c r="J137" s="638"/>
    </row>
    <row r="138" spans="10:10" x14ac:dyDescent="0.2">
      <c r="J138" s="638"/>
    </row>
    <row r="139" spans="10:10" x14ac:dyDescent="0.2">
      <c r="J139" s="638"/>
    </row>
    <row r="140" spans="10:10" x14ac:dyDescent="0.2">
      <c r="J140" s="638"/>
    </row>
    <row r="141" spans="10:10" x14ac:dyDescent="0.2">
      <c r="J141" s="638"/>
    </row>
    <row r="142" spans="10:10" x14ac:dyDescent="0.2">
      <c r="J142" s="638"/>
    </row>
  </sheetData>
  <sheetProtection password="CC22" sheet="1" objects="1" scenarios="1" selectLockedCells="1"/>
  <mergeCells count="16">
    <mergeCell ref="C1:G1"/>
    <mergeCell ref="C2:G2"/>
    <mergeCell ref="M26:M28"/>
    <mergeCell ref="C27:C28"/>
    <mergeCell ref="D27:E27"/>
    <mergeCell ref="G27:H27"/>
    <mergeCell ref="D28:E28"/>
    <mergeCell ref="G28:H28"/>
    <mergeCell ref="J26:J27"/>
    <mergeCell ref="D74:E74"/>
    <mergeCell ref="G74:H74"/>
    <mergeCell ref="I74:I75"/>
    <mergeCell ref="D26:E26"/>
    <mergeCell ref="G26:H26"/>
    <mergeCell ref="D73:E73"/>
    <mergeCell ref="G73:H73"/>
  </mergeCells>
  <phoneticPr fontId="2" type="noConversion"/>
  <conditionalFormatting sqref="E29 E31:E39 E41:E43 E45:E47 E49:E50 E52:E54 E56:E65 E67:E70">
    <cfRule type="cellIs" dxfId="13" priority="6" stopIfTrue="1" operator="greaterThanOrEqual">
      <formula>I29</formula>
    </cfRule>
    <cfRule type="cellIs" dxfId="12" priority="7" stopIfTrue="1" operator="lessThan">
      <formula>I29</formula>
    </cfRule>
  </conditionalFormatting>
  <conditionalFormatting sqref="H29 H31:H39 H41:H43 H45:H47 H49:H50 H52:H54 H56:H65 H67:H70">
    <cfRule type="expression" dxfId="11" priority="10" stopIfTrue="1">
      <formula>$L$29="T"</formula>
    </cfRule>
    <cfRule type="cellIs" dxfId="10" priority="11" stopIfTrue="1" operator="lessThan">
      <formula>I29</formula>
    </cfRule>
    <cfRule type="cellIs" dxfId="9" priority="12" stopIfTrue="1" operator="greaterThanOrEqual">
      <formula>I29</formula>
    </cfRule>
  </conditionalFormatting>
  <conditionalFormatting sqref="H76:H88 E76:F88">
    <cfRule type="cellIs" dxfId="8" priority="13" stopIfTrue="1" operator="lessThan">
      <formula>$I76</formula>
    </cfRule>
    <cfRule type="cellIs" dxfId="7" priority="14" stopIfTrue="1" operator="greaterThanOrEqual">
      <formula>$I76</formula>
    </cfRule>
  </conditionalFormatting>
  <conditionalFormatting sqref="G67:G70 G56:G65 G41:G43 G45:G47 G49:G50 G52:G54 G31:G39 G29">
    <cfRule type="expression" dxfId="6" priority="15" stopIfTrue="1">
      <formula>$L$29="T"</formula>
    </cfRule>
  </conditionalFormatting>
  <conditionalFormatting sqref="T23:T26 R23:R26">
    <cfRule type="cellIs" dxfId="5" priority="16" stopIfTrue="1" operator="lessThan">
      <formula>$U23</formula>
    </cfRule>
    <cfRule type="cellIs" dxfId="4" priority="17" stopIfTrue="1" operator="greaterThanOrEqual">
      <formula>$U23</formula>
    </cfRule>
  </conditionalFormatting>
  <conditionalFormatting sqref="J70">
    <cfRule type="expression" dxfId="3" priority="18" stopIfTrue="1">
      <formula>N70="FB"</formula>
    </cfRule>
    <cfRule type="expression" dxfId="2" priority="19" stopIfTrue="1">
      <formula>N70=""</formula>
    </cfRule>
  </conditionalFormatting>
  <conditionalFormatting sqref="J29 J56:J65 J31:J39 J41:J43 J49:J50 J52:J54 J45:J47 J67:J69">
    <cfRule type="expression" dxfId="1" priority="20" stopIfTrue="1">
      <formula>N29="FB"</formula>
    </cfRule>
    <cfRule type="expression" dxfId="0" priority="21" stopIfTrue="1">
      <formula>N29=""</formula>
    </cfRule>
  </conditionalFormatting>
  <pageMargins left="0.78740157480314965" right="0.59055118110236227" top="0.9055118110236221" bottom="0.62992125984251968" header="0.51181102362204722" footer="0.51181102362204722"/>
  <pageSetup paperSize="9" scale="45" orientation="portrait" horizontalDpi="4294967293" verticalDpi="300" r:id="rId1"/>
  <headerFooter alignWithMargins="0">
    <oddHeader>&amp;L&amp;"Gill Sans MT,Fett"&amp;16RTBS Version 3&amp;C&amp;"Arial,Fett"&amp;16Rechentest Berufsschule&amp;R&amp;G</oddHeader>
  </headerFooter>
  <colBreaks count="1" manualBreakCount="1">
    <brk id="11" max="70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B1:W26"/>
  <sheetViews>
    <sheetView view="pageBreakPreview" zoomScale="130" zoomScaleNormal="100" zoomScaleSheetLayoutView="130" workbookViewId="0">
      <selection activeCell="P10" sqref="P10"/>
    </sheetView>
  </sheetViews>
  <sheetFormatPr baseColWidth="10" defaultRowHeight="12.75" x14ac:dyDescent="0.2"/>
  <cols>
    <col min="1" max="1" width="2.28515625" customWidth="1"/>
    <col min="2" max="2" width="3" customWidth="1"/>
    <col min="3" max="3" width="4" customWidth="1"/>
    <col min="4" max="4" width="6.140625" customWidth="1"/>
    <col min="5" max="5" width="3.7109375" customWidth="1"/>
    <col min="6" max="6" width="4.28515625" customWidth="1"/>
    <col min="7" max="7" width="7.5703125" customWidth="1"/>
    <col min="8" max="8" width="3.7109375" customWidth="1"/>
    <col min="9" max="9" width="4" customWidth="1"/>
    <col min="10" max="10" width="9.7109375" customWidth="1"/>
    <col min="11" max="11" width="3.7109375" customWidth="1"/>
    <col min="12" max="12" width="4.7109375" customWidth="1"/>
    <col min="13" max="13" width="6.7109375" customWidth="1"/>
    <col min="14" max="14" width="3.7109375" customWidth="1"/>
    <col min="15" max="15" width="4" customWidth="1"/>
    <col min="16" max="16" width="12" customWidth="1"/>
    <col min="17" max="17" width="3.7109375" customWidth="1"/>
    <col min="18" max="18" width="5.28515625" customWidth="1"/>
    <col min="19" max="19" width="17.140625" customWidth="1"/>
    <col min="20" max="20" width="3.7109375" customWidth="1"/>
    <col min="21" max="21" width="4" customWidth="1"/>
    <col min="22" max="22" width="11.7109375" style="174" customWidth="1"/>
    <col min="23" max="23" width="3.7109375" customWidth="1"/>
  </cols>
  <sheetData>
    <row r="1" spans="2:23" ht="40.15" customHeight="1" x14ac:dyDescent="0.2"/>
    <row r="2" spans="2:23" ht="13.9" customHeight="1" thickBot="1" x14ac:dyDescent="0.25"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5"/>
      <c r="W2" s="754"/>
    </row>
    <row r="3" spans="2:23" s="29" customFormat="1" ht="18.75" thickBot="1" x14ac:dyDescent="0.3">
      <c r="B3" s="756"/>
      <c r="C3" s="860" t="s">
        <v>14</v>
      </c>
      <c r="D3" s="861"/>
      <c r="E3" s="757"/>
      <c r="F3" s="860" t="s">
        <v>330</v>
      </c>
      <c r="G3" s="861"/>
      <c r="H3" s="757"/>
      <c r="I3" s="860" t="s">
        <v>331</v>
      </c>
      <c r="J3" s="861"/>
      <c r="K3" s="757"/>
      <c r="L3" s="862" t="s">
        <v>15</v>
      </c>
      <c r="M3" s="863"/>
      <c r="N3" s="757"/>
      <c r="O3" s="860" t="s">
        <v>332</v>
      </c>
      <c r="P3" s="861"/>
      <c r="Q3" s="757"/>
      <c r="T3" s="757"/>
      <c r="V3" s="315"/>
      <c r="W3" s="756"/>
    </row>
    <row r="4" spans="2:23" s="276" customFormat="1" ht="15" x14ac:dyDescent="0.2">
      <c r="B4" s="758"/>
      <c r="C4" s="759">
        <v>1</v>
      </c>
      <c r="D4" s="760">
        <v>42</v>
      </c>
      <c r="E4" s="758"/>
      <c r="F4" s="759">
        <v>13</v>
      </c>
      <c r="G4" s="760">
        <v>50</v>
      </c>
      <c r="H4" s="758"/>
      <c r="I4" s="759">
        <v>25</v>
      </c>
      <c r="J4" s="760">
        <v>4</v>
      </c>
      <c r="K4" s="758"/>
      <c r="L4" s="759">
        <v>34</v>
      </c>
      <c r="M4" s="761">
        <v>0.25</v>
      </c>
      <c r="N4" s="758"/>
      <c r="O4" s="759">
        <v>41</v>
      </c>
      <c r="P4" s="760">
        <v>900</v>
      </c>
      <c r="Q4" s="758"/>
      <c r="T4" s="758"/>
      <c r="V4" s="762"/>
      <c r="W4" s="758"/>
    </row>
    <row r="5" spans="2:23" s="276" customFormat="1" ht="15" x14ac:dyDescent="0.2">
      <c r="B5" s="758"/>
      <c r="C5" s="763">
        <v>2</v>
      </c>
      <c r="D5" s="753">
        <v>63</v>
      </c>
      <c r="E5" s="758"/>
      <c r="F5" s="763">
        <v>14</v>
      </c>
      <c r="G5" s="753">
        <v>5</v>
      </c>
      <c r="H5" s="758"/>
      <c r="I5" s="763">
        <v>26</v>
      </c>
      <c r="J5" s="753">
        <v>7</v>
      </c>
      <c r="K5" s="758"/>
      <c r="L5" s="763">
        <v>35</v>
      </c>
      <c r="M5" s="764">
        <v>50</v>
      </c>
      <c r="N5" s="758"/>
      <c r="O5" s="763">
        <v>42</v>
      </c>
      <c r="P5" s="753">
        <v>200</v>
      </c>
      <c r="Q5" s="758"/>
      <c r="T5" s="758"/>
      <c r="V5" s="762"/>
      <c r="W5" s="758"/>
    </row>
    <row r="6" spans="2:23" s="276" customFormat="1" ht="15" x14ac:dyDescent="0.2">
      <c r="B6" s="758"/>
      <c r="C6" s="763">
        <v>3</v>
      </c>
      <c r="D6" s="753">
        <v>32</v>
      </c>
      <c r="E6" s="758"/>
      <c r="F6" s="763">
        <v>15</v>
      </c>
      <c r="G6" s="753">
        <v>56</v>
      </c>
      <c r="H6" s="758"/>
      <c r="I6" s="763">
        <v>27</v>
      </c>
      <c r="J6" s="753">
        <v>-9</v>
      </c>
      <c r="K6" s="758"/>
      <c r="L6" s="763">
        <v>36</v>
      </c>
      <c r="M6" s="765" t="s">
        <v>115</v>
      </c>
      <c r="N6" s="758"/>
      <c r="O6" s="763">
        <v>43</v>
      </c>
      <c r="P6" s="766">
        <v>12000</v>
      </c>
      <c r="Q6" s="758"/>
      <c r="T6" s="758"/>
      <c r="V6" s="762"/>
      <c r="W6" s="758"/>
    </row>
    <row r="7" spans="2:23" s="276" customFormat="1" ht="15" x14ac:dyDescent="0.2">
      <c r="B7" s="758"/>
      <c r="C7" s="763">
        <v>4</v>
      </c>
      <c r="D7" s="753">
        <v>56</v>
      </c>
      <c r="E7" s="758"/>
      <c r="F7" s="763">
        <v>16</v>
      </c>
      <c r="G7" s="753">
        <v>25</v>
      </c>
      <c r="H7" s="758"/>
      <c r="I7" s="763">
        <v>28</v>
      </c>
      <c r="J7" s="753">
        <v>10</v>
      </c>
      <c r="K7" s="758"/>
      <c r="L7" s="763">
        <v>37</v>
      </c>
      <c r="M7" s="765" t="s">
        <v>22</v>
      </c>
      <c r="N7" s="758"/>
      <c r="O7" s="763">
        <v>44</v>
      </c>
      <c r="P7" s="764" t="s">
        <v>116</v>
      </c>
      <c r="Q7" s="758"/>
      <c r="T7" s="758"/>
      <c r="V7" s="762"/>
      <c r="W7" s="758"/>
    </row>
    <row r="8" spans="2:23" s="276" customFormat="1" ht="15" x14ac:dyDescent="0.2">
      <c r="B8" s="758"/>
      <c r="C8" s="763">
        <v>5</v>
      </c>
      <c r="D8" s="753">
        <v>90</v>
      </c>
      <c r="E8" s="758"/>
      <c r="F8" s="763">
        <v>17</v>
      </c>
      <c r="G8" s="753">
        <v>1000</v>
      </c>
      <c r="H8" s="758"/>
      <c r="I8" s="763">
        <v>29</v>
      </c>
      <c r="J8" s="753">
        <v>0.1</v>
      </c>
      <c r="K8" s="758"/>
      <c r="L8" s="763">
        <v>38</v>
      </c>
      <c r="M8" s="764" t="s">
        <v>21</v>
      </c>
      <c r="N8" s="758"/>
      <c r="O8" s="763">
        <v>45</v>
      </c>
      <c r="P8" s="753">
        <v>1.8</v>
      </c>
      <c r="Q8" s="758"/>
      <c r="T8" s="758"/>
      <c r="V8" s="762"/>
      <c r="W8" s="758"/>
    </row>
    <row r="9" spans="2:23" s="276" customFormat="1" ht="15" x14ac:dyDescent="0.2">
      <c r="B9" s="758"/>
      <c r="C9" s="763">
        <v>6</v>
      </c>
      <c r="D9" s="753">
        <v>54</v>
      </c>
      <c r="E9" s="758"/>
      <c r="F9" s="763">
        <v>18</v>
      </c>
      <c r="G9" s="753">
        <v>7</v>
      </c>
      <c r="H9" s="758"/>
      <c r="I9" s="763">
        <v>30</v>
      </c>
      <c r="J9" s="753">
        <v>10</v>
      </c>
      <c r="K9" s="758"/>
      <c r="L9" s="763">
        <v>39</v>
      </c>
      <c r="M9" s="764">
        <v>4</v>
      </c>
      <c r="N9" s="758"/>
      <c r="O9" s="763">
        <v>46</v>
      </c>
      <c r="P9" s="753">
        <v>150</v>
      </c>
      <c r="Q9" s="758"/>
      <c r="T9" s="758"/>
      <c r="V9" s="762"/>
      <c r="W9" s="758"/>
    </row>
    <row r="10" spans="2:23" s="276" customFormat="1" ht="15" x14ac:dyDescent="0.2">
      <c r="B10" s="758"/>
      <c r="C10" s="763">
        <v>7</v>
      </c>
      <c r="D10" s="753">
        <v>91</v>
      </c>
      <c r="E10" s="758"/>
      <c r="F10" s="763">
        <v>19</v>
      </c>
      <c r="G10" s="753">
        <v>5.8999999999999997E-2</v>
      </c>
      <c r="H10" s="758"/>
      <c r="I10" s="763">
        <v>31</v>
      </c>
      <c r="J10" s="753">
        <v>5</v>
      </c>
      <c r="K10" s="758"/>
      <c r="L10" s="763">
        <v>40</v>
      </c>
      <c r="M10" s="764">
        <v>10</v>
      </c>
      <c r="N10" s="758"/>
      <c r="O10" s="763">
        <v>47</v>
      </c>
      <c r="P10" s="753">
        <v>0.5</v>
      </c>
      <c r="Q10" s="758"/>
      <c r="T10" s="758"/>
      <c r="V10" s="762"/>
      <c r="W10" s="758"/>
    </row>
    <row r="11" spans="2:23" s="276" customFormat="1" ht="15" x14ac:dyDescent="0.2">
      <c r="B11" s="758"/>
      <c r="C11" s="763">
        <v>8</v>
      </c>
      <c r="D11" s="753">
        <v>225</v>
      </c>
      <c r="E11" s="758"/>
      <c r="F11" s="763">
        <v>20</v>
      </c>
      <c r="G11" s="753">
        <v>0.04</v>
      </c>
      <c r="H11" s="758"/>
      <c r="I11" s="763">
        <v>32</v>
      </c>
      <c r="J11" s="753">
        <v>0.5</v>
      </c>
      <c r="K11" s="758"/>
      <c r="L11" s="763"/>
      <c r="M11" s="764"/>
      <c r="N11" s="758"/>
      <c r="O11" s="763">
        <v>48</v>
      </c>
      <c r="P11" s="753">
        <v>30</v>
      </c>
      <c r="Q11" s="758"/>
      <c r="T11" s="758"/>
      <c r="V11" s="762"/>
      <c r="W11" s="758"/>
    </row>
    <row r="12" spans="2:23" s="276" customFormat="1" ht="15" x14ac:dyDescent="0.2">
      <c r="B12" s="758"/>
      <c r="C12" s="763">
        <v>9</v>
      </c>
      <c r="D12" s="753">
        <v>112</v>
      </c>
      <c r="E12" s="758"/>
      <c r="F12" s="763">
        <v>21</v>
      </c>
      <c r="G12" s="753">
        <v>10</v>
      </c>
      <c r="H12" s="758"/>
      <c r="I12" s="763">
        <v>33</v>
      </c>
      <c r="J12" s="753">
        <v>4070</v>
      </c>
      <c r="K12" s="758"/>
      <c r="L12" s="763"/>
      <c r="M12" s="764"/>
      <c r="N12" s="758"/>
      <c r="O12" s="763"/>
      <c r="P12" s="753"/>
      <c r="Q12" s="758"/>
      <c r="T12" s="758"/>
      <c r="V12" s="762"/>
      <c r="W12" s="758"/>
    </row>
    <row r="13" spans="2:23" s="276" customFormat="1" ht="15" x14ac:dyDescent="0.2">
      <c r="B13" s="758"/>
      <c r="C13" s="763">
        <v>10</v>
      </c>
      <c r="D13" s="753">
        <v>171</v>
      </c>
      <c r="E13" s="758"/>
      <c r="F13" s="763">
        <v>22</v>
      </c>
      <c r="G13" s="753">
        <v>11220</v>
      </c>
      <c r="H13" s="758"/>
      <c r="I13" s="763"/>
      <c r="J13" s="753"/>
      <c r="K13" s="758"/>
      <c r="L13" s="763"/>
      <c r="M13" s="764"/>
      <c r="N13" s="758"/>
      <c r="O13" s="763"/>
      <c r="P13" s="753"/>
      <c r="Q13" s="758"/>
      <c r="T13" s="758"/>
      <c r="V13" s="762"/>
      <c r="W13" s="758"/>
    </row>
    <row r="14" spans="2:23" s="276" customFormat="1" ht="15" x14ac:dyDescent="0.2">
      <c r="B14" s="758"/>
      <c r="C14" s="763">
        <v>11</v>
      </c>
      <c r="D14" s="753">
        <v>136</v>
      </c>
      <c r="E14" s="758"/>
      <c r="F14" s="763">
        <v>23</v>
      </c>
      <c r="G14" s="753">
        <v>-8</v>
      </c>
      <c r="H14" s="758"/>
      <c r="I14" s="763"/>
      <c r="J14" s="753"/>
      <c r="K14" s="758"/>
      <c r="L14" s="763"/>
      <c r="M14" s="764"/>
      <c r="N14" s="758"/>
      <c r="O14" s="763"/>
      <c r="P14" s="753"/>
      <c r="Q14" s="758"/>
      <c r="T14" s="758"/>
      <c r="V14" s="762"/>
      <c r="W14" s="758"/>
    </row>
    <row r="15" spans="2:23" s="276" customFormat="1" ht="15.75" thickBot="1" x14ac:dyDescent="0.25">
      <c r="B15" s="758"/>
      <c r="C15" s="767">
        <v>12</v>
      </c>
      <c r="D15" s="768">
        <v>156</v>
      </c>
      <c r="E15" s="758"/>
      <c r="F15" s="767">
        <v>24</v>
      </c>
      <c r="G15" s="768">
        <v>2046</v>
      </c>
      <c r="H15" s="758"/>
      <c r="I15" s="767"/>
      <c r="J15" s="768"/>
      <c r="K15" s="758"/>
      <c r="L15" s="767"/>
      <c r="M15" s="769"/>
      <c r="N15" s="758"/>
      <c r="O15" s="767"/>
      <c r="P15" s="768"/>
      <c r="Q15" s="758"/>
      <c r="T15" s="758"/>
      <c r="V15" s="762"/>
      <c r="W15" s="758"/>
    </row>
    <row r="16" spans="2:23" ht="12.6" customHeight="1" thickBot="1" x14ac:dyDescent="0.25">
      <c r="B16" s="754"/>
      <c r="C16" s="754"/>
      <c r="D16" s="754"/>
      <c r="E16" s="754"/>
      <c r="F16" s="754"/>
      <c r="G16" s="754"/>
      <c r="H16" s="754"/>
      <c r="I16" s="754"/>
      <c r="J16" s="754"/>
      <c r="K16" s="754"/>
      <c r="L16" s="754"/>
      <c r="M16" s="754"/>
      <c r="N16" s="754"/>
      <c r="O16" s="754"/>
      <c r="P16" s="754"/>
      <c r="Q16" s="754"/>
      <c r="R16" s="754"/>
      <c r="S16" s="754"/>
      <c r="T16" s="754"/>
      <c r="U16" s="754"/>
      <c r="V16" s="755"/>
      <c r="W16" s="754"/>
    </row>
    <row r="17" spans="2:23" s="29" customFormat="1" ht="18.75" thickBot="1" x14ac:dyDescent="0.3">
      <c r="B17" s="756"/>
      <c r="C17" s="860" t="s">
        <v>0</v>
      </c>
      <c r="D17" s="861"/>
      <c r="E17" s="757"/>
      <c r="F17" s="860" t="s">
        <v>98</v>
      </c>
      <c r="G17" s="861"/>
      <c r="H17" s="757"/>
      <c r="I17" s="860" t="s">
        <v>333</v>
      </c>
      <c r="J17" s="861"/>
      <c r="K17" s="757"/>
      <c r="L17" s="860" t="s">
        <v>334</v>
      </c>
      <c r="M17" s="861"/>
      <c r="N17" s="757"/>
      <c r="O17" s="860" t="s">
        <v>335</v>
      </c>
      <c r="P17" s="861"/>
      <c r="Q17" s="757"/>
      <c r="R17" s="860" t="s">
        <v>336</v>
      </c>
      <c r="S17" s="861"/>
      <c r="T17" s="757"/>
      <c r="U17" s="862" t="s">
        <v>17</v>
      </c>
      <c r="V17" s="863"/>
      <c r="W17" s="756"/>
    </row>
    <row r="18" spans="2:23" s="276" customFormat="1" ht="15" x14ac:dyDescent="0.2">
      <c r="B18" s="758"/>
      <c r="C18" s="759">
        <v>1</v>
      </c>
      <c r="D18" s="760">
        <v>65</v>
      </c>
      <c r="E18" s="758"/>
      <c r="F18" s="759">
        <v>9</v>
      </c>
      <c r="G18" s="760">
        <v>150</v>
      </c>
      <c r="H18" s="758"/>
      <c r="I18" s="759">
        <v>15</v>
      </c>
      <c r="J18" s="760">
        <v>5</v>
      </c>
      <c r="K18" s="758"/>
      <c r="L18" s="759" t="s">
        <v>202</v>
      </c>
      <c r="M18" s="760">
        <v>4</v>
      </c>
      <c r="N18" s="758"/>
      <c r="O18" s="759">
        <v>29</v>
      </c>
      <c r="P18" s="760">
        <v>0.25</v>
      </c>
      <c r="Q18" s="758"/>
      <c r="R18" s="759">
        <v>34</v>
      </c>
      <c r="S18" s="760"/>
      <c r="T18" s="758"/>
      <c r="U18" s="759">
        <v>42</v>
      </c>
      <c r="V18" s="761" t="s">
        <v>152</v>
      </c>
      <c r="W18" s="758"/>
    </row>
    <row r="19" spans="2:23" s="276" customFormat="1" ht="15" x14ac:dyDescent="0.2">
      <c r="B19" s="758"/>
      <c r="C19" s="763">
        <v>2</v>
      </c>
      <c r="D19" s="753">
        <v>135</v>
      </c>
      <c r="E19" s="758"/>
      <c r="F19" s="763">
        <v>10</v>
      </c>
      <c r="G19" s="753">
        <v>20</v>
      </c>
      <c r="H19" s="758"/>
      <c r="I19" s="763">
        <v>16</v>
      </c>
      <c r="J19" s="753">
        <v>20</v>
      </c>
      <c r="K19" s="758"/>
      <c r="L19" s="763" t="s">
        <v>203</v>
      </c>
      <c r="M19" s="753">
        <v>26</v>
      </c>
      <c r="N19" s="758"/>
      <c r="O19" s="763">
        <v>30</v>
      </c>
      <c r="P19" s="764" t="s">
        <v>337</v>
      </c>
      <c r="Q19" s="758"/>
      <c r="R19" s="763">
        <v>35</v>
      </c>
      <c r="S19" s="753"/>
      <c r="T19" s="758"/>
      <c r="U19" s="763">
        <v>43</v>
      </c>
      <c r="V19" s="764">
        <v>45</v>
      </c>
      <c r="W19" s="758"/>
    </row>
    <row r="20" spans="2:23" s="276" customFormat="1" ht="15" x14ac:dyDescent="0.2">
      <c r="B20" s="758"/>
      <c r="C20" s="763">
        <v>3</v>
      </c>
      <c r="D20" s="753">
        <v>150</v>
      </c>
      <c r="E20" s="758"/>
      <c r="F20" s="763">
        <v>11</v>
      </c>
      <c r="G20" s="753">
        <v>60</v>
      </c>
      <c r="H20" s="758"/>
      <c r="I20" s="763">
        <v>17</v>
      </c>
      <c r="J20" s="753">
        <v>7.6</v>
      </c>
      <c r="K20" s="758"/>
      <c r="L20" s="763">
        <v>22</v>
      </c>
      <c r="M20" s="753">
        <v>9</v>
      </c>
      <c r="N20" s="758"/>
      <c r="O20" s="763">
        <v>31</v>
      </c>
      <c r="P20" s="764" t="s">
        <v>338</v>
      </c>
      <c r="Q20" s="758"/>
      <c r="R20" s="763">
        <v>36</v>
      </c>
      <c r="S20" s="770">
        <v>63</v>
      </c>
      <c r="T20" s="758"/>
      <c r="U20" s="763">
        <v>44</v>
      </c>
      <c r="V20" s="764" t="s">
        <v>118</v>
      </c>
      <c r="W20" s="758"/>
    </row>
    <row r="21" spans="2:23" s="276" customFormat="1" ht="15" x14ac:dyDescent="0.2">
      <c r="B21" s="758"/>
      <c r="C21" s="763">
        <v>4</v>
      </c>
      <c r="D21" s="753">
        <v>7891</v>
      </c>
      <c r="E21" s="758"/>
      <c r="F21" s="763">
        <v>12</v>
      </c>
      <c r="G21" s="753">
        <v>14</v>
      </c>
      <c r="H21" s="758"/>
      <c r="I21" s="763">
        <v>18</v>
      </c>
      <c r="J21" s="753">
        <v>908.45</v>
      </c>
      <c r="K21" s="758"/>
      <c r="L21" s="763">
        <v>23</v>
      </c>
      <c r="M21" s="753">
        <v>140</v>
      </c>
      <c r="N21" s="758"/>
      <c r="O21" s="763">
        <v>32</v>
      </c>
      <c r="P21" s="753">
        <v>5</v>
      </c>
      <c r="Q21" s="758"/>
      <c r="R21" s="763">
        <v>37</v>
      </c>
      <c r="S21" s="771" t="s">
        <v>339</v>
      </c>
      <c r="T21" s="758"/>
      <c r="U21" s="763">
        <v>45</v>
      </c>
      <c r="V21" s="764">
        <v>30</v>
      </c>
      <c r="W21" s="758"/>
    </row>
    <row r="22" spans="2:23" s="276" customFormat="1" ht="15" x14ac:dyDescent="0.2">
      <c r="B22" s="758"/>
      <c r="C22" s="763">
        <v>5</v>
      </c>
      <c r="D22" s="753">
        <v>300</v>
      </c>
      <c r="E22" s="758"/>
      <c r="F22" s="763">
        <v>13</v>
      </c>
      <c r="G22" s="753">
        <v>9</v>
      </c>
      <c r="H22" s="758"/>
      <c r="I22" s="763">
        <v>19</v>
      </c>
      <c r="J22" s="766">
        <v>12</v>
      </c>
      <c r="K22" s="758"/>
      <c r="L22" s="763">
        <v>24</v>
      </c>
      <c r="M22" s="753">
        <v>1.6</v>
      </c>
      <c r="N22" s="758"/>
      <c r="O22" s="763">
        <v>33</v>
      </c>
      <c r="P22" s="753">
        <v>100</v>
      </c>
      <c r="Q22" s="758"/>
      <c r="R22" s="763">
        <v>38</v>
      </c>
      <c r="S22" s="753" t="s">
        <v>340</v>
      </c>
      <c r="T22" s="758"/>
      <c r="U22" s="763">
        <v>46</v>
      </c>
      <c r="V22" s="764">
        <v>150</v>
      </c>
      <c r="W22" s="758"/>
    </row>
    <row r="23" spans="2:23" s="276" customFormat="1" ht="15" x14ac:dyDescent="0.2">
      <c r="B23" s="758"/>
      <c r="C23" s="763">
        <v>6</v>
      </c>
      <c r="D23" s="753">
        <v>5</v>
      </c>
      <c r="E23" s="758"/>
      <c r="F23" s="763">
        <v>14</v>
      </c>
      <c r="G23" s="753">
        <v>6</v>
      </c>
      <c r="H23" s="758"/>
      <c r="I23" s="763">
        <v>20</v>
      </c>
      <c r="J23" s="766">
        <v>20000</v>
      </c>
      <c r="K23" s="758"/>
      <c r="L23" s="763">
        <v>25</v>
      </c>
      <c r="M23" s="753">
        <v>6.28</v>
      </c>
      <c r="N23" s="758"/>
      <c r="O23" s="763"/>
      <c r="P23" s="753"/>
      <c r="Q23" s="758"/>
      <c r="R23" s="763">
        <v>39</v>
      </c>
      <c r="S23" s="753" t="s">
        <v>341</v>
      </c>
      <c r="T23" s="758"/>
      <c r="U23" s="763">
        <v>47</v>
      </c>
      <c r="V23" s="764">
        <v>8</v>
      </c>
      <c r="W23" s="758"/>
    </row>
    <row r="24" spans="2:23" s="276" customFormat="1" ht="15" x14ac:dyDescent="0.2">
      <c r="B24" s="758"/>
      <c r="C24" s="763">
        <v>7</v>
      </c>
      <c r="D24" s="753">
        <v>102</v>
      </c>
      <c r="E24" s="758"/>
      <c r="F24" s="763"/>
      <c r="G24" s="753"/>
      <c r="H24" s="758"/>
      <c r="I24" s="763"/>
      <c r="J24" s="753"/>
      <c r="K24" s="758"/>
      <c r="L24" s="763">
        <v>27</v>
      </c>
      <c r="M24" s="753">
        <v>150</v>
      </c>
      <c r="N24" s="758"/>
      <c r="O24" s="763"/>
      <c r="P24" s="753"/>
      <c r="Q24" s="758"/>
      <c r="R24" s="763">
        <v>40</v>
      </c>
      <c r="S24" s="753" t="s">
        <v>342</v>
      </c>
      <c r="T24" s="758"/>
      <c r="U24" s="763">
        <v>48</v>
      </c>
      <c r="V24" s="764">
        <v>8</v>
      </c>
      <c r="W24" s="758"/>
    </row>
    <row r="25" spans="2:23" s="276" customFormat="1" ht="15.75" thickBot="1" x14ac:dyDescent="0.25">
      <c r="B25" s="758"/>
      <c r="C25" s="767">
        <v>8</v>
      </c>
      <c r="D25" s="768">
        <v>999</v>
      </c>
      <c r="E25" s="758"/>
      <c r="F25" s="767"/>
      <c r="G25" s="768"/>
      <c r="H25" s="758"/>
      <c r="I25" s="767"/>
      <c r="J25" s="768"/>
      <c r="K25" s="758"/>
      <c r="L25" s="767">
        <v>28</v>
      </c>
      <c r="M25" s="768">
        <v>125</v>
      </c>
      <c r="N25" s="758"/>
      <c r="O25" s="767"/>
      <c r="P25" s="768"/>
      <c r="Q25" s="758"/>
      <c r="R25" s="767">
        <v>41</v>
      </c>
      <c r="S25" s="768" t="s">
        <v>343</v>
      </c>
      <c r="T25" s="758"/>
      <c r="U25" s="767">
        <v>49</v>
      </c>
      <c r="V25" s="769">
        <v>4</v>
      </c>
      <c r="W25" s="758"/>
    </row>
    <row r="26" spans="2:23" x14ac:dyDescent="0.2"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O26" s="754"/>
      <c r="P26" s="754"/>
      <c r="Q26" s="754"/>
      <c r="R26" s="754"/>
      <c r="S26" s="754"/>
      <c r="T26" s="754"/>
      <c r="U26" s="754"/>
      <c r="V26" s="755"/>
      <c r="W26" s="754"/>
    </row>
  </sheetData>
  <sheetProtection password="CC22" sheet="1" selectLockedCells="1" selectUnlockedCells="1"/>
  <mergeCells count="12">
    <mergeCell ref="R17:S17"/>
    <mergeCell ref="U17:V17"/>
    <mergeCell ref="O3:P3"/>
    <mergeCell ref="O17:P17"/>
    <mergeCell ref="I17:J17"/>
    <mergeCell ref="L17:M17"/>
    <mergeCell ref="C3:D3"/>
    <mergeCell ref="F3:G3"/>
    <mergeCell ref="C17:D17"/>
    <mergeCell ref="F17:G17"/>
    <mergeCell ref="I3:J3"/>
    <mergeCell ref="L3:M3"/>
  </mergeCells>
  <phoneticPr fontId="2" type="noConversion"/>
  <pageMargins left="0.78740157499999996" right="0.78740157499999996" top="0.984251969" bottom="0.984251969" header="0.4921259845" footer="0.4921259845"/>
  <pageSetup paperSize="9" scale="98" orientation="landscape" horizontalDpi="4294967293" r:id="rId1"/>
  <headerFooter alignWithMargins="0">
    <oddHeader>&amp;L&amp;"Gill Sans MT,Standard"&amp;14RTBS Version 3&amp;C&amp;"Gill Sans MT,Standard"&amp;16Lösungen&amp;R&amp;G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indexed="10"/>
  </sheetPr>
  <dimension ref="A1:DF58"/>
  <sheetViews>
    <sheetView zoomScaleNormal="100" workbookViewId="0">
      <pane xSplit="4" ySplit="1" topLeftCell="E2" activePane="bottomRight" state="frozen"/>
      <selection pane="topRight" activeCell="E1" sqref="E1"/>
      <selection pane="bottomLeft" activeCell="A3" sqref="A3"/>
      <selection pane="bottomRight" activeCell="BT28" sqref="BT28"/>
    </sheetView>
  </sheetViews>
  <sheetFormatPr baseColWidth="10" defaultRowHeight="12" x14ac:dyDescent="0.2"/>
  <cols>
    <col min="1" max="1" width="3" style="117" customWidth="1"/>
    <col min="2" max="2" width="28" style="146" customWidth="1"/>
    <col min="3" max="3" width="3.28515625" style="117" customWidth="1"/>
    <col min="4" max="4" width="11.28515625" style="117" customWidth="1"/>
    <col min="5" max="5" width="3.85546875" style="117" customWidth="1"/>
    <col min="6" max="6" width="6.42578125" style="117" customWidth="1"/>
    <col min="7" max="7" width="3.28515625" style="117" customWidth="1"/>
    <col min="8" max="8" width="7.140625" style="117" customWidth="1"/>
    <col min="9" max="9" width="4.28515625" style="117" customWidth="1"/>
    <col min="10" max="10" width="6.5703125" style="117" customWidth="1"/>
    <col min="11" max="11" width="3.5703125" style="117" customWidth="1"/>
    <col min="12" max="12" width="6" style="117" customWidth="1"/>
    <col min="13" max="13" width="4.28515625" style="117" customWidth="1"/>
    <col min="14" max="14" width="8.28515625" style="117" customWidth="1"/>
    <col min="15" max="15" width="3.28515625" style="117" customWidth="1"/>
    <col min="16" max="16" width="6" style="117" customWidth="1"/>
    <col min="17" max="17" width="3.5703125" style="117" customWidth="1"/>
    <col min="18" max="18" width="6.5703125" style="117" customWidth="1"/>
    <col min="19" max="19" width="4.28515625" style="117" customWidth="1"/>
    <col min="20" max="20" width="6.28515625" style="117" customWidth="1"/>
    <col min="21" max="21" width="3.42578125" style="117" customWidth="1"/>
    <col min="22" max="22" width="6.7109375" style="117" customWidth="1"/>
    <col min="23" max="23" width="3.5703125" style="151" customWidth="1"/>
    <col min="24" max="24" width="6.5703125" style="117" customWidth="1"/>
    <col min="25" max="25" width="3.42578125" style="117" customWidth="1"/>
    <col min="26" max="26" width="7" style="117" customWidth="1"/>
    <col min="27" max="27" width="3.5703125" style="117" customWidth="1"/>
    <col min="28" max="28" width="7.140625" style="117" customWidth="1"/>
    <col min="29" max="29" width="4" style="117" customWidth="1"/>
    <col min="30" max="30" width="6.85546875" style="117" customWidth="1"/>
    <col min="31" max="31" width="4.140625" style="117" customWidth="1"/>
    <col min="32" max="32" width="6.28515625" style="117" customWidth="1"/>
    <col min="33" max="33" width="3.7109375" style="117" customWidth="1"/>
    <col min="34" max="34" width="6.42578125" style="117" customWidth="1"/>
    <col min="35" max="35" width="4.140625" style="117" customWidth="1"/>
    <col min="36" max="36" width="5.85546875" style="117" customWidth="1"/>
    <col min="37" max="37" width="2.7109375" style="117" customWidth="1"/>
    <col min="38" max="38" width="6.7109375" style="117" customWidth="1"/>
    <col min="39" max="39" width="5" style="158" customWidth="1"/>
    <col min="40" max="40" width="5.5703125" style="158" customWidth="1"/>
    <col min="41" max="41" width="5" style="158" customWidth="1"/>
    <col min="42" max="42" width="6" style="158" customWidth="1"/>
    <col min="43" max="43" width="5" style="158" customWidth="1"/>
    <col min="44" max="44" width="7" style="158" customWidth="1"/>
    <col min="45" max="45" width="3.5703125" style="151" customWidth="1"/>
    <col min="46" max="46" width="6.140625" style="117" customWidth="1"/>
    <col min="47" max="47" width="3.7109375" style="151" customWidth="1"/>
    <col min="48" max="48" width="6" style="117" customWidth="1"/>
    <col min="49" max="49" width="2" style="117" customWidth="1"/>
    <col min="50" max="50" width="3.5703125" style="151" customWidth="1"/>
    <col min="51" max="51" width="7" style="117" customWidth="1"/>
    <col min="52" max="52" width="3.5703125" style="117" customWidth="1"/>
    <col min="53" max="53" width="6.5703125" style="117" customWidth="1"/>
    <col min="54" max="54" width="3.28515625" style="117" hidden="1" customWidth="1"/>
    <col min="55" max="55" width="6" style="117" hidden="1" customWidth="1"/>
    <col min="56" max="56" width="0.5703125" style="117" hidden="1" customWidth="1"/>
    <col min="57" max="57" width="2.85546875" style="117" hidden="1" customWidth="1"/>
    <col min="58" max="58" width="5.28515625" style="117" hidden="1" customWidth="1"/>
    <col min="59" max="59" width="2.85546875" style="117" hidden="1" customWidth="1"/>
    <col min="60" max="60" width="6.28515625" style="117" hidden="1" customWidth="1"/>
    <col min="61" max="61" width="2.7109375" style="117" hidden="1" customWidth="1"/>
    <col min="62" max="62" width="5.5703125" style="117" hidden="1" customWidth="1"/>
    <col min="63" max="63" width="3.28515625" style="117" hidden="1" customWidth="1"/>
    <col min="64" max="64" width="5.28515625" style="117" hidden="1" customWidth="1"/>
    <col min="65" max="65" width="0" style="117" hidden="1" customWidth="1"/>
    <col min="66" max="66" width="3.28515625" style="117" hidden="1" customWidth="1"/>
    <col min="67" max="67" width="4.28515625" style="117" hidden="1" customWidth="1"/>
    <col min="68" max="68" width="3.85546875" style="117" hidden="1" customWidth="1"/>
    <col min="69" max="69" width="4.140625" style="117" hidden="1" customWidth="1"/>
    <col min="70" max="16384" width="11.42578125" style="117"/>
  </cols>
  <sheetData>
    <row r="1" spans="1:110" ht="45.75" customHeight="1" x14ac:dyDescent="0.2">
      <c r="A1" s="691" t="s">
        <v>13</v>
      </c>
      <c r="B1" s="692" t="s">
        <v>344</v>
      </c>
      <c r="C1" s="114" t="s">
        <v>54</v>
      </c>
      <c r="D1" s="115" t="s">
        <v>68</v>
      </c>
      <c r="E1" s="880" t="s">
        <v>362</v>
      </c>
      <c r="F1" s="878"/>
      <c r="G1" s="879" t="s">
        <v>363</v>
      </c>
      <c r="H1" s="876"/>
      <c r="I1" s="880" t="s">
        <v>364</v>
      </c>
      <c r="J1" s="878"/>
      <c r="K1" s="879" t="s">
        <v>365</v>
      </c>
      <c r="L1" s="876"/>
      <c r="M1" s="877" t="s">
        <v>366</v>
      </c>
      <c r="N1" s="878"/>
      <c r="O1" s="879" t="s">
        <v>367</v>
      </c>
      <c r="P1" s="876"/>
      <c r="Q1" s="880" t="s">
        <v>368</v>
      </c>
      <c r="R1" s="881"/>
      <c r="S1" s="875" t="s">
        <v>369</v>
      </c>
      <c r="T1" s="876"/>
      <c r="U1" s="877" t="s">
        <v>370</v>
      </c>
      <c r="V1" s="878"/>
      <c r="W1" s="870" t="s">
        <v>371</v>
      </c>
      <c r="X1" s="871"/>
      <c r="Y1" s="872" t="s">
        <v>383</v>
      </c>
      <c r="Z1" s="869"/>
      <c r="AA1" s="870" t="s">
        <v>382</v>
      </c>
      <c r="AB1" s="871"/>
      <c r="AC1" s="872" t="s">
        <v>372</v>
      </c>
      <c r="AD1" s="869"/>
      <c r="AE1" s="870"/>
      <c r="AF1" s="871"/>
      <c r="AG1" s="872" t="s">
        <v>373</v>
      </c>
      <c r="AH1" s="869"/>
      <c r="AI1" s="870" t="s">
        <v>374</v>
      </c>
      <c r="AJ1" s="871"/>
      <c r="AK1" s="872" t="s">
        <v>375</v>
      </c>
      <c r="AL1" s="869"/>
      <c r="AM1" s="870" t="s">
        <v>381</v>
      </c>
      <c r="AN1" s="871"/>
      <c r="AO1" s="868" t="s">
        <v>142</v>
      </c>
      <c r="AP1" s="869"/>
      <c r="AQ1" s="870" t="s">
        <v>143</v>
      </c>
      <c r="AR1" s="871"/>
      <c r="AS1" s="872" t="s">
        <v>376</v>
      </c>
      <c r="AT1" s="868"/>
      <c r="AU1" s="870"/>
      <c r="AV1" s="871"/>
      <c r="AW1" s="652"/>
      <c r="AX1" s="873" t="s">
        <v>385</v>
      </c>
      <c r="AY1" s="867"/>
      <c r="AZ1" s="870" t="s">
        <v>384</v>
      </c>
      <c r="BA1" s="871"/>
      <c r="BB1" s="873"/>
      <c r="BC1" s="874"/>
      <c r="BD1" s="685"/>
      <c r="BE1" s="870"/>
      <c r="BF1" s="871"/>
      <c r="BG1" s="866"/>
      <c r="BH1" s="874"/>
      <c r="BI1" s="870"/>
      <c r="BJ1" s="871"/>
      <c r="BK1" s="866"/>
      <c r="BL1" s="867"/>
      <c r="BM1" s="116"/>
      <c r="BN1" s="864"/>
      <c r="BO1" s="865"/>
      <c r="BP1" s="864"/>
      <c r="BQ1" s="865"/>
    </row>
    <row r="2" spans="1:110" x14ac:dyDescent="0.2">
      <c r="A2" s="666">
        <v>1</v>
      </c>
      <c r="B2" s="145" t="s">
        <v>14</v>
      </c>
      <c r="C2" s="119">
        <v>12</v>
      </c>
      <c r="D2" s="120" t="s">
        <v>70</v>
      </c>
      <c r="E2" s="774">
        <v>9</v>
      </c>
      <c r="F2" s="122">
        <f>E2/C2</f>
        <v>0.75</v>
      </c>
      <c r="G2" s="775">
        <v>11</v>
      </c>
      <c r="H2" s="123">
        <f>G2/C2</f>
        <v>0.91666666666666663</v>
      </c>
      <c r="I2" s="774">
        <v>9</v>
      </c>
      <c r="J2" s="122">
        <f>I2/C2</f>
        <v>0.75</v>
      </c>
      <c r="K2" s="775">
        <v>9</v>
      </c>
      <c r="L2" s="125">
        <f>K2/C2</f>
        <v>0.75</v>
      </c>
      <c r="M2" s="774">
        <v>9</v>
      </c>
      <c r="N2" s="122">
        <f>M2/C2</f>
        <v>0.75</v>
      </c>
      <c r="O2" s="776">
        <v>8</v>
      </c>
      <c r="P2" s="125">
        <f>O2/C2</f>
        <v>0.66666666666666663</v>
      </c>
      <c r="Q2" s="774">
        <v>8</v>
      </c>
      <c r="R2" s="127">
        <f>Q2/C2</f>
        <v>0.66666666666666663</v>
      </c>
      <c r="S2" s="775">
        <v>8</v>
      </c>
      <c r="T2" s="125">
        <f>S2/C2</f>
        <v>0.66666666666666663</v>
      </c>
      <c r="U2" s="777">
        <v>9</v>
      </c>
      <c r="V2" s="122">
        <f>U2/C2</f>
        <v>0.75</v>
      </c>
      <c r="W2" s="776">
        <v>9</v>
      </c>
      <c r="X2" s="125">
        <f>W2/C2</f>
        <v>0.75</v>
      </c>
      <c r="Y2" s="774">
        <v>9</v>
      </c>
      <c r="Z2" s="122">
        <f>Y2/C2</f>
        <v>0.75</v>
      </c>
      <c r="AA2" s="778">
        <v>9</v>
      </c>
      <c r="AB2" s="125">
        <f>AA2/C2</f>
        <v>0.75</v>
      </c>
      <c r="AC2" s="121">
        <v>9</v>
      </c>
      <c r="AD2" s="122">
        <f>AC2/C2</f>
        <v>0.75</v>
      </c>
      <c r="AE2" s="126"/>
      <c r="AF2" s="125">
        <f>AE2/C2</f>
        <v>0</v>
      </c>
      <c r="AG2" s="121">
        <v>8</v>
      </c>
      <c r="AH2" s="122">
        <f>AG2/C2</f>
        <v>0.66666666666666663</v>
      </c>
      <c r="AI2" s="126">
        <v>9</v>
      </c>
      <c r="AJ2" s="125">
        <f>AI2/C2</f>
        <v>0.75</v>
      </c>
      <c r="AK2" s="121">
        <v>9</v>
      </c>
      <c r="AL2" s="127">
        <f>AK2/C2</f>
        <v>0.75</v>
      </c>
      <c r="AM2" s="126">
        <v>7</v>
      </c>
      <c r="AN2" s="706">
        <f>AM2/C2</f>
        <v>0.58333333333333337</v>
      </c>
      <c r="AO2" s="124">
        <v>8</v>
      </c>
      <c r="AP2" s="127">
        <f>AO2/C2</f>
        <v>0.66666666666666663</v>
      </c>
      <c r="AQ2" s="126">
        <v>9</v>
      </c>
      <c r="AR2" s="125">
        <f>AQ2/C2</f>
        <v>0.75</v>
      </c>
      <c r="AS2" s="124">
        <v>8</v>
      </c>
      <c r="AT2" s="122">
        <f>AS2/C2</f>
        <v>0.66666666666666663</v>
      </c>
      <c r="AU2" s="126"/>
      <c r="AV2" s="125">
        <f>AU2/C2</f>
        <v>0</v>
      </c>
      <c r="AW2" s="128"/>
      <c r="AX2" s="121">
        <v>9</v>
      </c>
      <c r="AY2" s="127">
        <f>AX2/C2</f>
        <v>0.75</v>
      </c>
      <c r="AZ2" s="126">
        <v>9</v>
      </c>
      <c r="BA2" s="125">
        <f>AZ2/C2</f>
        <v>0.75</v>
      </c>
      <c r="BB2" s="121"/>
      <c r="BC2" s="122">
        <f>BB2/C2</f>
        <v>0</v>
      </c>
      <c r="BD2" s="671"/>
      <c r="BE2" s="126"/>
      <c r="BF2" s="125">
        <f>BE2/C2</f>
        <v>0</v>
      </c>
      <c r="BG2" s="124"/>
      <c r="BH2" s="122">
        <f>BG2/C2</f>
        <v>0</v>
      </c>
      <c r="BI2" s="126"/>
      <c r="BJ2" s="125">
        <f>BI2/C2</f>
        <v>0</v>
      </c>
      <c r="BK2" s="124"/>
      <c r="BL2" s="127">
        <f>BK2/C2</f>
        <v>0</v>
      </c>
      <c r="BM2" s="116"/>
    </row>
    <row r="3" spans="1:110" s="147" customFormat="1" x14ac:dyDescent="0.2">
      <c r="A3" s="657"/>
      <c r="B3" s="145" t="s">
        <v>74</v>
      </c>
      <c r="C3" s="658"/>
      <c r="D3" s="659"/>
      <c r="E3" s="779"/>
      <c r="F3" s="660"/>
      <c r="G3" s="779"/>
      <c r="H3" s="661"/>
      <c r="I3" s="779"/>
      <c r="J3" s="660"/>
      <c r="K3" s="779"/>
      <c r="L3" s="662"/>
      <c r="M3" s="779"/>
      <c r="N3" s="660"/>
      <c r="O3" s="780"/>
      <c r="P3" s="662"/>
      <c r="Q3" s="779"/>
      <c r="R3" s="662"/>
      <c r="S3" s="779"/>
      <c r="T3" s="662"/>
      <c r="U3" s="781"/>
      <c r="V3" s="660"/>
      <c r="W3" s="780"/>
      <c r="X3" s="662"/>
      <c r="Y3" s="779"/>
      <c r="Z3" s="660"/>
      <c r="AA3" s="779"/>
      <c r="AB3" s="662"/>
      <c r="AC3" s="657"/>
      <c r="AD3" s="660"/>
      <c r="AE3" s="657"/>
      <c r="AF3" s="662"/>
      <c r="AG3" s="657"/>
      <c r="AH3" s="660"/>
      <c r="AI3" s="657"/>
      <c r="AJ3" s="662"/>
      <c r="AK3" s="657"/>
      <c r="AL3" s="662"/>
      <c r="AM3" s="657"/>
      <c r="AN3" s="662"/>
      <c r="AO3" s="663"/>
      <c r="AP3" s="662"/>
      <c r="AQ3" s="657"/>
      <c r="AR3" s="662"/>
      <c r="AS3" s="663"/>
      <c r="AT3" s="660"/>
      <c r="AU3" s="657"/>
      <c r="AV3" s="662"/>
      <c r="AW3" s="128"/>
      <c r="AX3" s="657"/>
      <c r="AY3" s="662"/>
      <c r="AZ3" s="657"/>
      <c r="BA3" s="662"/>
      <c r="BB3" s="657"/>
      <c r="BC3" s="660"/>
      <c r="BD3" s="671"/>
      <c r="BE3" s="657"/>
      <c r="BF3" s="662"/>
      <c r="BG3" s="663"/>
      <c r="BH3" s="660"/>
      <c r="BI3" s="657"/>
      <c r="BJ3" s="662"/>
      <c r="BK3" s="663"/>
      <c r="BL3" s="662"/>
      <c r="BM3" s="116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</row>
    <row r="4" spans="1:110" x14ac:dyDescent="0.2">
      <c r="A4" s="118">
        <v>2</v>
      </c>
      <c r="B4" s="131" t="s">
        <v>345</v>
      </c>
      <c r="C4" s="119">
        <v>2</v>
      </c>
      <c r="D4" s="130" t="s">
        <v>83</v>
      </c>
      <c r="E4" s="774">
        <v>2</v>
      </c>
      <c r="F4" s="122">
        <f t="shared" ref="F4:F12" si="0">E4/C4</f>
        <v>1</v>
      </c>
      <c r="G4" s="775">
        <v>2</v>
      </c>
      <c r="H4" s="123">
        <f t="shared" ref="H4:H12" si="1">G4/C4</f>
        <v>1</v>
      </c>
      <c r="I4" s="774">
        <v>2</v>
      </c>
      <c r="J4" s="122">
        <f t="shared" ref="J4:J12" si="2">I4/C4</f>
        <v>1</v>
      </c>
      <c r="K4" s="775">
        <v>2</v>
      </c>
      <c r="L4" s="125">
        <f t="shared" ref="L4:L12" si="3">K4/C4</f>
        <v>1</v>
      </c>
      <c r="M4" s="774">
        <v>2</v>
      </c>
      <c r="N4" s="122">
        <f t="shared" ref="N4:N12" si="4">M4/C4</f>
        <v>1</v>
      </c>
      <c r="O4" s="776">
        <v>2</v>
      </c>
      <c r="P4" s="125">
        <f t="shared" ref="P4:P12" si="5">O4/C4</f>
        <v>1</v>
      </c>
      <c r="Q4" s="774">
        <v>2</v>
      </c>
      <c r="R4" s="127">
        <f t="shared" ref="R4:R12" si="6">Q4/C4</f>
        <v>1</v>
      </c>
      <c r="S4" s="775">
        <v>2</v>
      </c>
      <c r="T4" s="125">
        <f t="shared" ref="T4:T12" si="7">S4/C4</f>
        <v>1</v>
      </c>
      <c r="U4" s="777">
        <v>2</v>
      </c>
      <c r="V4" s="122">
        <f t="shared" ref="V4:V12" si="8">U4/C4</f>
        <v>1</v>
      </c>
      <c r="W4" s="776">
        <v>2</v>
      </c>
      <c r="X4" s="125">
        <f t="shared" ref="X4:X12" si="9">W4/C4</f>
        <v>1</v>
      </c>
      <c r="Y4" s="774">
        <v>2</v>
      </c>
      <c r="Z4" s="122">
        <f t="shared" ref="Z4:Z12" si="10">Y4/C4</f>
        <v>1</v>
      </c>
      <c r="AA4" s="778">
        <v>2</v>
      </c>
      <c r="AB4" s="125">
        <f t="shared" ref="AB4:AB12" si="11">AA4/C4</f>
        <v>1</v>
      </c>
      <c r="AC4" s="121">
        <v>2</v>
      </c>
      <c r="AD4" s="122">
        <f t="shared" ref="AD4:AD12" si="12">AC4/C4</f>
        <v>1</v>
      </c>
      <c r="AE4" s="126"/>
      <c r="AF4" s="125">
        <f t="shared" ref="AF4:AF12" si="13">AE4/C4</f>
        <v>0</v>
      </c>
      <c r="AG4" s="121">
        <v>2</v>
      </c>
      <c r="AH4" s="122">
        <f t="shared" ref="AH4:AH12" si="14">AG4/C4</f>
        <v>1</v>
      </c>
      <c r="AI4" s="126">
        <v>2</v>
      </c>
      <c r="AJ4" s="125">
        <f t="shared" ref="AJ4:AJ12" si="15">AI4/C4</f>
        <v>1</v>
      </c>
      <c r="AK4" s="121">
        <v>2</v>
      </c>
      <c r="AL4" s="127">
        <f t="shared" ref="AL4:AL12" si="16">AK4/C4</f>
        <v>1</v>
      </c>
      <c r="AM4" s="126">
        <v>2</v>
      </c>
      <c r="AN4" s="125">
        <f t="shared" ref="AN4:AN12" si="17">AM4/C4</f>
        <v>1</v>
      </c>
      <c r="AO4" s="124">
        <v>2</v>
      </c>
      <c r="AP4" s="127">
        <f t="shared" ref="AP4:AP12" si="18">AO4/C4</f>
        <v>1</v>
      </c>
      <c r="AQ4" s="126">
        <v>2</v>
      </c>
      <c r="AR4" s="125">
        <f t="shared" ref="AR4:AR12" si="19">AQ4/C4</f>
        <v>1</v>
      </c>
      <c r="AS4" s="124">
        <v>2</v>
      </c>
      <c r="AT4" s="122">
        <f t="shared" ref="AT4:AT12" si="20">AS4/C4</f>
        <v>1</v>
      </c>
      <c r="AU4" s="126"/>
      <c r="AV4" s="125">
        <f t="shared" ref="AV4:AV12" si="21">AU4/C4</f>
        <v>0</v>
      </c>
      <c r="AW4" s="128"/>
      <c r="AX4" s="121">
        <v>2</v>
      </c>
      <c r="AY4" s="127">
        <f t="shared" ref="AY4:AY12" si="22">AX4/C4</f>
        <v>1</v>
      </c>
      <c r="AZ4" s="126">
        <v>2</v>
      </c>
      <c r="BA4" s="125">
        <f t="shared" ref="BA4:BA12" si="23">AZ4/C4</f>
        <v>1</v>
      </c>
      <c r="BB4" s="121"/>
      <c r="BC4" s="122">
        <f t="shared" ref="BC4:BC12" si="24">BB4/C4</f>
        <v>0</v>
      </c>
      <c r="BD4" s="686"/>
      <c r="BE4" s="126"/>
      <c r="BF4" s="125">
        <f t="shared" ref="BF4:BF12" si="25">BE4/C4</f>
        <v>0</v>
      </c>
      <c r="BG4" s="124"/>
      <c r="BH4" s="122">
        <f t="shared" ref="BH4:BH12" si="26">BG4/C4</f>
        <v>0</v>
      </c>
      <c r="BI4" s="126"/>
      <c r="BJ4" s="125">
        <f t="shared" ref="BJ4:BJ12" si="27">BI4/C4</f>
        <v>0</v>
      </c>
      <c r="BK4" s="124"/>
      <c r="BL4" s="127">
        <f t="shared" ref="BL4:BL12" si="28">BK4/C4</f>
        <v>0</v>
      </c>
      <c r="BM4" s="116"/>
    </row>
    <row r="5" spans="1:110" x14ac:dyDescent="0.2">
      <c r="A5" s="118">
        <v>3</v>
      </c>
      <c r="B5" s="131" t="s">
        <v>346</v>
      </c>
      <c r="C5" s="119">
        <v>3</v>
      </c>
      <c r="D5" s="130" t="s">
        <v>84</v>
      </c>
      <c r="E5" s="774">
        <v>2</v>
      </c>
      <c r="F5" s="122">
        <f t="shared" si="0"/>
        <v>0.66666666666666663</v>
      </c>
      <c r="G5" s="775">
        <v>3</v>
      </c>
      <c r="H5" s="123">
        <f t="shared" si="1"/>
        <v>1</v>
      </c>
      <c r="I5" s="774">
        <v>2</v>
      </c>
      <c r="J5" s="122">
        <f t="shared" si="2"/>
        <v>0.66666666666666663</v>
      </c>
      <c r="K5" s="775">
        <v>2</v>
      </c>
      <c r="L5" s="125">
        <f t="shared" si="3"/>
        <v>0.66666666666666663</v>
      </c>
      <c r="M5" s="774">
        <v>2</v>
      </c>
      <c r="N5" s="122">
        <f t="shared" si="4"/>
        <v>0.66666666666666663</v>
      </c>
      <c r="O5" s="776">
        <v>2</v>
      </c>
      <c r="P5" s="125">
        <f t="shared" si="5"/>
        <v>0.66666666666666663</v>
      </c>
      <c r="Q5" s="774">
        <v>2</v>
      </c>
      <c r="R5" s="127">
        <f t="shared" si="6"/>
        <v>0.66666666666666663</v>
      </c>
      <c r="S5" s="775">
        <v>2</v>
      </c>
      <c r="T5" s="125">
        <f t="shared" si="7"/>
        <v>0.66666666666666663</v>
      </c>
      <c r="U5" s="777">
        <v>2</v>
      </c>
      <c r="V5" s="122">
        <f t="shared" si="8"/>
        <v>0.66666666666666663</v>
      </c>
      <c r="W5" s="776">
        <v>3</v>
      </c>
      <c r="X5" s="125">
        <f t="shared" si="9"/>
        <v>1</v>
      </c>
      <c r="Y5" s="774">
        <v>3</v>
      </c>
      <c r="Z5" s="122">
        <f t="shared" si="10"/>
        <v>1</v>
      </c>
      <c r="AA5" s="778">
        <v>3</v>
      </c>
      <c r="AB5" s="125">
        <f t="shared" si="11"/>
        <v>1</v>
      </c>
      <c r="AC5" s="121">
        <v>2</v>
      </c>
      <c r="AD5" s="122">
        <f t="shared" si="12"/>
        <v>0.66666666666666663</v>
      </c>
      <c r="AE5" s="126"/>
      <c r="AF5" s="125">
        <f t="shared" si="13"/>
        <v>0</v>
      </c>
      <c r="AG5" s="121">
        <v>2</v>
      </c>
      <c r="AH5" s="122">
        <f t="shared" si="14"/>
        <v>0.66666666666666663</v>
      </c>
      <c r="AI5" s="126">
        <v>2</v>
      </c>
      <c r="AJ5" s="125">
        <f t="shared" si="15"/>
        <v>0.66666666666666663</v>
      </c>
      <c r="AK5" s="121">
        <v>3</v>
      </c>
      <c r="AL5" s="127">
        <f t="shared" si="16"/>
        <v>1</v>
      </c>
      <c r="AM5" s="126">
        <v>2</v>
      </c>
      <c r="AN5" s="125">
        <f t="shared" si="17"/>
        <v>0.66666666666666663</v>
      </c>
      <c r="AO5" s="124">
        <v>2</v>
      </c>
      <c r="AP5" s="127">
        <f t="shared" si="18"/>
        <v>0.66666666666666663</v>
      </c>
      <c r="AQ5" s="126">
        <v>3</v>
      </c>
      <c r="AR5" s="125">
        <f t="shared" si="19"/>
        <v>1</v>
      </c>
      <c r="AS5" s="124">
        <v>2</v>
      </c>
      <c r="AT5" s="122">
        <f t="shared" si="20"/>
        <v>0.66666666666666663</v>
      </c>
      <c r="AU5" s="126"/>
      <c r="AV5" s="125">
        <f t="shared" si="21"/>
        <v>0</v>
      </c>
      <c r="AW5" s="128"/>
      <c r="AX5" s="121">
        <v>2</v>
      </c>
      <c r="AY5" s="127">
        <f t="shared" si="22"/>
        <v>0.66666666666666663</v>
      </c>
      <c r="AZ5" s="126">
        <v>2</v>
      </c>
      <c r="BA5" s="125">
        <f t="shared" si="23"/>
        <v>0.66666666666666663</v>
      </c>
      <c r="BB5" s="121"/>
      <c r="BC5" s="122">
        <f t="shared" si="24"/>
        <v>0</v>
      </c>
      <c r="BD5" s="671"/>
      <c r="BE5" s="126"/>
      <c r="BF5" s="125">
        <f t="shared" si="25"/>
        <v>0</v>
      </c>
      <c r="BG5" s="124"/>
      <c r="BH5" s="122">
        <f t="shared" si="26"/>
        <v>0</v>
      </c>
      <c r="BI5" s="126"/>
      <c r="BJ5" s="125">
        <f t="shared" si="27"/>
        <v>0</v>
      </c>
      <c r="BK5" s="124"/>
      <c r="BL5" s="127">
        <f t="shared" si="28"/>
        <v>0</v>
      </c>
      <c r="BM5" s="116"/>
    </row>
    <row r="6" spans="1:110" x14ac:dyDescent="0.2">
      <c r="A6" s="118">
        <v>4</v>
      </c>
      <c r="B6" s="131" t="s">
        <v>347</v>
      </c>
      <c r="C6" s="119">
        <v>1</v>
      </c>
      <c r="D6" s="130">
        <v>22</v>
      </c>
      <c r="E6" s="774">
        <v>1</v>
      </c>
      <c r="F6" s="122">
        <f t="shared" si="0"/>
        <v>1</v>
      </c>
      <c r="G6" s="775">
        <v>1</v>
      </c>
      <c r="H6" s="123">
        <f t="shared" si="1"/>
        <v>1</v>
      </c>
      <c r="I6" s="774">
        <v>1</v>
      </c>
      <c r="J6" s="122">
        <f t="shared" si="2"/>
        <v>1</v>
      </c>
      <c r="K6" s="775">
        <v>1</v>
      </c>
      <c r="L6" s="125">
        <f t="shared" si="3"/>
        <v>1</v>
      </c>
      <c r="M6" s="774">
        <v>1</v>
      </c>
      <c r="N6" s="122">
        <f t="shared" si="4"/>
        <v>1</v>
      </c>
      <c r="O6" s="776">
        <v>1</v>
      </c>
      <c r="P6" s="125">
        <f t="shared" si="5"/>
        <v>1</v>
      </c>
      <c r="Q6" s="774">
        <v>1</v>
      </c>
      <c r="R6" s="127">
        <f t="shared" si="6"/>
        <v>1</v>
      </c>
      <c r="S6" s="775">
        <v>1</v>
      </c>
      <c r="T6" s="125">
        <f t="shared" si="7"/>
        <v>1</v>
      </c>
      <c r="U6" s="777">
        <v>1</v>
      </c>
      <c r="V6" s="122">
        <f t="shared" si="8"/>
        <v>1</v>
      </c>
      <c r="W6" s="776">
        <v>1</v>
      </c>
      <c r="X6" s="125">
        <f t="shared" si="9"/>
        <v>1</v>
      </c>
      <c r="Y6" s="774">
        <v>1</v>
      </c>
      <c r="Z6" s="122">
        <f t="shared" si="10"/>
        <v>1</v>
      </c>
      <c r="AA6" s="778">
        <v>1</v>
      </c>
      <c r="AB6" s="125">
        <f t="shared" si="11"/>
        <v>1</v>
      </c>
      <c r="AC6" s="121">
        <v>1</v>
      </c>
      <c r="AD6" s="122">
        <f t="shared" si="12"/>
        <v>1</v>
      </c>
      <c r="AE6" s="126"/>
      <c r="AF6" s="125">
        <f t="shared" si="13"/>
        <v>0</v>
      </c>
      <c r="AG6" s="121">
        <v>1</v>
      </c>
      <c r="AH6" s="122">
        <f t="shared" si="14"/>
        <v>1</v>
      </c>
      <c r="AI6" s="126">
        <v>1</v>
      </c>
      <c r="AJ6" s="125">
        <f t="shared" si="15"/>
        <v>1</v>
      </c>
      <c r="AK6" s="121">
        <v>1</v>
      </c>
      <c r="AL6" s="127">
        <f t="shared" si="16"/>
        <v>1</v>
      </c>
      <c r="AM6" s="126">
        <v>1</v>
      </c>
      <c r="AN6" s="125">
        <f t="shared" si="17"/>
        <v>1</v>
      </c>
      <c r="AO6" s="124">
        <v>1</v>
      </c>
      <c r="AP6" s="127">
        <f t="shared" si="18"/>
        <v>1</v>
      </c>
      <c r="AQ6" s="126">
        <v>1</v>
      </c>
      <c r="AR6" s="125">
        <f t="shared" si="19"/>
        <v>1</v>
      </c>
      <c r="AS6" s="124">
        <v>1</v>
      </c>
      <c r="AT6" s="122">
        <f t="shared" si="20"/>
        <v>1</v>
      </c>
      <c r="AU6" s="126"/>
      <c r="AV6" s="125">
        <f t="shared" si="21"/>
        <v>0</v>
      </c>
      <c r="AW6" s="128"/>
      <c r="AX6" s="121">
        <v>1</v>
      </c>
      <c r="AY6" s="127">
        <f t="shared" si="22"/>
        <v>1</v>
      </c>
      <c r="AZ6" s="126">
        <v>1</v>
      </c>
      <c r="BA6" s="125">
        <f t="shared" si="23"/>
        <v>1</v>
      </c>
      <c r="BB6" s="121"/>
      <c r="BC6" s="122">
        <f t="shared" si="24"/>
        <v>0</v>
      </c>
      <c r="BD6" s="671"/>
      <c r="BE6" s="126"/>
      <c r="BF6" s="125">
        <f t="shared" si="25"/>
        <v>0</v>
      </c>
      <c r="BG6" s="124"/>
      <c r="BH6" s="122">
        <f t="shared" si="26"/>
        <v>0</v>
      </c>
      <c r="BI6" s="126"/>
      <c r="BJ6" s="125">
        <f t="shared" si="27"/>
        <v>0</v>
      </c>
      <c r="BK6" s="124"/>
      <c r="BL6" s="127">
        <f t="shared" si="28"/>
        <v>0</v>
      </c>
      <c r="BM6" s="116"/>
    </row>
    <row r="7" spans="1:110" x14ac:dyDescent="0.2">
      <c r="A7" s="118">
        <v>5</v>
      </c>
      <c r="B7" s="131" t="s">
        <v>348</v>
      </c>
      <c r="C7" s="119">
        <v>2</v>
      </c>
      <c r="D7" s="130" t="s">
        <v>85</v>
      </c>
      <c r="E7" s="774">
        <v>1</v>
      </c>
      <c r="F7" s="122">
        <f t="shared" si="0"/>
        <v>0.5</v>
      </c>
      <c r="G7" s="775">
        <v>1</v>
      </c>
      <c r="H7" s="123">
        <f t="shared" si="1"/>
        <v>0.5</v>
      </c>
      <c r="I7" s="774">
        <v>1</v>
      </c>
      <c r="J7" s="122">
        <f t="shared" si="2"/>
        <v>0.5</v>
      </c>
      <c r="K7" s="775">
        <v>1</v>
      </c>
      <c r="L7" s="125">
        <f t="shared" si="3"/>
        <v>0.5</v>
      </c>
      <c r="M7" s="774">
        <v>1</v>
      </c>
      <c r="N7" s="122">
        <f t="shared" si="4"/>
        <v>0.5</v>
      </c>
      <c r="O7" s="776">
        <v>1</v>
      </c>
      <c r="P7" s="125">
        <f t="shared" si="5"/>
        <v>0.5</v>
      </c>
      <c r="Q7" s="774">
        <v>1</v>
      </c>
      <c r="R7" s="127">
        <f t="shared" si="6"/>
        <v>0.5</v>
      </c>
      <c r="S7" s="775">
        <v>1</v>
      </c>
      <c r="T7" s="125">
        <f t="shared" si="7"/>
        <v>0.5</v>
      </c>
      <c r="U7" s="777">
        <v>1</v>
      </c>
      <c r="V7" s="122">
        <f t="shared" si="8"/>
        <v>0.5</v>
      </c>
      <c r="W7" s="776">
        <v>2</v>
      </c>
      <c r="X7" s="125">
        <f t="shared" si="9"/>
        <v>1</v>
      </c>
      <c r="Y7" s="774">
        <v>1</v>
      </c>
      <c r="Z7" s="122">
        <f t="shared" si="10"/>
        <v>0.5</v>
      </c>
      <c r="AA7" s="778">
        <v>1</v>
      </c>
      <c r="AB7" s="125">
        <f t="shared" si="11"/>
        <v>0.5</v>
      </c>
      <c r="AC7" s="121">
        <v>1</v>
      </c>
      <c r="AD7" s="122">
        <f t="shared" si="12"/>
        <v>0.5</v>
      </c>
      <c r="AE7" s="126"/>
      <c r="AF7" s="125">
        <f t="shared" si="13"/>
        <v>0</v>
      </c>
      <c r="AG7" s="121">
        <v>1</v>
      </c>
      <c r="AH7" s="122">
        <f t="shared" si="14"/>
        <v>0.5</v>
      </c>
      <c r="AI7" s="126">
        <v>1</v>
      </c>
      <c r="AJ7" s="125">
        <f t="shared" si="15"/>
        <v>0.5</v>
      </c>
      <c r="AK7" s="121">
        <v>1</v>
      </c>
      <c r="AL7" s="127">
        <f t="shared" si="16"/>
        <v>0.5</v>
      </c>
      <c r="AM7" s="126">
        <v>1</v>
      </c>
      <c r="AN7" s="125">
        <f t="shared" si="17"/>
        <v>0.5</v>
      </c>
      <c r="AO7" s="124">
        <v>1</v>
      </c>
      <c r="AP7" s="127">
        <f t="shared" si="18"/>
        <v>0.5</v>
      </c>
      <c r="AQ7" s="126">
        <v>1</v>
      </c>
      <c r="AR7" s="125">
        <f t="shared" si="19"/>
        <v>0.5</v>
      </c>
      <c r="AS7" s="124">
        <v>1</v>
      </c>
      <c r="AT7" s="122">
        <f t="shared" si="20"/>
        <v>0.5</v>
      </c>
      <c r="AU7" s="126"/>
      <c r="AV7" s="125">
        <f t="shared" si="21"/>
        <v>0</v>
      </c>
      <c r="AW7" s="128"/>
      <c r="AX7" s="121">
        <v>1</v>
      </c>
      <c r="AY7" s="127">
        <f t="shared" si="22"/>
        <v>0.5</v>
      </c>
      <c r="AZ7" s="126">
        <v>1</v>
      </c>
      <c r="BA7" s="125">
        <f t="shared" si="23"/>
        <v>0.5</v>
      </c>
      <c r="BB7" s="121"/>
      <c r="BC7" s="122">
        <f t="shared" si="24"/>
        <v>0</v>
      </c>
      <c r="BD7" s="671"/>
      <c r="BE7" s="126"/>
      <c r="BF7" s="125">
        <f t="shared" si="25"/>
        <v>0</v>
      </c>
      <c r="BG7" s="124"/>
      <c r="BH7" s="122">
        <f t="shared" si="26"/>
        <v>0</v>
      </c>
      <c r="BI7" s="126"/>
      <c r="BJ7" s="125">
        <f t="shared" si="27"/>
        <v>0</v>
      </c>
      <c r="BK7" s="124"/>
      <c r="BL7" s="127">
        <f t="shared" si="28"/>
        <v>0</v>
      </c>
      <c r="BM7" s="116"/>
    </row>
    <row r="8" spans="1:110" x14ac:dyDescent="0.2">
      <c r="A8" s="118">
        <v>6</v>
      </c>
      <c r="B8" s="131" t="s">
        <v>45</v>
      </c>
      <c r="C8" s="119">
        <v>2</v>
      </c>
      <c r="D8" s="130" t="s">
        <v>86</v>
      </c>
      <c r="E8" s="774"/>
      <c r="F8" s="122">
        <f t="shared" si="0"/>
        <v>0</v>
      </c>
      <c r="G8" s="775">
        <v>2</v>
      </c>
      <c r="H8" s="123">
        <f t="shared" si="1"/>
        <v>1</v>
      </c>
      <c r="I8" s="774">
        <v>1</v>
      </c>
      <c r="J8" s="122">
        <f t="shared" si="2"/>
        <v>0.5</v>
      </c>
      <c r="K8" s="775">
        <v>2</v>
      </c>
      <c r="L8" s="125">
        <f t="shared" si="3"/>
        <v>1</v>
      </c>
      <c r="M8" s="774">
        <v>1</v>
      </c>
      <c r="N8" s="122">
        <f t="shared" si="4"/>
        <v>0.5</v>
      </c>
      <c r="O8" s="776"/>
      <c r="P8" s="125">
        <f t="shared" si="5"/>
        <v>0</v>
      </c>
      <c r="Q8" s="774"/>
      <c r="R8" s="127">
        <f t="shared" si="6"/>
        <v>0</v>
      </c>
      <c r="S8" s="775"/>
      <c r="T8" s="125">
        <f t="shared" si="7"/>
        <v>0</v>
      </c>
      <c r="U8" s="777">
        <v>1</v>
      </c>
      <c r="V8" s="122">
        <f t="shared" si="8"/>
        <v>0.5</v>
      </c>
      <c r="W8" s="776">
        <v>2</v>
      </c>
      <c r="X8" s="125">
        <f t="shared" si="9"/>
        <v>1</v>
      </c>
      <c r="Y8" s="774"/>
      <c r="Z8" s="122">
        <f t="shared" si="10"/>
        <v>0</v>
      </c>
      <c r="AA8" s="778">
        <v>1</v>
      </c>
      <c r="AB8" s="125">
        <f t="shared" si="11"/>
        <v>0.5</v>
      </c>
      <c r="AC8" s="121"/>
      <c r="AD8" s="122">
        <f t="shared" si="12"/>
        <v>0</v>
      </c>
      <c r="AE8" s="126"/>
      <c r="AF8" s="125">
        <f t="shared" si="13"/>
        <v>0</v>
      </c>
      <c r="AG8" s="121"/>
      <c r="AH8" s="122">
        <f t="shared" si="14"/>
        <v>0</v>
      </c>
      <c r="AI8" s="126">
        <v>1</v>
      </c>
      <c r="AJ8" s="125">
        <f t="shared" si="15"/>
        <v>0.5</v>
      </c>
      <c r="AK8" s="121">
        <v>1</v>
      </c>
      <c r="AL8" s="127">
        <f t="shared" si="16"/>
        <v>0.5</v>
      </c>
      <c r="AM8" s="126">
        <v>1</v>
      </c>
      <c r="AN8" s="125">
        <f t="shared" si="17"/>
        <v>0.5</v>
      </c>
      <c r="AO8" s="124">
        <v>2</v>
      </c>
      <c r="AP8" s="127">
        <f t="shared" si="18"/>
        <v>1</v>
      </c>
      <c r="AQ8" s="126">
        <v>2</v>
      </c>
      <c r="AR8" s="125">
        <f t="shared" si="19"/>
        <v>1</v>
      </c>
      <c r="AS8" s="124">
        <v>2</v>
      </c>
      <c r="AT8" s="122">
        <f t="shared" si="20"/>
        <v>1</v>
      </c>
      <c r="AU8" s="126"/>
      <c r="AV8" s="125">
        <f t="shared" si="21"/>
        <v>0</v>
      </c>
      <c r="AW8" s="128"/>
      <c r="AX8" s="121">
        <v>2</v>
      </c>
      <c r="AY8" s="127">
        <f t="shared" si="22"/>
        <v>1</v>
      </c>
      <c r="AZ8" s="126">
        <v>0</v>
      </c>
      <c r="BA8" s="125">
        <f t="shared" si="23"/>
        <v>0</v>
      </c>
      <c r="BB8" s="121"/>
      <c r="BC8" s="122">
        <f t="shared" si="24"/>
        <v>0</v>
      </c>
      <c r="BD8" s="671"/>
      <c r="BE8" s="126"/>
      <c r="BF8" s="125">
        <f t="shared" si="25"/>
        <v>0</v>
      </c>
      <c r="BG8" s="124"/>
      <c r="BH8" s="122">
        <f t="shared" si="26"/>
        <v>0</v>
      </c>
      <c r="BI8" s="126"/>
      <c r="BJ8" s="125">
        <f t="shared" si="27"/>
        <v>0</v>
      </c>
      <c r="BK8" s="124"/>
      <c r="BL8" s="127">
        <f t="shared" si="28"/>
        <v>0</v>
      </c>
      <c r="BM8" s="116"/>
    </row>
    <row r="9" spans="1:110" x14ac:dyDescent="0.2">
      <c r="A9" s="118">
        <v>7</v>
      </c>
      <c r="B9" s="131" t="s">
        <v>349</v>
      </c>
      <c r="C9" s="119">
        <v>2</v>
      </c>
      <c r="D9" s="130" t="s">
        <v>87</v>
      </c>
      <c r="E9" s="774">
        <v>1</v>
      </c>
      <c r="F9" s="122">
        <f t="shared" si="0"/>
        <v>0.5</v>
      </c>
      <c r="G9" s="775">
        <v>2</v>
      </c>
      <c r="H9" s="123">
        <f t="shared" si="1"/>
        <v>1</v>
      </c>
      <c r="I9" s="774">
        <v>1</v>
      </c>
      <c r="J9" s="122">
        <f t="shared" si="2"/>
        <v>0.5</v>
      </c>
      <c r="K9" s="775">
        <v>1</v>
      </c>
      <c r="L9" s="125">
        <f t="shared" si="3"/>
        <v>0.5</v>
      </c>
      <c r="M9" s="774">
        <v>1</v>
      </c>
      <c r="N9" s="122">
        <f t="shared" si="4"/>
        <v>0.5</v>
      </c>
      <c r="O9" s="776">
        <v>1</v>
      </c>
      <c r="P9" s="125">
        <f t="shared" si="5"/>
        <v>0.5</v>
      </c>
      <c r="Q9" s="774">
        <v>1</v>
      </c>
      <c r="R9" s="127">
        <f t="shared" si="6"/>
        <v>0.5</v>
      </c>
      <c r="S9" s="775">
        <v>1</v>
      </c>
      <c r="T9" s="125">
        <f t="shared" si="7"/>
        <v>0.5</v>
      </c>
      <c r="U9" s="777">
        <v>2</v>
      </c>
      <c r="V9" s="122">
        <f t="shared" si="8"/>
        <v>1</v>
      </c>
      <c r="W9" s="776">
        <v>2</v>
      </c>
      <c r="X9" s="125">
        <f t="shared" si="9"/>
        <v>1</v>
      </c>
      <c r="Y9" s="774">
        <v>2</v>
      </c>
      <c r="Z9" s="122">
        <f t="shared" si="10"/>
        <v>1</v>
      </c>
      <c r="AA9" s="778">
        <v>2</v>
      </c>
      <c r="AB9" s="125">
        <f t="shared" si="11"/>
        <v>1</v>
      </c>
      <c r="AC9" s="121">
        <v>1</v>
      </c>
      <c r="AD9" s="122">
        <f t="shared" si="12"/>
        <v>0.5</v>
      </c>
      <c r="AE9" s="126"/>
      <c r="AF9" s="125">
        <f t="shared" si="13"/>
        <v>0</v>
      </c>
      <c r="AG9" s="121">
        <v>1</v>
      </c>
      <c r="AH9" s="122">
        <f t="shared" si="14"/>
        <v>0.5</v>
      </c>
      <c r="AI9" s="126">
        <v>1</v>
      </c>
      <c r="AJ9" s="125">
        <f t="shared" si="15"/>
        <v>0.5</v>
      </c>
      <c r="AK9" s="121">
        <v>2</v>
      </c>
      <c r="AL9" s="127">
        <f t="shared" si="16"/>
        <v>1</v>
      </c>
      <c r="AM9" s="126">
        <v>1</v>
      </c>
      <c r="AN9" s="125">
        <f t="shared" si="17"/>
        <v>0.5</v>
      </c>
      <c r="AO9" s="124">
        <v>2</v>
      </c>
      <c r="AP9" s="127">
        <f t="shared" si="18"/>
        <v>1</v>
      </c>
      <c r="AQ9" s="126">
        <v>2</v>
      </c>
      <c r="AR9" s="125">
        <f t="shared" si="19"/>
        <v>1</v>
      </c>
      <c r="AS9" s="124">
        <v>1</v>
      </c>
      <c r="AT9" s="122">
        <f t="shared" si="20"/>
        <v>0.5</v>
      </c>
      <c r="AU9" s="126"/>
      <c r="AV9" s="125">
        <f t="shared" si="21"/>
        <v>0</v>
      </c>
      <c r="AW9" s="128"/>
      <c r="AX9" s="121">
        <v>2</v>
      </c>
      <c r="AY9" s="127">
        <f t="shared" si="22"/>
        <v>1</v>
      </c>
      <c r="AZ9" s="126">
        <v>1</v>
      </c>
      <c r="BA9" s="125">
        <f t="shared" si="23"/>
        <v>0.5</v>
      </c>
      <c r="BB9" s="121"/>
      <c r="BC9" s="122">
        <f t="shared" si="24"/>
        <v>0</v>
      </c>
      <c r="BD9" s="671"/>
      <c r="BE9" s="126"/>
      <c r="BF9" s="125">
        <f t="shared" si="25"/>
        <v>0</v>
      </c>
      <c r="BG9" s="124"/>
      <c r="BH9" s="122">
        <f t="shared" si="26"/>
        <v>0</v>
      </c>
      <c r="BI9" s="126"/>
      <c r="BJ9" s="125">
        <f t="shared" si="27"/>
        <v>0</v>
      </c>
      <c r="BK9" s="124"/>
      <c r="BL9" s="127">
        <f t="shared" si="28"/>
        <v>0</v>
      </c>
      <c r="BM9" s="116"/>
    </row>
    <row r="10" spans="1:110" ht="12" customHeight="1" x14ac:dyDescent="0.2">
      <c r="A10" s="118">
        <v>8</v>
      </c>
      <c r="B10" s="131" t="s">
        <v>47</v>
      </c>
      <c r="C10" s="119">
        <v>4</v>
      </c>
      <c r="D10" s="130" t="s">
        <v>88</v>
      </c>
      <c r="E10" s="774">
        <v>1</v>
      </c>
      <c r="F10" s="122">
        <f t="shared" si="0"/>
        <v>0.25</v>
      </c>
      <c r="G10" s="775">
        <v>3</v>
      </c>
      <c r="H10" s="123">
        <f t="shared" si="1"/>
        <v>0.75</v>
      </c>
      <c r="I10" s="774">
        <v>2</v>
      </c>
      <c r="J10" s="122">
        <f t="shared" si="2"/>
        <v>0.5</v>
      </c>
      <c r="K10" s="775">
        <v>1</v>
      </c>
      <c r="L10" s="125">
        <f t="shared" si="3"/>
        <v>0.25</v>
      </c>
      <c r="M10" s="774">
        <v>2</v>
      </c>
      <c r="N10" s="122">
        <f t="shared" si="4"/>
        <v>0.5</v>
      </c>
      <c r="O10" s="776"/>
      <c r="P10" s="125">
        <f t="shared" si="5"/>
        <v>0</v>
      </c>
      <c r="Q10" s="774">
        <v>1</v>
      </c>
      <c r="R10" s="127">
        <f t="shared" si="6"/>
        <v>0.25</v>
      </c>
      <c r="S10" s="775"/>
      <c r="T10" s="125">
        <f t="shared" si="7"/>
        <v>0</v>
      </c>
      <c r="U10" s="777">
        <v>3</v>
      </c>
      <c r="V10" s="122">
        <f t="shared" si="8"/>
        <v>0.75</v>
      </c>
      <c r="W10" s="776">
        <v>2</v>
      </c>
      <c r="X10" s="125">
        <f t="shared" si="9"/>
        <v>0.5</v>
      </c>
      <c r="Y10" s="774">
        <v>1</v>
      </c>
      <c r="Z10" s="122">
        <f t="shared" si="10"/>
        <v>0.25</v>
      </c>
      <c r="AA10" s="778">
        <v>1</v>
      </c>
      <c r="AB10" s="125">
        <f t="shared" si="11"/>
        <v>0.25</v>
      </c>
      <c r="AC10" s="121">
        <v>1</v>
      </c>
      <c r="AD10" s="122">
        <f t="shared" si="12"/>
        <v>0.25</v>
      </c>
      <c r="AE10" s="126"/>
      <c r="AF10" s="125">
        <f t="shared" si="13"/>
        <v>0</v>
      </c>
      <c r="AG10" s="121">
        <v>1</v>
      </c>
      <c r="AH10" s="122">
        <f t="shared" si="14"/>
        <v>0.25</v>
      </c>
      <c r="AI10" s="126">
        <v>1</v>
      </c>
      <c r="AJ10" s="125">
        <f t="shared" si="15"/>
        <v>0.25</v>
      </c>
      <c r="AK10" s="121">
        <v>2</v>
      </c>
      <c r="AL10" s="127">
        <f t="shared" si="16"/>
        <v>0.5</v>
      </c>
      <c r="AM10" s="126">
        <v>2</v>
      </c>
      <c r="AN10" s="125">
        <f t="shared" si="17"/>
        <v>0.5</v>
      </c>
      <c r="AO10" s="124">
        <v>3</v>
      </c>
      <c r="AP10" s="127">
        <f t="shared" si="18"/>
        <v>0.75</v>
      </c>
      <c r="AQ10" s="126">
        <v>4</v>
      </c>
      <c r="AR10" s="125">
        <f t="shared" si="19"/>
        <v>1</v>
      </c>
      <c r="AS10" s="124">
        <v>2</v>
      </c>
      <c r="AT10" s="122">
        <f t="shared" si="20"/>
        <v>0.5</v>
      </c>
      <c r="AU10" s="126"/>
      <c r="AV10" s="125">
        <f t="shared" si="21"/>
        <v>0</v>
      </c>
      <c r="AW10" s="128"/>
      <c r="AX10" s="121">
        <v>3</v>
      </c>
      <c r="AY10" s="127">
        <f t="shared" si="22"/>
        <v>0.75</v>
      </c>
      <c r="AZ10" s="126">
        <v>1</v>
      </c>
      <c r="BA10" s="125">
        <f t="shared" si="23"/>
        <v>0.25</v>
      </c>
      <c r="BB10" s="121"/>
      <c r="BC10" s="122">
        <f t="shared" si="24"/>
        <v>0</v>
      </c>
      <c r="BD10" s="671"/>
      <c r="BE10" s="126"/>
      <c r="BF10" s="125">
        <f t="shared" si="25"/>
        <v>0</v>
      </c>
      <c r="BG10" s="124"/>
      <c r="BH10" s="122">
        <f t="shared" si="26"/>
        <v>0</v>
      </c>
      <c r="BI10" s="126"/>
      <c r="BJ10" s="125">
        <f t="shared" si="27"/>
        <v>0</v>
      </c>
      <c r="BK10" s="124"/>
      <c r="BL10" s="127">
        <f t="shared" si="28"/>
        <v>0</v>
      </c>
      <c r="BM10" s="116"/>
    </row>
    <row r="11" spans="1:110" x14ac:dyDescent="0.2">
      <c r="A11" s="118">
        <v>9</v>
      </c>
      <c r="B11" s="131" t="s">
        <v>377</v>
      </c>
      <c r="C11" s="119">
        <v>3</v>
      </c>
      <c r="D11" s="130" t="s">
        <v>89</v>
      </c>
      <c r="E11" s="774">
        <v>1</v>
      </c>
      <c r="F11" s="122">
        <f t="shared" si="0"/>
        <v>0.33333333333333331</v>
      </c>
      <c r="G11" s="775">
        <v>2</v>
      </c>
      <c r="H11" s="123">
        <f t="shared" si="1"/>
        <v>0.66666666666666663</v>
      </c>
      <c r="I11" s="774">
        <v>2</v>
      </c>
      <c r="J11" s="122">
        <f t="shared" si="2"/>
        <v>0.66666666666666663</v>
      </c>
      <c r="K11" s="775">
        <v>1</v>
      </c>
      <c r="L11" s="125">
        <f t="shared" si="3"/>
        <v>0.33333333333333331</v>
      </c>
      <c r="M11" s="774">
        <v>1</v>
      </c>
      <c r="N11" s="122">
        <f t="shared" si="4"/>
        <v>0.33333333333333331</v>
      </c>
      <c r="O11" s="776">
        <v>1</v>
      </c>
      <c r="P11" s="125">
        <f t="shared" si="5"/>
        <v>0.33333333333333331</v>
      </c>
      <c r="Q11" s="774">
        <v>1</v>
      </c>
      <c r="R11" s="127">
        <f t="shared" si="6"/>
        <v>0.33333333333333331</v>
      </c>
      <c r="S11" s="775">
        <v>2</v>
      </c>
      <c r="T11" s="125">
        <f t="shared" si="7"/>
        <v>0.66666666666666663</v>
      </c>
      <c r="U11" s="777">
        <v>1</v>
      </c>
      <c r="V11" s="122">
        <f t="shared" si="8"/>
        <v>0.33333333333333331</v>
      </c>
      <c r="W11" s="776">
        <v>2</v>
      </c>
      <c r="X11" s="125">
        <f t="shared" si="9"/>
        <v>0.66666666666666663</v>
      </c>
      <c r="Y11" s="774">
        <v>2</v>
      </c>
      <c r="Z11" s="122">
        <f t="shared" si="10"/>
        <v>0.66666666666666663</v>
      </c>
      <c r="AA11" s="778">
        <v>1</v>
      </c>
      <c r="AB11" s="125">
        <f t="shared" si="11"/>
        <v>0.33333333333333331</v>
      </c>
      <c r="AC11" s="121">
        <v>1</v>
      </c>
      <c r="AD11" s="122">
        <f t="shared" si="12"/>
        <v>0.33333333333333331</v>
      </c>
      <c r="AE11" s="126"/>
      <c r="AF11" s="125">
        <f t="shared" si="13"/>
        <v>0</v>
      </c>
      <c r="AG11" s="121">
        <v>1</v>
      </c>
      <c r="AH11" s="122">
        <f t="shared" si="14"/>
        <v>0.33333333333333331</v>
      </c>
      <c r="AI11" s="126">
        <v>1</v>
      </c>
      <c r="AJ11" s="125">
        <f t="shared" si="15"/>
        <v>0.33333333333333331</v>
      </c>
      <c r="AK11" s="121">
        <v>2</v>
      </c>
      <c r="AL11" s="127">
        <f t="shared" si="16"/>
        <v>0.66666666666666663</v>
      </c>
      <c r="AM11" s="126">
        <v>2</v>
      </c>
      <c r="AN11" s="125">
        <f t="shared" si="17"/>
        <v>0.66666666666666663</v>
      </c>
      <c r="AO11" s="124">
        <v>2</v>
      </c>
      <c r="AP11" s="127">
        <f t="shared" si="18"/>
        <v>0.66666666666666663</v>
      </c>
      <c r="AQ11" s="126">
        <v>2</v>
      </c>
      <c r="AR11" s="125">
        <f t="shared" si="19"/>
        <v>0.66666666666666663</v>
      </c>
      <c r="AS11" s="124">
        <v>2</v>
      </c>
      <c r="AT11" s="122">
        <f t="shared" si="20"/>
        <v>0.66666666666666663</v>
      </c>
      <c r="AU11" s="126"/>
      <c r="AV11" s="125">
        <f t="shared" si="21"/>
        <v>0</v>
      </c>
      <c r="AW11" s="128"/>
      <c r="AX11" s="121">
        <v>2</v>
      </c>
      <c r="AY11" s="127">
        <f t="shared" si="22"/>
        <v>0.66666666666666663</v>
      </c>
      <c r="AZ11" s="126">
        <v>2</v>
      </c>
      <c r="BA11" s="125">
        <f t="shared" si="23"/>
        <v>0.66666666666666663</v>
      </c>
      <c r="BB11" s="121"/>
      <c r="BC11" s="122">
        <f t="shared" si="24"/>
        <v>0</v>
      </c>
      <c r="BD11" s="671"/>
      <c r="BE11" s="126"/>
      <c r="BF11" s="125">
        <f t="shared" si="25"/>
        <v>0</v>
      </c>
      <c r="BG11" s="124"/>
      <c r="BH11" s="122">
        <f t="shared" si="26"/>
        <v>0</v>
      </c>
      <c r="BI11" s="126"/>
      <c r="BJ11" s="125">
        <f t="shared" si="27"/>
        <v>0</v>
      </c>
      <c r="BK11" s="124"/>
      <c r="BL11" s="127">
        <f t="shared" si="28"/>
        <v>0</v>
      </c>
      <c r="BM11" s="116"/>
    </row>
    <row r="12" spans="1:110" x14ac:dyDescent="0.2">
      <c r="A12" s="118">
        <v>10</v>
      </c>
      <c r="B12" s="131" t="s">
        <v>29</v>
      </c>
      <c r="C12" s="119">
        <v>2</v>
      </c>
      <c r="D12" s="647" t="s">
        <v>90</v>
      </c>
      <c r="E12" s="774">
        <v>1</v>
      </c>
      <c r="F12" s="122">
        <f t="shared" si="0"/>
        <v>0.5</v>
      </c>
      <c r="G12" s="775">
        <v>1</v>
      </c>
      <c r="H12" s="123">
        <f t="shared" si="1"/>
        <v>0.5</v>
      </c>
      <c r="I12" s="774">
        <v>1</v>
      </c>
      <c r="J12" s="122">
        <f t="shared" si="2"/>
        <v>0.5</v>
      </c>
      <c r="K12" s="775"/>
      <c r="L12" s="125">
        <f t="shared" si="3"/>
        <v>0</v>
      </c>
      <c r="M12" s="774"/>
      <c r="N12" s="122">
        <f t="shared" si="4"/>
        <v>0</v>
      </c>
      <c r="O12" s="776"/>
      <c r="P12" s="125">
        <f t="shared" si="5"/>
        <v>0</v>
      </c>
      <c r="Q12" s="774"/>
      <c r="R12" s="127">
        <f t="shared" si="6"/>
        <v>0</v>
      </c>
      <c r="S12" s="775">
        <v>1</v>
      </c>
      <c r="T12" s="125">
        <f t="shared" si="7"/>
        <v>0.5</v>
      </c>
      <c r="U12" s="777">
        <v>1</v>
      </c>
      <c r="V12" s="122">
        <f t="shared" si="8"/>
        <v>0.5</v>
      </c>
      <c r="W12" s="776">
        <v>1</v>
      </c>
      <c r="X12" s="125">
        <f t="shared" si="9"/>
        <v>0.5</v>
      </c>
      <c r="Y12" s="774">
        <v>1</v>
      </c>
      <c r="Z12" s="122">
        <f t="shared" si="10"/>
        <v>0.5</v>
      </c>
      <c r="AA12" s="778">
        <v>1</v>
      </c>
      <c r="AB12" s="125">
        <f t="shared" si="11"/>
        <v>0.5</v>
      </c>
      <c r="AC12" s="121"/>
      <c r="AD12" s="122">
        <f t="shared" si="12"/>
        <v>0</v>
      </c>
      <c r="AE12" s="126"/>
      <c r="AF12" s="125">
        <f t="shared" si="13"/>
        <v>0</v>
      </c>
      <c r="AG12" s="121"/>
      <c r="AH12" s="122">
        <f t="shared" si="14"/>
        <v>0</v>
      </c>
      <c r="AI12" s="126">
        <v>1</v>
      </c>
      <c r="AJ12" s="125">
        <f t="shared" si="15"/>
        <v>0.5</v>
      </c>
      <c r="AK12" s="121">
        <v>1</v>
      </c>
      <c r="AL12" s="127">
        <f t="shared" si="16"/>
        <v>0.5</v>
      </c>
      <c r="AM12" s="126">
        <v>1</v>
      </c>
      <c r="AN12" s="125">
        <f t="shared" si="17"/>
        <v>0.5</v>
      </c>
      <c r="AO12" s="124">
        <v>1</v>
      </c>
      <c r="AP12" s="127">
        <f t="shared" si="18"/>
        <v>0.5</v>
      </c>
      <c r="AQ12" s="126">
        <v>2</v>
      </c>
      <c r="AR12" s="125">
        <f t="shared" si="19"/>
        <v>1</v>
      </c>
      <c r="AS12" s="124">
        <v>1</v>
      </c>
      <c r="AT12" s="122">
        <f t="shared" si="20"/>
        <v>0.5</v>
      </c>
      <c r="AU12" s="126"/>
      <c r="AV12" s="125">
        <f t="shared" si="21"/>
        <v>0</v>
      </c>
      <c r="AW12" s="128"/>
      <c r="AX12" s="121">
        <v>1</v>
      </c>
      <c r="AY12" s="127">
        <f t="shared" si="22"/>
        <v>0.5</v>
      </c>
      <c r="AZ12" s="126">
        <v>1</v>
      </c>
      <c r="BA12" s="125">
        <f t="shared" si="23"/>
        <v>0.5</v>
      </c>
      <c r="BB12" s="121"/>
      <c r="BC12" s="122">
        <f t="shared" si="24"/>
        <v>0</v>
      </c>
      <c r="BD12" s="671"/>
      <c r="BE12" s="126"/>
      <c r="BF12" s="125">
        <f t="shared" si="25"/>
        <v>0</v>
      </c>
      <c r="BG12" s="124"/>
      <c r="BH12" s="122">
        <f t="shared" si="26"/>
        <v>0</v>
      </c>
      <c r="BI12" s="126"/>
      <c r="BJ12" s="125">
        <f t="shared" si="27"/>
        <v>0</v>
      </c>
      <c r="BK12" s="124"/>
      <c r="BL12" s="127">
        <f t="shared" si="28"/>
        <v>0</v>
      </c>
      <c r="BM12" s="116"/>
    </row>
    <row r="13" spans="1:110" s="147" customFormat="1" x14ac:dyDescent="0.2">
      <c r="A13" s="657"/>
      <c r="B13" s="145" t="s">
        <v>15</v>
      </c>
      <c r="C13" s="658"/>
      <c r="D13" s="664"/>
      <c r="E13" s="779"/>
      <c r="F13" s="660"/>
      <c r="G13" s="779"/>
      <c r="H13" s="661"/>
      <c r="I13" s="779"/>
      <c r="J13" s="660"/>
      <c r="K13" s="779"/>
      <c r="L13" s="662"/>
      <c r="M13" s="779"/>
      <c r="N13" s="660"/>
      <c r="O13" s="780"/>
      <c r="P13" s="662"/>
      <c r="Q13" s="779"/>
      <c r="R13" s="662"/>
      <c r="S13" s="779"/>
      <c r="T13" s="662"/>
      <c r="U13" s="781"/>
      <c r="V13" s="660"/>
      <c r="W13" s="780"/>
      <c r="X13" s="662"/>
      <c r="Y13" s="779"/>
      <c r="Z13" s="660"/>
      <c r="AA13" s="779"/>
      <c r="AB13" s="662"/>
      <c r="AC13" s="657"/>
      <c r="AD13" s="660"/>
      <c r="AE13" s="657"/>
      <c r="AF13" s="662"/>
      <c r="AG13" s="657"/>
      <c r="AH13" s="660"/>
      <c r="AI13" s="657"/>
      <c r="AJ13" s="662"/>
      <c r="AK13" s="657"/>
      <c r="AL13" s="662"/>
      <c r="AM13" s="657"/>
      <c r="AN13" s="662"/>
      <c r="AO13" s="663"/>
      <c r="AP13" s="662"/>
      <c r="AQ13" s="657"/>
      <c r="AR13" s="662"/>
      <c r="AS13" s="663"/>
      <c r="AT13" s="660"/>
      <c r="AU13" s="657"/>
      <c r="AV13" s="662"/>
      <c r="AW13" s="128"/>
      <c r="AX13" s="657"/>
      <c r="AY13" s="662"/>
      <c r="AZ13" s="657"/>
      <c r="BA13" s="665"/>
      <c r="BB13" s="657"/>
      <c r="BC13" s="682"/>
      <c r="BD13" s="687"/>
      <c r="BE13" s="657"/>
      <c r="BF13" s="662"/>
      <c r="BG13" s="663"/>
      <c r="BH13" s="660"/>
      <c r="BI13" s="657"/>
      <c r="BJ13" s="662"/>
      <c r="BK13" s="663"/>
      <c r="BL13" s="662"/>
      <c r="BM13" s="116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</row>
    <row r="14" spans="1:110" x14ac:dyDescent="0.2">
      <c r="A14" s="118">
        <v>11</v>
      </c>
      <c r="B14" s="131" t="s">
        <v>350</v>
      </c>
      <c r="C14" s="119">
        <v>2</v>
      </c>
      <c r="D14" s="647" t="s">
        <v>91</v>
      </c>
      <c r="E14" s="774">
        <v>2</v>
      </c>
      <c r="F14" s="122">
        <f>E14/C14</f>
        <v>1</v>
      </c>
      <c r="G14" s="775">
        <v>2</v>
      </c>
      <c r="H14" s="123">
        <f>G14/C14</f>
        <v>1</v>
      </c>
      <c r="I14" s="774">
        <v>2</v>
      </c>
      <c r="J14" s="122">
        <f>I14/C14</f>
        <v>1</v>
      </c>
      <c r="K14" s="775">
        <v>2</v>
      </c>
      <c r="L14" s="125">
        <f>K14/C14</f>
        <v>1</v>
      </c>
      <c r="M14" s="774">
        <v>2</v>
      </c>
      <c r="N14" s="122">
        <f>M14/C14</f>
        <v>1</v>
      </c>
      <c r="O14" s="776">
        <v>2</v>
      </c>
      <c r="P14" s="125">
        <f>O14/C14</f>
        <v>1</v>
      </c>
      <c r="Q14" s="774">
        <v>2</v>
      </c>
      <c r="R14" s="127">
        <f>Q14/C14</f>
        <v>1</v>
      </c>
      <c r="S14" s="775">
        <v>2</v>
      </c>
      <c r="T14" s="125">
        <f>S14/C14</f>
        <v>1</v>
      </c>
      <c r="U14" s="777">
        <v>2</v>
      </c>
      <c r="V14" s="122">
        <f>U14/C14</f>
        <v>1</v>
      </c>
      <c r="W14" s="776">
        <v>2</v>
      </c>
      <c r="X14" s="125">
        <f>W14/C14</f>
        <v>1</v>
      </c>
      <c r="Y14" s="774">
        <v>2</v>
      </c>
      <c r="Z14" s="122">
        <f>Y14/C14</f>
        <v>1</v>
      </c>
      <c r="AA14" s="778">
        <v>2</v>
      </c>
      <c r="AB14" s="125">
        <f>AA14/C14</f>
        <v>1</v>
      </c>
      <c r="AC14" s="121">
        <v>2</v>
      </c>
      <c r="AD14" s="122">
        <f>AC14/C14</f>
        <v>1</v>
      </c>
      <c r="AE14" s="126"/>
      <c r="AF14" s="125">
        <f>AE14/C14</f>
        <v>0</v>
      </c>
      <c r="AG14" s="121">
        <v>2</v>
      </c>
      <c r="AH14" s="122">
        <f>AG14/C14</f>
        <v>1</v>
      </c>
      <c r="AI14" s="126">
        <v>2</v>
      </c>
      <c r="AJ14" s="125">
        <f>AI14/C14</f>
        <v>1</v>
      </c>
      <c r="AK14" s="121">
        <v>2</v>
      </c>
      <c r="AL14" s="127">
        <f>AK14/C14</f>
        <v>1</v>
      </c>
      <c r="AM14" s="126">
        <v>2</v>
      </c>
      <c r="AN14" s="125">
        <f>AM14/C14</f>
        <v>1</v>
      </c>
      <c r="AO14" s="124">
        <v>2</v>
      </c>
      <c r="AP14" s="127">
        <f>AO14/C14</f>
        <v>1</v>
      </c>
      <c r="AQ14" s="126">
        <v>2</v>
      </c>
      <c r="AR14" s="125">
        <f>AQ14/C14</f>
        <v>1</v>
      </c>
      <c r="AS14" s="124">
        <v>2</v>
      </c>
      <c r="AT14" s="122">
        <f>AS14/C14</f>
        <v>1</v>
      </c>
      <c r="AU14" s="126"/>
      <c r="AV14" s="125">
        <f>AU14/C14</f>
        <v>0</v>
      </c>
      <c r="AW14" s="128"/>
      <c r="AX14" s="121">
        <v>2</v>
      </c>
      <c r="AY14" s="127">
        <f>AX14/C14</f>
        <v>1</v>
      </c>
      <c r="AZ14" s="126">
        <v>2</v>
      </c>
      <c r="BA14" s="125">
        <f>AZ14/C14</f>
        <v>1</v>
      </c>
      <c r="BB14" s="121"/>
      <c r="BC14" s="122">
        <f>BB14/C14</f>
        <v>0</v>
      </c>
      <c r="BD14" s="671"/>
      <c r="BE14" s="126"/>
      <c r="BF14" s="125">
        <f>BE14/C14</f>
        <v>0</v>
      </c>
      <c r="BG14" s="124"/>
      <c r="BH14" s="122">
        <f>BG14/C14</f>
        <v>0</v>
      </c>
      <c r="BI14" s="126"/>
      <c r="BJ14" s="125">
        <f>BI14/C14</f>
        <v>0</v>
      </c>
      <c r="BK14" s="124"/>
      <c r="BL14" s="127">
        <f>BK14/C14</f>
        <v>0</v>
      </c>
      <c r="BM14" s="116"/>
    </row>
    <row r="15" spans="1:110" x14ac:dyDescent="0.2">
      <c r="A15" s="118">
        <v>12</v>
      </c>
      <c r="B15" s="131" t="s">
        <v>351</v>
      </c>
      <c r="C15" s="119">
        <v>5</v>
      </c>
      <c r="D15" s="647" t="s">
        <v>92</v>
      </c>
      <c r="E15" s="774">
        <v>3</v>
      </c>
      <c r="F15" s="122">
        <f>E15/C15</f>
        <v>0.6</v>
      </c>
      <c r="G15" s="775">
        <v>4</v>
      </c>
      <c r="H15" s="123">
        <f>G15/C15</f>
        <v>0.8</v>
      </c>
      <c r="I15" s="774">
        <v>4</v>
      </c>
      <c r="J15" s="122">
        <f>I15/C15</f>
        <v>0.8</v>
      </c>
      <c r="K15" s="775">
        <v>3</v>
      </c>
      <c r="L15" s="125">
        <f>K15/C15</f>
        <v>0.6</v>
      </c>
      <c r="M15" s="774">
        <v>3</v>
      </c>
      <c r="N15" s="122">
        <f>M15/C15</f>
        <v>0.6</v>
      </c>
      <c r="O15" s="776">
        <v>2</v>
      </c>
      <c r="P15" s="125">
        <f>O15/C15</f>
        <v>0.4</v>
      </c>
      <c r="Q15" s="774">
        <v>2</v>
      </c>
      <c r="R15" s="127">
        <f>Q15/C15</f>
        <v>0.4</v>
      </c>
      <c r="S15" s="775">
        <v>2</v>
      </c>
      <c r="T15" s="125">
        <f>S15/C15</f>
        <v>0.4</v>
      </c>
      <c r="U15" s="777">
        <v>3</v>
      </c>
      <c r="V15" s="122">
        <f>U15/C15</f>
        <v>0.6</v>
      </c>
      <c r="W15" s="776">
        <v>4</v>
      </c>
      <c r="X15" s="125">
        <f>W15/C15</f>
        <v>0.8</v>
      </c>
      <c r="Y15" s="774">
        <v>2</v>
      </c>
      <c r="Z15" s="122">
        <f>Y15/C15</f>
        <v>0.4</v>
      </c>
      <c r="AA15" s="778">
        <v>4</v>
      </c>
      <c r="AB15" s="125">
        <f>AA15/C15</f>
        <v>0.8</v>
      </c>
      <c r="AC15" s="121">
        <v>2</v>
      </c>
      <c r="AD15" s="122">
        <f>AC15/C15</f>
        <v>0.4</v>
      </c>
      <c r="AE15" s="126"/>
      <c r="AF15" s="125">
        <f>AE15/C15</f>
        <v>0</v>
      </c>
      <c r="AG15" s="121">
        <v>2</v>
      </c>
      <c r="AH15" s="122">
        <f>AG15/C15</f>
        <v>0.4</v>
      </c>
      <c r="AI15" s="126">
        <v>3</v>
      </c>
      <c r="AJ15" s="125">
        <f>AI15/C15</f>
        <v>0.6</v>
      </c>
      <c r="AK15" s="121">
        <v>4</v>
      </c>
      <c r="AL15" s="127">
        <f>AK15/C15</f>
        <v>0.8</v>
      </c>
      <c r="AM15" s="126">
        <v>2</v>
      </c>
      <c r="AN15" s="125">
        <f>AM15/C15</f>
        <v>0.4</v>
      </c>
      <c r="AO15" s="124">
        <v>3</v>
      </c>
      <c r="AP15" s="127">
        <f>AO15/C15</f>
        <v>0.6</v>
      </c>
      <c r="AQ15" s="126">
        <v>4</v>
      </c>
      <c r="AR15" s="125">
        <f>AQ15/C15</f>
        <v>0.8</v>
      </c>
      <c r="AS15" s="124">
        <v>3</v>
      </c>
      <c r="AT15" s="122">
        <f>AS15/C15</f>
        <v>0.6</v>
      </c>
      <c r="AU15" s="126"/>
      <c r="AV15" s="125">
        <f>AU15/C15</f>
        <v>0</v>
      </c>
      <c r="AW15" s="128"/>
      <c r="AX15" s="121">
        <v>4</v>
      </c>
      <c r="AY15" s="127">
        <f>AX15/C15</f>
        <v>0.8</v>
      </c>
      <c r="AZ15" s="126">
        <v>2</v>
      </c>
      <c r="BA15" s="125">
        <f>AZ15/C15</f>
        <v>0.4</v>
      </c>
      <c r="BB15" s="121"/>
      <c r="BC15" s="122">
        <f>BB15/C15</f>
        <v>0</v>
      </c>
      <c r="BD15" s="671"/>
      <c r="BE15" s="126"/>
      <c r="BF15" s="125">
        <f>BE15/C15</f>
        <v>0</v>
      </c>
      <c r="BG15" s="124"/>
      <c r="BH15" s="122">
        <f>BG15/C15</f>
        <v>0</v>
      </c>
      <c r="BI15" s="126"/>
      <c r="BJ15" s="125">
        <f>BI15/C15</f>
        <v>0</v>
      </c>
      <c r="BK15" s="124"/>
      <c r="BL15" s="127">
        <f>BK15/C15</f>
        <v>0</v>
      </c>
      <c r="BM15" s="116"/>
    </row>
    <row r="16" spans="1:110" x14ac:dyDescent="0.2">
      <c r="A16" s="666">
        <v>13</v>
      </c>
      <c r="B16" s="145" t="s">
        <v>67</v>
      </c>
      <c r="C16" s="119">
        <v>8</v>
      </c>
      <c r="D16" s="647" t="s">
        <v>93</v>
      </c>
      <c r="E16" s="774">
        <v>5</v>
      </c>
      <c r="F16" s="122">
        <f>E16/C16</f>
        <v>0.625</v>
      </c>
      <c r="G16" s="775">
        <v>7</v>
      </c>
      <c r="H16" s="123">
        <f>G16/C16</f>
        <v>0.875</v>
      </c>
      <c r="I16" s="774">
        <v>6</v>
      </c>
      <c r="J16" s="122">
        <f>I16/C16</f>
        <v>0.75</v>
      </c>
      <c r="K16" s="775">
        <v>5</v>
      </c>
      <c r="L16" s="125">
        <f>K16/C16</f>
        <v>0.625</v>
      </c>
      <c r="M16" s="774">
        <v>5</v>
      </c>
      <c r="N16" s="122">
        <f>M16/C16</f>
        <v>0.625</v>
      </c>
      <c r="O16" s="776">
        <v>4</v>
      </c>
      <c r="P16" s="125">
        <f>O16/C16</f>
        <v>0.5</v>
      </c>
      <c r="Q16" s="774">
        <v>5</v>
      </c>
      <c r="R16" s="127">
        <f>Q16/C16</f>
        <v>0.625</v>
      </c>
      <c r="S16" s="775">
        <v>5</v>
      </c>
      <c r="T16" s="125">
        <f>S16/C16</f>
        <v>0.625</v>
      </c>
      <c r="U16" s="777">
        <v>6</v>
      </c>
      <c r="V16" s="122">
        <f>U16/C16</f>
        <v>0.75</v>
      </c>
      <c r="W16" s="776">
        <v>7</v>
      </c>
      <c r="X16" s="125">
        <f>W16/C16</f>
        <v>0.875</v>
      </c>
      <c r="Y16" s="774">
        <v>6</v>
      </c>
      <c r="Z16" s="122">
        <f>Y16/C16</f>
        <v>0.75</v>
      </c>
      <c r="AA16" s="778">
        <v>6</v>
      </c>
      <c r="AB16" s="125">
        <f>AA16/C16</f>
        <v>0.75</v>
      </c>
      <c r="AC16" s="121">
        <v>4</v>
      </c>
      <c r="AD16" s="122">
        <f>AC16/C16</f>
        <v>0.5</v>
      </c>
      <c r="AE16" s="126"/>
      <c r="AF16" s="125">
        <f>AE16/C16</f>
        <v>0</v>
      </c>
      <c r="AG16" s="121">
        <v>4</v>
      </c>
      <c r="AH16" s="122">
        <f>AG16/C16</f>
        <v>0.5</v>
      </c>
      <c r="AI16" s="126">
        <v>5</v>
      </c>
      <c r="AJ16" s="125">
        <f>AI16/C16</f>
        <v>0.625</v>
      </c>
      <c r="AK16" s="121">
        <v>6</v>
      </c>
      <c r="AL16" s="127">
        <f>AK16/C16</f>
        <v>0.75</v>
      </c>
      <c r="AM16" s="126">
        <v>4</v>
      </c>
      <c r="AN16" s="125">
        <f>AM16/C16</f>
        <v>0.5</v>
      </c>
      <c r="AO16" s="124">
        <v>5</v>
      </c>
      <c r="AP16" s="127">
        <f>AO16/C16</f>
        <v>0.625</v>
      </c>
      <c r="AQ16" s="126">
        <v>6</v>
      </c>
      <c r="AR16" s="125">
        <f>AQ16/C16</f>
        <v>0.75</v>
      </c>
      <c r="AS16" s="124">
        <v>3</v>
      </c>
      <c r="AT16" s="122">
        <f>AS16/C16</f>
        <v>0.375</v>
      </c>
      <c r="AU16" s="126"/>
      <c r="AV16" s="125">
        <f>AU16/C16</f>
        <v>0</v>
      </c>
      <c r="AW16" s="128"/>
      <c r="AX16" s="121">
        <v>7</v>
      </c>
      <c r="AY16" s="127">
        <f>AX16/C16</f>
        <v>0.875</v>
      </c>
      <c r="AZ16" s="126">
        <v>6</v>
      </c>
      <c r="BA16" s="125">
        <f>AZ16/C16</f>
        <v>0.75</v>
      </c>
      <c r="BB16" s="121"/>
      <c r="BC16" s="122">
        <f>BB16/C16</f>
        <v>0</v>
      </c>
      <c r="BD16" s="671"/>
      <c r="BE16" s="126"/>
      <c r="BF16" s="125">
        <f>BE16/C16</f>
        <v>0</v>
      </c>
      <c r="BG16" s="124"/>
      <c r="BH16" s="122">
        <f>BG16/C16</f>
        <v>0</v>
      </c>
      <c r="BI16" s="126"/>
      <c r="BJ16" s="125">
        <f>BI16/C16</f>
        <v>0</v>
      </c>
      <c r="BK16" s="124"/>
      <c r="BL16" s="127">
        <f>BK16/C16</f>
        <v>0</v>
      </c>
      <c r="BM16" s="116"/>
    </row>
    <row r="17" spans="1:110" s="147" customFormat="1" x14ac:dyDescent="0.2">
      <c r="A17" s="657"/>
      <c r="B17" s="145" t="s">
        <v>0</v>
      </c>
      <c r="C17" s="658"/>
      <c r="D17" s="664"/>
      <c r="E17" s="779"/>
      <c r="F17" s="660"/>
      <c r="G17" s="779"/>
      <c r="H17" s="661"/>
      <c r="I17" s="779"/>
      <c r="J17" s="660"/>
      <c r="K17" s="779"/>
      <c r="L17" s="662"/>
      <c r="M17" s="779"/>
      <c r="N17" s="660"/>
      <c r="O17" s="780"/>
      <c r="P17" s="662"/>
      <c r="Q17" s="779"/>
      <c r="R17" s="662"/>
      <c r="S17" s="779"/>
      <c r="T17" s="662"/>
      <c r="U17" s="781"/>
      <c r="V17" s="660"/>
      <c r="W17" s="780"/>
      <c r="X17" s="662"/>
      <c r="Y17" s="779"/>
      <c r="Z17" s="660"/>
      <c r="AA17" s="779"/>
      <c r="AB17" s="662"/>
      <c r="AC17" s="657"/>
      <c r="AD17" s="660"/>
      <c r="AE17" s="657"/>
      <c r="AF17" s="662"/>
      <c r="AG17" s="657"/>
      <c r="AH17" s="660"/>
      <c r="AI17" s="657"/>
      <c r="AJ17" s="662"/>
      <c r="AK17" s="657"/>
      <c r="AL17" s="662"/>
      <c r="AM17" s="657"/>
      <c r="AN17" s="662"/>
      <c r="AO17" s="663"/>
      <c r="AP17" s="662"/>
      <c r="AQ17" s="657"/>
      <c r="AR17" s="662"/>
      <c r="AS17" s="663"/>
      <c r="AT17" s="660"/>
      <c r="AU17" s="657"/>
      <c r="AV17" s="662"/>
      <c r="AW17" s="128"/>
      <c r="AX17" s="657"/>
      <c r="AY17" s="662"/>
      <c r="AZ17" s="657"/>
      <c r="BA17" s="662"/>
      <c r="BB17" s="657"/>
      <c r="BC17" s="660"/>
      <c r="BD17" s="671"/>
      <c r="BE17" s="657"/>
      <c r="BF17" s="662"/>
      <c r="BG17" s="663"/>
      <c r="BH17" s="660"/>
      <c r="BI17" s="657"/>
      <c r="BJ17" s="662"/>
      <c r="BK17" s="663"/>
      <c r="BL17" s="662"/>
      <c r="BM17" s="116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</row>
    <row r="18" spans="1:110" x14ac:dyDescent="0.2">
      <c r="A18" s="118">
        <v>14</v>
      </c>
      <c r="B18" s="131" t="s">
        <v>352</v>
      </c>
      <c r="C18" s="119">
        <v>3</v>
      </c>
      <c r="D18" s="647" t="s">
        <v>72</v>
      </c>
      <c r="E18" s="774">
        <v>2</v>
      </c>
      <c r="F18" s="122">
        <f>E18/C18</f>
        <v>0.66666666666666663</v>
      </c>
      <c r="G18" s="775">
        <v>3</v>
      </c>
      <c r="H18" s="123">
        <f>G18/C18</f>
        <v>1</v>
      </c>
      <c r="I18" s="774">
        <v>3</v>
      </c>
      <c r="J18" s="122">
        <f>I18/C18</f>
        <v>1</v>
      </c>
      <c r="K18" s="775">
        <v>3</v>
      </c>
      <c r="L18" s="125">
        <f>K18/C18</f>
        <v>1</v>
      </c>
      <c r="M18" s="774">
        <v>3</v>
      </c>
      <c r="N18" s="122">
        <f>M18/C18</f>
        <v>1</v>
      </c>
      <c r="O18" s="776">
        <v>2</v>
      </c>
      <c r="P18" s="125">
        <f>O18/C18</f>
        <v>0.66666666666666663</v>
      </c>
      <c r="Q18" s="774">
        <v>2</v>
      </c>
      <c r="R18" s="127">
        <f>Q18/C18</f>
        <v>0.66666666666666663</v>
      </c>
      <c r="S18" s="775">
        <v>2</v>
      </c>
      <c r="T18" s="125">
        <f>S18/C18</f>
        <v>0.66666666666666663</v>
      </c>
      <c r="U18" s="777">
        <v>2</v>
      </c>
      <c r="V18" s="122">
        <f>U18/C18</f>
        <v>0.66666666666666663</v>
      </c>
      <c r="W18" s="776">
        <v>3</v>
      </c>
      <c r="X18" s="125">
        <f>W18/C18</f>
        <v>1</v>
      </c>
      <c r="Y18" s="774">
        <v>3</v>
      </c>
      <c r="Z18" s="122">
        <f>Y18/C18</f>
        <v>1</v>
      </c>
      <c r="AA18" s="778">
        <v>2</v>
      </c>
      <c r="AB18" s="125">
        <f>AA18/C18</f>
        <v>0.66666666666666663</v>
      </c>
      <c r="AC18" s="121">
        <v>2</v>
      </c>
      <c r="AD18" s="122">
        <f>AC18/C18</f>
        <v>0.66666666666666663</v>
      </c>
      <c r="AE18" s="126"/>
      <c r="AF18" s="125">
        <f>AE18/C18</f>
        <v>0</v>
      </c>
      <c r="AG18" s="121">
        <v>2</v>
      </c>
      <c r="AH18" s="122">
        <f>AG18/C18</f>
        <v>0.66666666666666663</v>
      </c>
      <c r="AI18" s="126">
        <v>2</v>
      </c>
      <c r="AJ18" s="125">
        <f>AI18/C18</f>
        <v>0.66666666666666663</v>
      </c>
      <c r="AK18" s="121">
        <v>3</v>
      </c>
      <c r="AL18" s="127">
        <f>AK18/C18</f>
        <v>1</v>
      </c>
      <c r="AM18" s="126">
        <v>2</v>
      </c>
      <c r="AN18" s="125">
        <f>AM18/C18</f>
        <v>0.66666666666666663</v>
      </c>
      <c r="AO18" s="124">
        <v>3</v>
      </c>
      <c r="AP18" s="127">
        <f>AO18/C18</f>
        <v>1</v>
      </c>
      <c r="AQ18" s="126">
        <v>3</v>
      </c>
      <c r="AR18" s="125">
        <f>AQ18/C18</f>
        <v>1</v>
      </c>
      <c r="AS18" s="124">
        <v>3</v>
      </c>
      <c r="AT18" s="122">
        <f>AS18/C18</f>
        <v>1</v>
      </c>
      <c r="AU18" s="126"/>
      <c r="AV18" s="125">
        <f>AU18/C18</f>
        <v>0</v>
      </c>
      <c r="AW18" s="128"/>
      <c r="AX18" s="121">
        <v>3</v>
      </c>
      <c r="AY18" s="127">
        <f>AX18/C18</f>
        <v>1</v>
      </c>
      <c r="AZ18" s="126">
        <v>3</v>
      </c>
      <c r="BA18" s="125">
        <f>AZ18/C18</f>
        <v>1</v>
      </c>
      <c r="BB18" s="121"/>
      <c r="BC18" s="122">
        <f>BB18/C18</f>
        <v>0</v>
      </c>
      <c r="BD18" s="671"/>
      <c r="BE18" s="126"/>
      <c r="BF18" s="125">
        <f>BE18/C18</f>
        <v>0</v>
      </c>
      <c r="BG18" s="124"/>
      <c r="BH18" s="122">
        <f>BG18/C18</f>
        <v>0</v>
      </c>
      <c r="BI18" s="126"/>
      <c r="BJ18" s="125">
        <f>BI18/C18</f>
        <v>0</v>
      </c>
      <c r="BK18" s="124"/>
      <c r="BL18" s="127">
        <f>BK18/C18</f>
        <v>0</v>
      </c>
      <c r="BM18" s="116"/>
    </row>
    <row r="19" spans="1:110" x14ac:dyDescent="0.2">
      <c r="A19" s="118">
        <v>15</v>
      </c>
      <c r="B19" s="131" t="s">
        <v>353</v>
      </c>
      <c r="C19" s="119">
        <v>3</v>
      </c>
      <c r="D19" s="647" t="s">
        <v>95</v>
      </c>
      <c r="E19" s="774">
        <v>1</v>
      </c>
      <c r="F19" s="122">
        <f>E19/C19</f>
        <v>0.33333333333333331</v>
      </c>
      <c r="G19" s="775">
        <v>1</v>
      </c>
      <c r="H19" s="123">
        <f>G19/C19</f>
        <v>0.33333333333333331</v>
      </c>
      <c r="I19" s="774">
        <v>2</v>
      </c>
      <c r="J19" s="122">
        <f>I19/C19</f>
        <v>0.66666666666666663</v>
      </c>
      <c r="K19" s="775">
        <v>2</v>
      </c>
      <c r="L19" s="125">
        <f>K19/C19</f>
        <v>0.66666666666666663</v>
      </c>
      <c r="M19" s="774">
        <v>2</v>
      </c>
      <c r="N19" s="122">
        <f>M19/C19</f>
        <v>0.66666666666666663</v>
      </c>
      <c r="O19" s="776">
        <v>2</v>
      </c>
      <c r="P19" s="125">
        <f>O19/C19</f>
        <v>0.66666666666666663</v>
      </c>
      <c r="Q19" s="774">
        <v>1</v>
      </c>
      <c r="R19" s="127">
        <f>Q19/C19</f>
        <v>0.33333333333333331</v>
      </c>
      <c r="S19" s="775">
        <v>2</v>
      </c>
      <c r="T19" s="125">
        <f>S19/C19</f>
        <v>0.66666666666666663</v>
      </c>
      <c r="U19" s="777">
        <v>2</v>
      </c>
      <c r="V19" s="122">
        <f>U19/C19</f>
        <v>0.66666666666666663</v>
      </c>
      <c r="W19" s="776">
        <v>2</v>
      </c>
      <c r="X19" s="125">
        <f>W19/C19</f>
        <v>0.66666666666666663</v>
      </c>
      <c r="Y19" s="774">
        <v>1</v>
      </c>
      <c r="Z19" s="122">
        <f>Y19/C19</f>
        <v>0.33333333333333331</v>
      </c>
      <c r="AA19" s="778">
        <v>2</v>
      </c>
      <c r="AB19" s="125">
        <f>AA19/C19</f>
        <v>0.66666666666666663</v>
      </c>
      <c r="AC19" s="121">
        <v>2</v>
      </c>
      <c r="AD19" s="122">
        <f>AC19/C19</f>
        <v>0.66666666666666663</v>
      </c>
      <c r="AE19" s="126"/>
      <c r="AF19" s="125">
        <f>AE19/C19</f>
        <v>0</v>
      </c>
      <c r="AG19" s="121">
        <v>1</v>
      </c>
      <c r="AH19" s="122">
        <f>AG19/C19</f>
        <v>0.33333333333333331</v>
      </c>
      <c r="AI19" s="126">
        <v>2</v>
      </c>
      <c r="AJ19" s="125">
        <f>AI19/C19</f>
        <v>0.66666666666666663</v>
      </c>
      <c r="AK19" s="121">
        <v>2</v>
      </c>
      <c r="AL19" s="127">
        <f>AK19/C19</f>
        <v>0.66666666666666663</v>
      </c>
      <c r="AM19" s="126">
        <v>2</v>
      </c>
      <c r="AN19" s="125">
        <f>AM19/C19</f>
        <v>0.66666666666666663</v>
      </c>
      <c r="AO19" s="124">
        <v>2</v>
      </c>
      <c r="AP19" s="127">
        <f>AO19/C19</f>
        <v>0.66666666666666663</v>
      </c>
      <c r="AQ19" s="126">
        <v>2</v>
      </c>
      <c r="AR19" s="125">
        <f>AQ19/C19</f>
        <v>0.66666666666666663</v>
      </c>
      <c r="AS19" s="124">
        <v>2</v>
      </c>
      <c r="AT19" s="122">
        <f>AS19/C19</f>
        <v>0.66666666666666663</v>
      </c>
      <c r="AU19" s="126"/>
      <c r="AV19" s="125">
        <f>AU19/C19</f>
        <v>0</v>
      </c>
      <c r="AW19" s="128"/>
      <c r="AX19" s="121">
        <v>2</v>
      </c>
      <c r="AY19" s="127">
        <f>AX19/C19</f>
        <v>0.66666666666666663</v>
      </c>
      <c r="AZ19" s="126">
        <v>2</v>
      </c>
      <c r="BA19" s="125">
        <f>AZ19/C19</f>
        <v>0.66666666666666663</v>
      </c>
      <c r="BB19" s="121"/>
      <c r="BC19" s="122">
        <f>BB19/C19</f>
        <v>0</v>
      </c>
      <c r="BD19" s="671"/>
      <c r="BE19" s="126"/>
      <c r="BF19" s="125">
        <f>BE19/C19</f>
        <v>0</v>
      </c>
      <c r="BG19" s="124"/>
      <c r="BH19" s="122">
        <f>BG19/C19</f>
        <v>0</v>
      </c>
      <c r="BI19" s="126"/>
      <c r="BJ19" s="125">
        <f>BI19/C19</f>
        <v>0</v>
      </c>
      <c r="BK19" s="124"/>
      <c r="BL19" s="127">
        <f>BK19/C19</f>
        <v>0</v>
      </c>
      <c r="BM19" s="116"/>
    </row>
    <row r="20" spans="1:110" x14ac:dyDescent="0.2">
      <c r="A20" s="118">
        <v>16</v>
      </c>
      <c r="B20" s="131" t="s">
        <v>96</v>
      </c>
      <c r="C20" s="119">
        <v>2</v>
      </c>
      <c r="D20" s="647" t="s">
        <v>97</v>
      </c>
      <c r="E20" s="774">
        <v>1</v>
      </c>
      <c r="F20" s="122">
        <f>E20/C20</f>
        <v>0.5</v>
      </c>
      <c r="G20" s="775">
        <v>1</v>
      </c>
      <c r="H20" s="123">
        <f>G20/C20</f>
        <v>0.5</v>
      </c>
      <c r="I20" s="774">
        <v>1</v>
      </c>
      <c r="J20" s="122">
        <f>I20/C20</f>
        <v>0.5</v>
      </c>
      <c r="K20" s="775">
        <v>1</v>
      </c>
      <c r="L20" s="125">
        <f>K20/C20</f>
        <v>0.5</v>
      </c>
      <c r="M20" s="774">
        <v>2</v>
      </c>
      <c r="N20" s="122">
        <f>M20/C20</f>
        <v>1</v>
      </c>
      <c r="O20" s="776">
        <v>2</v>
      </c>
      <c r="P20" s="125">
        <f>O20/C20</f>
        <v>1</v>
      </c>
      <c r="Q20" s="774">
        <v>2</v>
      </c>
      <c r="R20" s="127">
        <f>Q20/C20</f>
        <v>1</v>
      </c>
      <c r="S20" s="775">
        <v>1</v>
      </c>
      <c r="T20" s="125">
        <f>S20/C20</f>
        <v>0.5</v>
      </c>
      <c r="U20" s="777">
        <v>1</v>
      </c>
      <c r="V20" s="122">
        <f>U20/C20</f>
        <v>0.5</v>
      </c>
      <c r="W20" s="776">
        <v>1</v>
      </c>
      <c r="X20" s="125">
        <f>W20/C20</f>
        <v>0.5</v>
      </c>
      <c r="Y20" s="774">
        <v>1</v>
      </c>
      <c r="Z20" s="122">
        <f>Y20/C20</f>
        <v>0.5</v>
      </c>
      <c r="AA20" s="778">
        <v>1</v>
      </c>
      <c r="AB20" s="125">
        <f>AA20/C20</f>
        <v>0.5</v>
      </c>
      <c r="AC20" s="121"/>
      <c r="AD20" s="122">
        <f>AC20/C20</f>
        <v>0</v>
      </c>
      <c r="AE20" s="126"/>
      <c r="AF20" s="125">
        <f>AE20/C20</f>
        <v>0</v>
      </c>
      <c r="AG20" s="121">
        <v>1</v>
      </c>
      <c r="AH20" s="122">
        <f>AG20/C20</f>
        <v>0.5</v>
      </c>
      <c r="AI20" s="126">
        <v>1</v>
      </c>
      <c r="AJ20" s="125">
        <f>AI20/C20</f>
        <v>0.5</v>
      </c>
      <c r="AK20" s="121">
        <v>2</v>
      </c>
      <c r="AL20" s="127">
        <f>AK20/C20</f>
        <v>1</v>
      </c>
      <c r="AM20" s="126">
        <v>1</v>
      </c>
      <c r="AN20" s="125">
        <f>AM20/C20</f>
        <v>0.5</v>
      </c>
      <c r="AO20" s="124">
        <v>1</v>
      </c>
      <c r="AP20" s="127">
        <f>AO20/C20</f>
        <v>0.5</v>
      </c>
      <c r="AQ20" s="126">
        <v>2</v>
      </c>
      <c r="AR20" s="125">
        <f>AQ20/C20</f>
        <v>1</v>
      </c>
      <c r="AS20" s="124">
        <v>1</v>
      </c>
      <c r="AT20" s="122">
        <f>AS20/C20</f>
        <v>0.5</v>
      </c>
      <c r="AU20" s="126"/>
      <c r="AV20" s="125">
        <f>AU20/C20</f>
        <v>0</v>
      </c>
      <c r="AW20" s="128"/>
      <c r="AX20" s="121">
        <v>2</v>
      </c>
      <c r="AY20" s="127">
        <f>AX20/C20</f>
        <v>1</v>
      </c>
      <c r="AZ20" s="126">
        <v>2</v>
      </c>
      <c r="BA20" s="125">
        <f>AZ20/C20</f>
        <v>1</v>
      </c>
      <c r="BB20" s="121"/>
      <c r="BC20" s="122">
        <f>BB20/C20</f>
        <v>0</v>
      </c>
      <c r="BD20" s="671"/>
      <c r="BE20" s="126"/>
      <c r="BF20" s="125">
        <f>BE20/C20</f>
        <v>0</v>
      </c>
      <c r="BG20" s="124"/>
      <c r="BH20" s="122">
        <f>BG20/C20</f>
        <v>0</v>
      </c>
      <c r="BI20" s="126"/>
      <c r="BJ20" s="125">
        <f>BI20/C20</f>
        <v>0</v>
      </c>
      <c r="BK20" s="124"/>
      <c r="BL20" s="127">
        <f>BK20/C20</f>
        <v>0</v>
      </c>
      <c r="BM20" s="116"/>
    </row>
    <row r="21" spans="1:110" s="147" customFormat="1" x14ac:dyDescent="0.2">
      <c r="A21" s="657"/>
      <c r="B21" s="145" t="s">
        <v>98</v>
      </c>
      <c r="C21" s="658"/>
      <c r="D21" s="664"/>
      <c r="E21" s="779"/>
      <c r="F21" s="660"/>
      <c r="G21" s="779"/>
      <c r="H21" s="661"/>
      <c r="I21" s="779"/>
      <c r="J21" s="660"/>
      <c r="K21" s="779"/>
      <c r="L21" s="662"/>
      <c r="M21" s="779"/>
      <c r="N21" s="660"/>
      <c r="O21" s="779"/>
      <c r="P21" s="662"/>
      <c r="Q21" s="779"/>
      <c r="R21" s="662"/>
      <c r="S21" s="779"/>
      <c r="T21" s="662"/>
      <c r="U21" s="781"/>
      <c r="V21" s="660"/>
      <c r="W21" s="779"/>
      <c r="X21" s="662"/>
      <c r="Y21" s="779"/>
      <c r="Z21" s="660"/>
      <c r="AA21" s="779"/>
      <c r="AB21" s="662"/>
      <c r="AC21" s="657"/>
      <c r="AD21" s="660"/>
      <c r="AE21" s="657"/>
      <c r="AF21" s="662"/>
      <c r="AG21" s="657"/>
      <c r="AH21" s="660"/>
      <c r="AI21" s="657"/>
      <c r="AJ21" s="662"/>
      <c r="AK21" s="657"/>
      <c r="AL21" s="662"/>
      <c r="AM21" s="657"/>
      <c r="AN21" s="662"/>
      <c r="AO21" s="663"/>
      <c r="AP21" s="662"/>
      <c r="AQ21" s="657"/>
      <c r="AR21" s="662"/>
      <c r="AS21" s="663"/>
      <c r="AT21" s="660"/>
      <c r="AU21" s="657"/>
      <c r="AV21" s="662"/>
      <c r="AW21" s="128"/>
      <c r="AX21" s="657"/>
      <c r="AY21" s="662"/>
      <c r="AZ21" s="657"/>
      <c r="BA21" s="662"/>
      <c r="BB21" s="657"/>
      <c r="BC21" s="660"/>
      <c r="BD21" s="671"/>
      <c r="BE21" s="657"/>
      <c r="BF21" s="662"/>
      <c r="BG21" s="663"/>
      <c r="BH21" s="660"/>
      <c r="BI21" s="657"/>
      <c r="BJ21" s="662"/>
      <c r="BK21" s="663"/>
      <c r="BL21" s="662"/>
      <c r="BM21" s="116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</row>
    <row r="22" spans="1:110" x14ac:dyDescent="0.2">
      <c r="A22" s="118">
        <v>17</v>
      </c>
      <c r="B22" s="131" t="s">
        <v>354</v>
      </c>
      <c r="C22" s="119">
        <v>3</v>
      </c>
      <c r="D22" s="647" t="s">
        <v>100</v>
      </c>
      <c r="E22" s="774">
        <v>3</v>
      </c>
      <c r="F22" s="122">
        <f>E22/C22</f>
        <v>1</v>
      </c>
      <c r="G22" s="775">
        <v>3</v>
      </c>
      <c r="H22" s="123">
        <f>G22/C22</f>
        <v>1</v>
      </c>
      <c r="I22" s="774">
        <v>3</v>
      </c>
      <c r="J22" s="122">
        <f>I22/C22</f>
        <v>1</v>
      </c>
      <c r="K22" s="775">
        <v>3</v>
      </c>
      <c r="L22" s="125">
        <f>K22/C22</f>
        <v>1</v>
      </c>
      <c r="M22" s="774">
        <v>3</v>
      </c>
      <c r="N22" s="122">
        <f>M22/C22</f>
        <v>1</v>
      </c>
      <c r="O22" s="776">
        <v>2</v>
      </c>
      <c r="P22" s="125">
        <f>O22/C22</f>
        <v>0.66666666666666663</v>
      </c>
      <c r="Q22" s="774">
        <v>2</v>
      </c>
      <c r="R22" s="127">
        <f>Q22/C22</f>
        <v>0.66666666666666663</v>
      </c>
      <c r="S22" s="775">
        <v>2</v>
      </c>
      <c r="T22" s="125">
        <f>S22/C22</f>
        <v>0.66666666666666663</v>
      </c>
      <c r="U22" s="777">
        <v>3</v>
      </c>
      <c r="V22" s="122">
        <f>U22/C22</f>
        <v>1</v>
      </c>
      <c r="W22" s="776">
        <v>3</v>
      </c>
      <c r="X22" s="125">
        <f>W22/C22</f>
        <v>1</v>
      </c>
      <c r="Y22" s="774">
        <v>3</v>
      </c>
      <c r="Z22" s="122">
        <f>Y22/C22</f>
        <v>1</v>
      </c>
      <c r="AA22" s="778">
        <v>3</v>
      </c>
      <c r="AB22" s="125">
        <f>AA22/C22</f>
        <v>1</v>
      </c>
      <c r="AC22" s="121">
        <v>3</v>
      </c>
      <c r="AD22" s="122">
        <f>AC22/C22</f>
        <v>1</v>
      </c>
      <c r="AE22" s="126"/>
      <c r="AF22" s="125">
        <f>AE22/C22</f>
        <v>0</v>
      </c>
      <c r="AG22" s="121">
        <v>2</v>
      </c>
      <c r="AH22" s="122">
        <f>AG22/C22</f>
        <v>0.66666666666666663</v>
      </c>
      <c r="AI22" s="126">
        <v>2</v>
      </c>
      <c r="AJ22" s="125">
        <f>AI22/C22</f>
        <v>0.66666666666666663</v>
      </c>
      <c r="AK22" s="121">
        <v>3</v>
      </c>
      <c r="AL22" s="127">
        <f>AK22/C22</f>
        <v>1</v>
      </c>
      <c r="AM22" s="126">
        <v>2</v>
      </c>
      <c r="AN22" s="125">
        <f>AM22/C22</f>
        <v>0.66666666666666663</v>
      </c>
      <c r="AO22" s="124">
        <v>2</v>
      </c>
      <c r="AP22" s="127">
        <f>AO22/C22</f>
        <v>0.66666666666666663</v>
      </c>
      <c r="AQ22" s="126">
        <v>3</v>
      </c>
      <c r="AR22" s="125">
        <f>AQ22/C22</f>
        <v>1</v>
      </c>
      <c r="AS22" s="124">
        <v>2</v>
      </c>
      <c r="AT22" s="122">
        <f>AS22/C22</f>
        <v>0.66666666666666663</v>
      </c>
      <c r="AU22" s="126"/>
      <c r="AV22" s="125">
        <f>AU22/C22</f>
        <v>0</v>
      </c>
      <c r="AW22" s="128"/>
      <c r="AX22" s="121">
        <v>3</v>
      </c>
      <c r="AY22" s="127">
        <f>AX22/C22</f>
        <v>1</v>
      </c>
      <c r="AZ22" s="126">
        <v>3</v>
      </c>
      <c r="BA22" s="125">
        <f>AZ22/C22</f>
        <v>1</v>
      </c>
      <c r="BB22" s="121"/>
      <c r="BC22" s="122">
        <f>BB22/C22</f>
        <v>0</v>
      </c>
      <c r="BD22" s="671"/>
      <c r="BE22" s="126"/>
      <c r="BF22" s="125">
        <f>BE22/C22</f>
        <v>0</v>
      </c>
      <c r="BG22" s="124"/>
      <c r="BH22" s="122">
        <f>BG22/C22</f>
        <v>0</v>
      </c>
      <c r="BI22" s="126"/>
      <c r="BJ22" s="125">
        <f>BI22/C22</f>
        <v>0</v>
      </c>
      <c r="BK22" s="124"/>
      <c r="BL22" s="127">
        <f>BK22/C22</f>
        <v>0</v>
      </c>
      <c r="BM22" s="116"/>
    </row>
    <row r="23" spans="1:110" x14ac:dyDescent="0.2">
      <c r="A23" s="118">
        <v>18</v>
      </c>
      <c r="B23" s="131" t="s">
        <v>355</v>
      </c>
      <c r="C23" s="119">
        <v>3</v>
      </c>
      <c r="D23" s="647" t="s">
        <v>102</v>
      </c>
      <c r="E23" s="774">
        <v>2</v>
      </c>
      <c r="F23" s="122">
        <f>E23/C23</f>
        <v>0.66666666666666663</v>
      </c>
      <c r="G23" s="775">
        <v>2</v>
      </c>
      <c r="H23" s="123">
        <f>G23/C23</f>
        <v>0.66666666666666663</v>
      </c>
      <c r="I23" s="774">
        <v>2</v>
      </c>
      <c r="J23" s="122">
        <f>I23/C23</f>
        <v>0.66666666666666663</v>
      </c>
      <c r="K23" s="775">
        <v>2</v>
      </c>
      <c r="L23" s="125">
        <f>K23/C23</f>
        <v>0.66666666666666663</v>
      </c>
      <c r="M23" s="774">
        <v>2</v>
      </c>
      <c r="N23" s="122">
        <f>M23/C23</f>
        <v>0.66666666666666663</v>
      </c>
      <c r="O23" s="776">
        <v>1</v>
      </c>
      <c r="P23" s="125">
        <f>O23/C23</f>
        <v>0.33333333333333331</v>
      </c>
      <c r="Q23" s="774">
        <v>1</v>
      </c>
      <c r="R23" s="127">
        <f>Q23/C23</f>
        <v>0.33333333333333331</v>
      </c>
      <c r="S23" s="775">
        <v>2</v>
      </c>
      <c r="T23" s="125">
        <f>S23/C23</f>
        <v>0.66666666666666663</v>
      </c>
      <c r="U23" s="777">
        <v>2</v>
      </c>
      <c r="V23" s="122">
        <f>U23/C23</f>
        <v>0.66666666666666663</v>
      </c>
      <c r="W23" s="776">
        <v>2</v>
      </c>
      <c r="X23" s="125">
        <f>W23/C23</f>
        <v>0.66666666666666663</v>
      </c>
      <c r="Y23" s="774">
        <v>2</v>
      </c>
      <c r="Z23" s="122">
        <f>Y23/C23</f>
        <v>0.66666666666666663</v>
      </c>
      <c r="AA23" s="778">
        <v>3</v>
      </c>
      <c r="AB23" s="125">
        <f>AA23/C23</f>
        <v>1</v>
      </c>
      <c r="AC23" s="121">
        <v>2</v>
      </c>
      <c r="AD23" s="122">
        <f>AC23/C23</f>
        <v>0.66666666666666663</v>
      </c>
      <c r="AE23" s="126"/>
      <c r="AF23" s="125">
        <f>AE23/C23</f>
        <v>0</v>
      </c>
      <c r="AG23" s="121">
        <v>2</v>
      </c>
      <c r="AH23" s="122">
        <f>AG23/C23</f>
        <v>0.66666666666666663</v>
      </c>
      <c r="AI23" s="126">
        <v>2</v>
      </c>
      <c r="AJ23" s="125">
        <f>AI23/C23</f>
        <v>0.66666666666666663</v>
      </c>
      <c r="AK23" s="121">
        <v>2</v>
      </c>
      <c r="AL23" s="127">
        <f>AK23/C23</f>
        <v>0.66666666666666663</v>
      </c>
      <c r="AM23" s="126">
        <v>1</v>
      </c>
      <c r="AN23" s="125">
        <f>AM23/C23</f>
        <v>0.33333333333333331</v>
      </c>
      <c r="AO23" s="124">
        <v>2</v>
      </c>
      <c r="AP23" s="127">
        <f>AO23/C23</f>
        <v>0.66666666666666663</v>
      </c>
      <c r="AQ23" s="126">
        <v>2</v>
      </c>
      <c r="AR23" s="125">
        <f>AQ23/C23</f>
        <v>0.66666666666666663</v>
      </c>
      <c r="AS23" s="124">
        <v>2</v>
      </c>
      <c r="AT23" s="122">
        <f>AS23/C23</f>
        <v>0.66666666666666663</v>
      </c>
      <c r="AU23" s="126"/>
      <c r="AV23" s="125">
        <f>AU23/C23</f>
        <v>0</v>
      </c>
      <c r="AW23" s="128"/>
      <c r="AX23" s="121">
        <v>2</v>
      </c>
      <c r="AY23" s="127">
        <f>AX23/C23</f>
        <v>0.66666666666666663</v>
      </c>
      <c r="AZ23" s="126">
        <v>2</v>
      </c>
      <c r="BA23" s="125">
        <f>AZ23/C23</f>
        <v>0.66666666666666663</v>
      </c>
      <c r="BB23" s="121"/>
      <c r="BC23" s="122">
        <f>BB23/C23</f>
        <v>0</v>
      </c>
      <c r="BD23" s="671"/>
      <c r="BE23" s="126"/>
      <c r="BF23" s="125">
        <f>BE23/C23</f>
        <v>0</v>
      </c>
      <c r="BG23" s="124"/>
      <c r="BH23" s="122">
        <f>BG23/C23</f>
        <v>0</v>
      </c>
      <c r="BI23" s="126"/>
      <c r="BJ23" s="125">
        <f>BI23/C23</f>
        <v>0</v>
      </c>
      <c r="BK23" s="124"/>
      <c r="BL23" s="127">
        <f>BK23/C23</f>
        <v>0</v>
      </c>
      <c r="BM23" s="116"/>
    </row>
    <row r="24" spans="1:110" s="147" customFormat="1" x14ac:dyDescent="0.2">
      <c r="A24" s="657"/>
      <c r="B24" s="145" t="s">
        <v>1</v>
      </c>
      <c r="C24" s="658"/>
      <c r="D24" s="664"/>
      <c r="E24" s="779"/>
      <c r="F24" s="660"/>
      <c r="G24" s="779"/>
      <c r="H24" s="661"/>
      <c r="I24" s="779"/>
      <c r="J24" s="660"/>
      <c r="K24" s="779"/>
      <c r="L24" s="662"/>
      <c r="M24" s="779"/>
      <c r="N24" s="660"/>
      <c r="O24" s="780"/>
      <c r="P24" s="662"/>
      <c r="Q24" s="779"/>
      <c r="R24" s="662"/>
      <c r="S24" s="779"/>
      <c r="T24" s="662"/>
      <c r="U24" s="781"/>
      <c r="V24" s="660"/>
      <c r="W24" s="780"/>
      <c r="X24" s="662"/>
      <c r="Y24" s="779"/>
      <c r="Z24" s="660"/>
      <c r="AA24" s="779"/>
      <c r="AB24" s="662"/>
      <c r="AC24" s="657"/>
      <c r="AD24" s="660"/>
      <c r="AE24" s="657"/>
      <c r="AF24" s="662"/>
      <c r="AG24" s="657"/>
      <c r="AH24" s="660"/>
      <c r="AI24" s="657"/>
      <c r="AJ24" s="662"/>
      <c r="AK24" s="657"/>
      <c r="AL24" s="662"/>
      <c r="AM24" s="657"/>
      <c r="AN24" s="662"/>
      <c r="AO24" s="663"/>
      <c r="AP24" s="662"/>
      <c r="AQ24" s="657"/>
      <c r="AR24" s="662"/>
      <c r="AS24" s="663"/>
      <c r="AT24" s="660"/>
      <c r="AU24" s="657"/>
      <c r="AV24" s="662"/>
      <c r="AW24" s="128"/>
      <c r="AX24" s="657"/>
      <c r="AY24" s="662"/>
      <c r="AZ24" s="657"/>
      <c r="BA24" s="662"/>
      <c r="BB24" s="657"/>
      <c r="BC24" s="683"/>
      <c r="BD24" s="688"/>
      <c r="BE24" s="657"/>
      <c r="BF24" s="662"/>
      <c r="BG24" s="663"/>
      <c r="BH24" s="660"/>
      <c r="BI24" s="657"/>
      <c r="BJ24" s="662"/>
      <c r="BK24" s="663"/>
      <c r="BL24" s="662"/>
      <c r="BM24" s="116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</row>
    <row r="25" spans="1:110" x14ac:dyDescent="0.2">
      <c r="A25" s="118">
        <v>19</v>
      </c>
      <c r="B25" s="131" t="s">
        <v>356</v>
      </c>
      <c r="C25" s="119">
        <v>2</v>
      </c>
      <c r="D25" s="647" t="s">
        <v>103</v>
      </c>
      <c r="E25" s="774">
        <v>2</v>
      </c>
      <c r="F25" s="122">
        <f>E25/C25</f>
        <v>1</v>
      </c>
      <c r="G25" s="775">
        <v>2</v>
      </c>
      <c r="H25" s="123">
        <f>G25/C25</f>
        <v>1</v>
      </c>
      <c r="I25" s="774">
        <v>2</v>
      </c>
      <c r="J25" s="122">
        <f>I25/C25</f>
        <v>1</v>
      </c>
      <c r="K25" s="775">
        <v>2</v>
      </c>
      <c r="L25" s="125">
        <f>K25/C25</f>
        <v>1</v>
      </c>
      <c r="M25" s="774">
        <v>2</v>
      </c>
      <c r="N25" s="122">
        <f>M25/C25</f>
        <v>1</v>
      </c>
      <c r="O25" s="776">
        <v>2</v>
      </c>
      <c r="P25" s="125">
        <f>O25/C25</f>
        <v>1</v>
      </c>
      <c r="Q25" s="774">
        <v>2</v>
      </c>
      <c r="R25" s="127">
        <f>Q25/C25</f>
        <v>1</v>
      </c>
      <c r="S25" s="775">
        <v>2</v>
      </c>
      <c r="T25" s="125">
        <f>S25/C25</f>
        <v>1</v>
      </c>
      <c r="U25" s="777">
        <v>2</v>
      </c>
      <c r="V25" s="122">
        <f>U25/C25</f>
        <v>1</v>
      </c>
      <c r="W25" s="776">
        <v>2</v>
      </c>
      <c r="X25" s="125">
        <f>W25/C25</f>
        <v>1</v>
      </c>
      <c r="Y25" s="774">
        <v>2</v>
      </c>
      <c r="Z25" s="122">
        <f>Y25/C25</f>
        <v>1</v>
      </c>
      <c r="AA25" s="778">
        <v>2</v>
      </c>
      <c r="AB25" s="125">
        <f>AA25/C25</f>
        <v>1</v>
      </c>
      <c r="AC25" s="121">
        <v>2</v>
      </c>
      <c r="AD25" s="122">
        <f>AC25/C25</f>
        <v>1</v>
      </c>
      <c r="AE25" s="126"/>
      <c r="AF25" s="125">
        <f>AE25/C25</f>
        <v>0</v>
      </c>
      <c r="AG25" s="121">
        <v>2</v>
      </c>
      <c r="AH25" s="122">
        <f>AG25/C25</f>
        <v>1</v>
      </c>
      <c r="AI25" s="126">
        <v>2</v>
      </c>
      <c r="AJ25" s="125">
        <f>AI25/C25</f>
        <v>1</v>
      </c>
      <c r="AK25" s="693">
        <v>2</v>
      </c>
      <c r="AL25" s="127">
        <f>AK25/C25</f>
        <v>1</v>
      </c>
      <c r="AM25" s="126">
        <v>2</v>
      </c>
      <c r="AN25" s="125">
        <f>AM25/C25</f>
        <v>1</v>
      </c>
      <c r="AO25" s="124">
        <v>2</v>
      </c>
      <c r="AP25" s="127">
        <f>AO25/C25</f>
        <v>1</v>
      </c>
      <c r="AQ25" s="126">
        <v>2</v>
      </c>
      <c r="AR25" s="125">
        <f>AQ25/C25</f>
        <v>1</v>
      </c>
      <c r="AS25" s="124">
        <v>2</v>
      </c>
      <c r="AT25" s="122">
        <f>AS25/C25</f>
        <v>1</v>
      </c>
      <c r="AU25" s="126"/>
      <c r="AV25" s="125">
        <f>AU25/C25</f>
        <v>0</v>
      </c>
      <c r="AW25" s="128"/>
      <c r="AX25" s="121">
        <v>2</v>
      </c>
      <c r="AY25" s="127">
        <f>AX25/C25</f>
        <v>1</v>
      </c>
      <c r="AZ25" s="126">
        <v>2</v>
      </c>
      <c r="BA25" s="125">
        <f>AZ25/C25</f>
        <v>1</v>
      </c>
      <c r="BB25" s="693"/>
      <c r="BC25" s="122">
        <f>BB25/C25</f>
        <v>0</v>
      </c>
      <c r="BD25" s="689"/>
      <c r="BE25" s="126"/>
      <c r="BF25" s="125">
        <f>BE25/C25</f>
        <v>0</v>
      </c>
      <c r="BG25" s="124"/>
      <c r="BH25" s="122">
        <f>BG25/C25</f>
        <v>0</v>
      </c>
      <c r="BI25" s="126"/>
      <c r="BJ25" s="125">
        <f>BI25/C25</f>
        <v>0</v>
      </c>
      <c r="BK25" s="124"/>
      <c r="BL25" s="127">
        <f>BK25/C25</f>
        <v>0</v>
      </c>
      <c r="BM25" s="116"/>
    </row>
    <row r="26" spans="1:110" x14ac:dyDescent="0.2">
      <c r="A26" s="118">
        <v>20</v>
      </c>
      <c r="B26" s="131" t="s">
        <v>357</v>
      </c>
      <c r="C26" s="119">
        <v>2</v>
      </c>
      <c r="D26" s="647" t="s">
        <v>69</v>
      </c>
      <c r="E26" s="774">
        <v>1</v>
      </c>
      <c r="F26" s="122">
        <f>E26/C26</f>
        <v>0.5</v>
      </c>
      <c r="G26" s="775">
        <v>2</v>
      </c>
      <c r="H26" s="123">
        <f>G26/C26</f>
        <v>1</v>
      </c>
      <c r="I26" s="774">
        <v>2</v>
      </c>
      <c r="J26" s="122">
        <f>I26/C26</f>
        <v>1</v>
      </c>
      <c r="K26" s="775">
        <v>2</v>
      </c>
      <c r="L26" s="125">
        <f>K26/C26</f>
        <v>1</v>
      </c>
      <c r="M26" s="774">
        <v>2</v>
      </c>
      <c r="N26" s="122">
        <f>M26/C26</f>
        <v>1</v>
      </c>
      <c r="O26" s="776">
        <v>1</v>
      </c>
      <c r="P26" s="125">
        <f>O26/C26</f>
        <v>0.5</v>
      </c>
      <c r="Q26" s="774">
        <v>1</v>
      </c>
      <c r="R26" s="127">
        <f>Q26/C26</f>
        <v>0.5</v>
      </c>
      <c r="S26" s="775">
        <v>1</v>
      </c>
      <c r="T26" s="125">
        <f>S26/C26</f>
        <v>0.5</v>
      </c>
      <c r="U26" s="777">
        <v>2</v>
      </c>
      <c r="V26" s="122">
        <f>U26/C26</f>
        <v>1</v>
      </c>
      <c r="W26" s="776">
        <v>2</v>
      </c>
      <c r="X26" s="125">
        <f>W26/C26</f>
        <v>1</v>
      </c>
      <c r="Y26" s="774">
        <v>2</v>
      </c>
      <c r="Z26" s="122">
        <f>Y26/C26</f>
        <v>1</v>
      </c>
      <c r="AA26" s="778">
        <v>2</v>
      </c>
      <c r="AB26" s="125">
        <f>AA26/C26</f>
        <v>1</v>
      </c>
      <c r="AC26" s="121">
        <v>2</v>
      </c>
      <c r="AD26" s="122">
        <f>AC26/C26</f>
        <v>1</v>
      </c>
      <c r="AE26" s="126"/>
      <c r="AF26" s="125">
        <f>AE26/C26</f>
        <v>0</v>
      </c>
      <c r="AG26" s="121">
        <v>2</v>
      </c>
      <c r="AH26" s="122">
        <f>AG26/C26</f>
        <v>1</v>
      </c>
      <c r="AI26" s="126">
        <v>2</v>
      </c>
      <c r="AJ26" s="125">
        <f>AI26/C26</f>
        <v>1</v>
      </c>
      <c r="AK26" s="121">
        <v>2</v>
      </c>
      <c r="AL26" s="127">
        <f>AK26/C26</f>
        <v>1</v>
      </c>
      <c r="AM26" s="126">
        <v>1</v>
      </c>
      <c r="AN26" s="125">
        <f>AM26/C26</f>
        <v>0.5</v>
      </c>
      <c r="AO26" s="124">
        <v>1</v>
      </c>
      <c r="AP26" s="127">
        <f>AO26/C26</f>
        <v>0.5</v>
      </c>
      <c r="AQ26" s="126">
        <v>2</v>
      </c>
      <c r="AR26" s="125">
        <f>AQ26/C26</f>
        <v>1</v>
      </c>
      <c r="AS26" s="124">
        <v>2</v>
      </c>
      <c r="AT26" s="122">
        <f>AS26/C26</f>
        <v>1</v>
      </c>
      <c r="AU26" s="126"/>
      <c r="AV26" s="125">
        <f>AU26/C26</f>
        <v>0</v>
      </c>
      <c r="AW26" s="128"/>
      <c r="AX26" s="121">
        <v>2</v>
      </c>
      <c r="AY26" s="127">
        <f>AX26/C26</f>
        <v>1</v>
      </c>
      <c r="AZ26" s="126">
        <v>1</v>
      </c>
      <c r="BA26" s="125">
        <f>AZ26/C26</f>
        <v>0.5</v>
      </c>
      <c r="BB26" s="121"/>
      <c r="BC26" s="684">
        <f>BB26/C26</f>
        <v>0</v>
      </c>
      <c r="BD26" s="690"/>
      <c r="BE26" s="126"/>
      <c r="BF26" s="125">
        <f>BE26/C26</f>
        <v>0</v>
      </c>
      <c r="BG26" s="124"/>
      <c r="BH26" s="122">
        <f>BG26/C26</f>
        <v>0</v>
      </c>
      <c r="BI26" s="126"/>
      <c r="BJ26" s="125">
        <f>BI26/C26</f>
        <v>0</v>
      </c>
      <c r="BK26" s="124"/>
      <c r="BL26" s="127">
        <f>BK26/C26</f>
        <v>0</v>
      </c>
      <c r="BM26" s="116"/>
    </row>
    <row r="27" spans="1:110" x14ac:dyDescent="0.2">
      <c r="A27" s="118">
        <v>21</v>
      </c>
      <c r="B27" s="131" t="s">
        <v>282</v>
      </c>
      <c r="C27" s="119">
        <v>2</v>
      </c>
      <c r="D27" s="647" t="s">
        <v>104</v>
      </c>
      <c r="E27" s="774">
        <v>2</v>
      </c>
      <c r="F27" s="122">
        <f>E27/C27</f>
        <v>1</v>
      </c>
      <c r="G27" s="775">
        <v>2</v>
      </c>
      <c r="H27" s="123">
        <f>G27/C27</f>
        <v>1</v>
      </c>
      <c r="I27" s="774">
        <v>2</v>
      </c>
      <c r="J27" s="122">
        <f>I27/C27</f>
        <v>1</v>
      </c>
      <c r="K27" s="775">
        <v>2</v>
      </c>
      <c r="L27" s="125">
        <f>K27/C27</f>
        <v>1</v>
      </c>
      <c r="M27" s="774">
        <v>1</v>
      </c>
      <c r="N27" s="122">
        <f>M27/C27</f>
        <v>0.5</v>
      </c>
      <c r="O27" s="776">
        <v>1</v>
      </c>
      <c r="P27" s="125">
        <f>O27/C27</f>
        <v>0.5</v>
      </c>
      <c r="Q27" s="774"/>
      <c r="R27" s="127">
        <f>Q27/C27</f>
        <v>0</v>
      </c>
      <c r="S27" s="775">
        <v>1</v>
      </c>
      <c r="T27" s="125">
        <f>S27/C27</f>
        <v>0.5</v>
      </c>
      <c r="U27" s="777">
        <v>1</v>
      </c>
      <c r="V27" s="122">
        <f>U27/C27</f>
        <v>0.5</v>
      </c>
      <c r="W27" s="776">
        <v>2</v>
      </c>
      <c r="X27" s="125">
        <f>W27/C27</f>
        <v>1</v>
      </c>
      <c r="Y27" s="774">
        <v>1</v>
      </c>
      <c r="Z27" s="122">
        <f>Y27/C27</f>
        <v>0.5</v>
      </c>
      <c r="AA27" s="778">
        <v>1</v>
      </c>
      <c r="AB27" s="125">
        <f>AA27/C27</f>
        <v>0.5</v>
      </c>
      <c r="AC27" s="121">
        <v>1</v>
      </c>
      <c r="AD27" s="122">
        <f>AC27/C27</f>
        <v>0.5</v>
      </c>
      <c r="AE27" s="126"/>
      <c r="AF27" s="125">
        <f>AE27/C27</f>
        <v>0</v>
      </c>
      <c r="AG27" s="121">
        <v>1</v>
      </c>
      <c r="AH27" s="122">
        <f>AG27/C27</f>
        <v>0.5</v>
      </c>
      <c r="AI27" s="126">
        <v>1</v>
      </c>
      <c r="AJ27" s="125">
        <f>AI27/C27</f>
        <v>0.5</v>
      </c>
      <c r="AK27" s="121">
        <v>1</v>
      </c>
      <c r="AL27" s="127">
        <f>AK27/C27</f>
        <v>0.5</v>
      </c>
      <c r="AM27" s="126">
        <v>1</v>
      </c>
      <c r="AN27" s="125">
        <f>AM27/C27</f>
        <v>0.5</v>
      </c>
      <c r="AO27" s="124">
        <v>1</v>
      </c>
      <c r="AP27" s="127">
        <f>AO27/C27</f>
        <v>0.5</v>
      </c>
      <c r="AQ27" s="126">
        <v>1</v>
      </c>
      <c r="AR27" s="125">
        <f>AQ27/C27</f>
        <v>0.5</v>
      </c>
      <c r="AS27" s="124">
        <v>1</v>
      </c>
      <c r="AT27" s="122">
        <f>AS27/C27</f>
        <v>0.5</v>
      </c>
      <c r="AU27" s="126"/>
      <c r="AV27" s="125">
        <f>AU27/C27</f>
        <v>0</v>
      </c>
      <c r="AW27" s="128"/>
      <c r="AX27" s="121">
        <v>1</v>
      </c>
      <c r="AY27" s="127">
        <f>AX27/C27</f>
        <v>0.5</v>
      </c>
      <c r="AZ27" s="126">
        <v>1</v>
      </c>
      <c r="BA27" s="125">
        <f>AZ27/C27</f>
        <v>0.5</v>
      </c>
      <c r="BB27" s="121"/>
      <c r="BC27" s="122">
        <f>BB27/C27</f>
        <v>0</v>
      </c>
      <c r="BD27" s="671"/>
      <c r="BE27" s="126"/>
      <c r="BF27" s="125">
        <f>BE27/C27</f>
        <v>0</v>
      </c>
      <c r="BG27" s="124"/>
      <c r="BH27" s="122">
        <f>BG27/C27</f>
        <v>0</v>
      </c>
      <c r="BI27" s="126"/>
      <c r="BJ27" s="125">
        <f>BI27/C27</f>
        <v>0</v>
      </c>
      <c r="BK27" s="124"/>
      <c r="BL27" s="127">
        <f>BK27/C27</f>
        <v>0</v>
      </c>
      <c r="BM27" s="116"/>
    </row>
    <row r="28" spans="1:110" s="147" customFormat="1" x14ac:dyDescent="0.2">
      <c r="A28" s="657"/>
      <c r="B28" s="145" t="s">
        <v>294</v>
      </c>
      <c r="C28" s="658"/>
      <c r="D28" s="664"/>
      <c r="E28" s="779"/>
      <c r="F28" s="660"/>
      <c r="G28" s="779"/>
      <c r="H28" s="661"/>
      <c r="I28" s="779"/>
      <c r="J28" s="660"/>
      <c r="K28" s="779"/>
      <c r="L28" s="662"/>
      <c r="M28" s="779"/>
      <c r="N28" s="660"/>
      <c r="O28" s="780"/>
      <c r="P28" s="662"/>
      <c r="Q28" s="779"/>
      <c r="R28" s="662"/>
      <c r="S28" s="779"/>
      <c r="T28" s="662"/>
      <c r="U28" s="781"/>
      <c r="V28" s="660"/>
      <c r="W28" s="780"/>
      <c r="X28" s="662"/>
      <c r="Y28" s="779"/>
      <c r="Z28" s="660"/>
      <c r="AA28" s="779"/>
      <c r="AB28" s="662"/>
      <c r="AC28" s="657"/>
      <c r="AD28" s="660"/>
      <c r="AE28" s="657"/>
      <c r="AF28" s="662"/>
      <c r="AG28" s="657"/>
      <c r="AH28" s="660"/>
      <c r="AI28" s="657"/>
      <c r="AJ28" s="662"/>
      <c r="AK28" s="657"/>
      <c r="AL28" s="662"/>
      <c r="AM28" s="657"/>
      <c r="AN28" s="662"/>
      <c r="AO28" s="663"/>
      <c r="AP28" s="662"/>
      <c r="AQ28" s="657"/>
      <c r="AR28" s="662"/>
      <c r="AS28" s="663"/>
      <c r="AT28" s="660"/>
      <c r="AU28" s="657"/>
      <c r="AV28" s="662"/>
      <c r="AW28" s="128"/>
      <c r="AX28" s="657"/>
      <c r="AY28" s="662"/>
      <c r="AZ28" s="657"/>
      <c r="BA28" s="662"/>
      <c r="BB28" s="657"/>
      <c r="BC28" s="660"/>
      <c r="BD28" s="671"/>
      <c r="BE28" s="657"/>
      <c r="BF28" s="662"/>
      <c r="BG28" s="663"/>
      <c r="BH28" s="660"/>
      <c r="BI28" s="657"/>
      <c r="BJ28" s="662"/>
      <c r="BK28" s="663"/>
      <c r="BL28" s="662"/>
      <c r="BM28" s="116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</row>
    <row r="29" spans="1:110" x14ac:dyDescent="0.2">
      <c r="A29" s="118">
        <v>22</v>
      </c>
      <c r="B29" s="131" t="s">
        <v>358</v>
      </c>
      <c r="C29" s="119">
        <v>2</v>
      </c>
      <c r="D29" s="647" t="s">
        <v>105</v>
      </c>
      <c r="E29" s="774">
        <v>1</v>
      </c>
      <c r="F29" s="122">
        <f t="shared" ref="F29:F38" si="29">E29/C29</f>
        <v>0.5</v>
      </c>
      <c r="G29" s="775">
        <v>1</v>
      </c>
      <c r="H29" s="123">
        <f t="shared" ref="H29:H38" si="30">G29/C29</f>
        <v>0.5</v>
      </c>
      <c r="I29" s="774">
        <v>1</v>
      </c>
      <c r="J29" s="122">
        <f t="shared" ref="J29:J38" si="31">I29/C29</f>
        <v>0.5</v>
      </c>
      <c r="K29" s="775">
        <v>1</v>
      </c>
      <c r="L29" s="125">
        <f t="shared" ref="L29:L38" si="32">K29/C29</f>
        <v>0.5</v>
      </c>
      <c r="M29" s="774">
        <v>2</v>
      </c>
      <c r="N29" s="122">
        <f t="shared" ref="N29:N38" si="33">M29/C29</f>
        <v>1</v>
      </c>
      <c r="O29" s="776">
        <v>1</v>
      </c>
      <c r="P29" s="125">
        <f t="shared" ref="P29:P38" si="34">O29/C29</f>
        <v>0.5</v>
      </c>
      <c r="Q29" s="774">
        <v>1</v>
      </c>
      <c r="R29" s="127">
        <f t="shared" ref="R29:R38" si="35">Q29/C29</f>
        <v>0.5</v>
      </c>
      <c r="S29" s="775">
        <v>1</v>
      </c>
      <c r="T29" s="125">
        <f t="shared" ref="T29:T38" si="36">S29/C29</f>
        <v>0.5</v>
      </c>
      <c r="U29" s="777">
        <v>1</v>
      </c>
      <c r="V29" s="122">
        <f t="shared" ref="V29:V38" si="37">U29/C29</f>
        <v>0.5</v>
      </c>
      <c r="W29" s="776">
        <v>1</v>
      </c>
      <c r="X29" s="125">
        <f t="shared" ref="X29:X38" si="38">W29/C29</f>
        <v>0.5</v>
      </c>
      <c r="Y29" s="774">
        <v>1</v>
      </c>
      <c r="Z29" s="122">
        <f t="shared" ref="Z29:Z38" si="39">Y29/C29</f>
        <v>0.5</v>
      </c>
      <c r="AA29" s="778">
        <v>1</v>
      </c>
      <c r="AB29" s="125">
        <f t="shared" ref="AB29:AB38" si="40">AA29/C29</f>
        <v>0.5</v>
      </c>
      <c r="AC29" s="121">
        <v>1</v>
      </c>
      <c r="AD29" s="122">
        <f t="shared" ref="AD29:AD38" si="41">AC29/C29</f>
        <v>0.5</v>
      </c>
      <c r="AE29" s="126"/>
      <c r="AF29" s="125">
        <f t="shared" ref="AF29:AF38" si="42">AE29/C29</f>
        <v>0</v>
      </c>
      <c r="AG29" s="121">
        <v>1</v>
      </c>
      <c r="AH29" s="122">
        <f t="shared" ref="AH29:AH38" si="43">AG29/C29</f>
        <v>0.5</v>
      </c>
      <c r="AI29" s="126">
        <v>1</v>
      </c>
      <c r="AJ29" s="125">
        <f t="shared" ref="AJ29:AJ38" si="44">AI29/C29</f>
        <v>0.5</v>
      </c>
      <c r="AK29" s="121">
        <v>1</v>
      </c>
      <c r="AL29" s="127">
        <f t="shared" ref="AL29:AL38" si="45">AK29/C29</f>
        <v>0.5</v>
      </c>
      <c r="AM29" s="126">
        <v>1</v>
      </c>
      <c r="AN29" s="125">
        <f t="shared" ref="AN29:AN38" si="46">AM29/C29</f>
        <v>0.5</v>
      </c>
      <c r="AO29" s="124">
        <v>1</v>
      </c>
      <c r="AP29" s="127">
        <f t="shared" ref="AP29:AP38" si="47">AO29/C29</f>
        <v>0.5</v>
      </c>
      <c r="AQ29" s="126">
        <v>1</v>
      </c>
      <c r="AR29" s="125">
        <f t="shared" ref="AR29:AR38" si="48">AQ29/C29</f>
        <v>0.5</v>
      </c>
      <c r="AS29" s="124">
        <v>1</v>
      </c>
      <c r="AT29" s="122">
        <f t="shared" ref="AT29:AT38" si="49">AS29/C29</f>
        <v>0.5</v>
      </c>
      <c r="AU29" s="126"/>
      <c r="AV29" s="125">
        <f t="shared" ref="AV29:AV38" si="50">AU29/C29</f>
        <v>0</v>
      </c>
      <c r="AW29" s="128"/>
      <c r="AX29" s="121">
        <v>2</v>
      </c>
      <c r="AY29" s="127">
        <f t="shared" ref="AY29:AY38" si="51">AX29/C29</f>
        <v>1</v>
      </c>
      <c r="AZ29" s="126">
        <v>2</v>
      </c>
      <c r="BA29" s="125">
        <f t="shared" ref="BA29:BA38" si="52">AZ29/C29</f>
        <v>1</v>
      </c>
      <c r="BB29" s="121"/>
      <c r="BC29" s="122">
        <f t="shared" ref="BC29:BC38" si="53">BB29/C29</f>
        <v>0</v>
      </c>
      <c r="BD29" s="671"/>
      <c r="BE29" s="126"/>
      <c r="BF29" s="125">
        <f t="shared" ref="BF29:BF38" si="54">BE29/C29</f>
        <v>0</v>
      </c>
      <c r="BG29" s="124"/>
      <c r="BH29" s="122">
        <f t="shared" ref="BH29:BH38" si="55">BG29/C29</f>
        <v>0</v>
      </c>
      <c r="BI29" s="126"/>
      <c r="BJ29" s="125">
        <f t="shared" ref="BJ29:BJ38" si="56">BI29/C29</f>
        <v>0</v>
      </c>
      <c r="BK29" s="124"/>
      <c r="BL29" s="127">
        <f t="shared" ref="BL29:BL38" si="57">BK29/C29</f>
        <v>0</v>
      </c>
      <c r="BM29" s="116"/>
    </row>
    <row r="30" spans="1:110" x14ac:dyDescent="0.2">
      <c r="A30" s="118">
        <v>23</v>
      </c>
      <c r="B30" s="131" t="s">
        <v>30</v>
      </c>
      <c r="C30" s="119">
        <v>1</v>
      </c>
      <c r="D30" s="647">
        <v>22</v>
      </c>
      <c r="E30" s="774"/>
      <c r="F30" s="122">
        <f t="shared" si="29"/>
        <v>0</v>
      </c>
      <c r="G30" s="775"/>
      <c r="H30" s="123">
        <f t="shared" si="30"/>
        <v>0</v>
      </c>
      <c r="I30" s="774"/>
      <c r="J30" s="122">
        <f t="shared" si="31"/>
        <v>0</v>
      </c>
      <c r="K30" s="775"/>
      <c r="L30" s="125">
        <f t="shared" si="32"/>
        <v>0</v>
      </c>
      <c r="M30" s="774">
        <v>1</v>
      </c>
      <c r="N30" s="122">
        <f t="shared" si="33"/>
        <v>1</v>
      </c>
      <c r="O30" s="776"/>
      <c r="P30" s="125">
        <f t="shared" si="34"/>
        <v>0</v>
      </c>
      <c r="Q30" s="774"/>
      <c r="R30" s="127">
        <f t="shared" si="35"/>
        <v>0</v>
      </c>
      <c r="S30" s="775">
        <v>1</v>
      </c>
      <c r="T30" s="125">
        <f t="shared" si="36"/>
        <v>1</v>
      </c>
      <c r="U30" s="777"/>
      <c r="V30" s="122">
        <f t="shared" si="37"/>
        <v>0</v>
      </c>
      <c r="W30" s="776"/>
      <c r="X30" s="125">
        <f t="shared" si="38"/>
        <v>0</v>
      </c>
      <c r="Y30" s="774"/>
      <c r="Z30" s="122">
        <f t="shared" si="39"/>
        <v>0</v>
      </c>
      <c r="AA30" s="778"/>
      <c r="AB30" s="125">
        <f t="shared" si="40"/>
        <v>0</v>
      </c>
      <c r="AC30" s="121"/>
      <c r="AD30" s="122">
        <f t="shared" si="41"/>
        <v>0</v>
      </c>
      <c r="AE30" s="126"/>
      <c r="AF30" s="125">
        <f t="shared" si="42"/>
        <v>0</v>
      </c>
      <c r="AG30" s="121"/>
      <c r="AH30" s="122">
        <f t="shared" si="43"/>
        <v>0</v>
      </c>
      <c r="AI30" s="126"/>
      <c r="AJ30" s="125">
        <f t="shared" si="44"/>
        <v>0</v>
      </c>
      <c r="AK30" s="121"/>
      <c r="AL30" s="127">
        <f t="shared" si="45"/>
        <v>0</v>
      </c>
      <c r="AM30" s="126">
        <v>1</v>
      </c>
      <c r="AN30" s="125">
        <f t="shared" si="46"/>
        <v>1</v>
      </c>
      <c r="AO30" s="124">
        <v>1</v>
      </c>
      <c r="AP30" s="127">
        <f t="shared" si="47"/>
        <v>1</v>
      </c>
      <c r="AQ30" s="126">
        <v>1</v>
      </c>
      <c r="AR30" s="125">
        <f t="shared" si="48"/>
        <v>1</v>
      </c>
      <c r="AS30" s="124">
        <v>1</v>
      </c>
      <c r="AT30" s="122">
        <f t="shared" si="49"/>
        <v>1</v>
      </c>
      <c r="AU30" s="126"/>
      <c r="AV30" s="125">
        <f t="shared" si="50"/>
        <v>0</v>
      </c>
      <c r="AW30" s="128"/>
      <c r="AX30" s="121">
        <v>1</v>
      </c>
      <c r="AY30" s="127">
        <f t="shared" si="51"/>
        <v>1</v>
      </c>
      <c r="AZ30" s="126">
        <v>0</v>
      </c>
      <c r="BA30" s="125">
        <f t="shared" si="52"/>
        <v>0</v>
      </c>
      <c r="BB30" s="121"/>
      <c r="BC30" s="122">
        <f t="shared" si="53"/>
        <v>0</v>
      </c>
      <c r="BD30" s="671"/>
      <c r="BE30" s="126"/>
      <c r="BF30" s="125">
        <f t="shared" si="54"/>
        <v>0</v>
      </c>
      <c r="BG30" s="124"/>
      <c r="BH30" s="122">
        <f t="shared" si="55"/>
        <v>0</v>
      </c>
      <c r="BI30" s="126"/>
      <c r="BJ30" s="125">
        <f t="shared" si="56"/>
        <v>0</v>
      </c>
      <c r="BK30" s="124"/>
      <c r="BL30" s="127">
        <f t="shared" si="57"/>
        <v>0</v>
      </c>
      <c r="BM30" s="116"/>
    </row>
    <row r="31" spans="1:110" x14ac:dyDescent="0.2">
      <c r="A31" s="118">
        <v>24</v>
      </c>
      <c r="B31" s="131" t="s">
        <v>359</v>
      </c>
      <c r="C31" s="119">
        <v>1</v>
      </c>
      <c r="D31" s="647">
        <v>23</v>
      </c>
      <c r="E31" s="774">
        <v>1</v>
      </c>
      <c r="F31" s="122">
        <f t="shared" si="29"/>
        <v>1</v>
      </c>
      <c r="G31" s="775">
        <v>1</v>
      </c>
      <c r="H31" s="123">
        <f t="shared" si="30"/>
        <v>1</v>
      </c>
      <c r="I31" s="774">
        <v>1</v>
      </c>
      <c r="J31" s="122">
        <f t="shared" si="31"/>
        <v>1</v>
      </c>
      <c r="K31" s="775">
        <v>1</v>
      </c>
      <c r="L31" s="125">
        <f t="shared" si="32"/>
        <v>1</v>
      </c>
      <c r="M31" s="774">
        <v>1</v>
      </c>
      <c r="N31" s="122">
        <f t="shared" si="33"/>
        <v>1</v>
      </c>
      <c r="O31" s="776">
        <v>1</v>
      </c>
      <c r="P31" s="125">
        <f t="shared" si="34"/>
        <v>1</v>
      </c>
      <c r="Q31" s="774">
        <v>1</v>
      </c>
      <c r="R31" s="127">
        <f t="shared" si="35"/>
        <v>1</v>
      </c>
      <c r="S31" s="775">
        <v>1</v>
      </c>
      <c r="T31" s="125">
        <f t="shared" si="36"/>
        <v>1</v>
      </c>
      <c r="U31" s="777">
        <v>1</v>
      </c>
      <c r="V31" s="122">
        <f t="shared" si="37"/>
        <v>1</v>
      </c>
      <c r="W31" s="776">
        <v>1</v>
      </c>
      <c r="X31" s="125">
        <f t="shared" si="38"/>
        <v>1</v>
      </c>
      <c r="Y31" s="774">
        <v>1</v>
      </c>
      <c r="Z31" s="122">
        <f t="shared" si="39"/>
        <v>1</v>
      </c>
      <c r="AA31" s="778">
        <v>1</v>
      </c>
      <c r="AB31" s="125">
        <f t="shared" si="40"/>
        <v>1</v>
      </c>
      <c r="AC31" s="121">
        <v>1</v>
      </c>
      <c r="AD31" s="122">
        <f t="shared" si="41"/>
        <v>1</v>
      </c>
      <c r="AE31" s="126"/>
      <c r="AF31" s="125">
        <f t="shared" si="42"/>
        <v>0</v>
      </c>
      <c r="AG31" s="121">
        <v>1</v>
      </c>
      <c r="AH31" s="122">
        <f t="shared" si="43"/>
        <v>1</v>
      </c>
      <c r="AI31" s="126">
        <v>1</v>
      </c>
      <c r="AJ31" s="125">
        <f t="shared" si="44"/>
        <v>1</v>
      </c>
      <c r="AK31" s="121">
        <v>1</v>
      </c>
      <c r="AL31" s="127">
        <f t="shared" si="45"/>
        <v>1</v>
      </c>
      <c r="AM31" s="126">
        <v>1</v>
      </c>
      <c r="AN31" s="125">
        <f t="shared" si="46"/>
        <v>1</v>
      </c>
      <c r="AO31" s="124">
        <v>1</v>
      </c>
      <c r="AP31" s="127">
        <f t="shared" si="47"/>
        <v>1</v>
      </c>
      <c r="AQ31" s="126">
        <v>1</v>
      </c>
      <c r="AR31" s="125">
        <f t="shared" si="48"/>
        <v>1</v>
      </c>
      <c r="AS31" s="124">
        <v>1</v>
      </c>
      <c r="AT31" s="122">
        <f t="shared" si="49"/>
        <v>1</v>
      </c>
      <c r="AU31" s="126"/>
      <c r="AV31" s="125">
        <f t="shared" si="50"/>
        <v>0</v>
      </c>
      <c r="AW31" s="128"/>
      <c r="AX31" s="121">
        <v>1</v>
      </c>
      <c r="AY31" s="127">
        <f t="shared" si="51"/>
        <v>1</v>
      </c>
      <c r="AZ31" s="126">
        <v>1</v>
      </c>
      <c r="BA31" s="125">
        <f t="shared" si="52"/>
        <v>1</v>
      </c>
      <c r="BB31" s="121"/>
      <c r="BC31" s="122">
        <f t="shared" si="53"/>
        <v>0</v>
      </c>
      <c r="BD31" s="671"/>
      <c r="BE31" s="126"/>
      <c r="BF31" s="125">
        <f t="shared" si="54"/>
        <v>0</v>
      </c>
      <c r="BG31" s="124"/>
      <c r="BH31" s="122">
        <f t="shared" si="55"/>
        <v>0</v>
      </c>
      <c r="BI31" s="126"/>
      <c r="BJ31" s="125">
        <f t="shared" si="56"/>
        <v>0</v>
      </c>
      <c r="BK31" s="124"/>
      <c r="BL31" s="127">
        <f t="shared" si="57"/>
        <v>0</v>
      </c>
      <c r="BM31" s="116"/>
    </row>
    <row r="32" spans="1:110" x14ac:dyDescent="0.2">
      <c r="A32" s="118">
        <v>25</v>
      </c>
      <c r="B32" s="131" t="s">
        <v>302</v>
      </c>
      <c r="C32" s="119">
        <v>2</v>
      </c>
      <c r="D32" s="647" t="s">
        <v>106</v>
      </c>
      <c r="E32" s="774"/>
      <c r="F32" s="122">
        <f t="shared" si="29"/>
        <v>0</v>
      </c>
      <c r="G32" s="775"/>
      <c r="H32" s="123">
        <f t="shared" si="30"/>
        <v>0</v>
      </c>
      <c r="I32" s="774">
        <v>1</v>
      </c>
      <c r="J32" s="122">
        <f t="shared" si="31"/>
        <v>0.5</v>
      </c>
      <c r="K32" s="775"/>
      <c r="L32" s="125">
        <f t="shared" si="32"/>
        <v>0</v>
      </c>
      <c r="M32" s="774">
        <v>1</v>
      </c>
      <c r="N32" s="122">
        <f t="shared" si="33"/>
        <v>0.5</v>
      </c>
      <c r="O32" s="776">
        <v>1</v>
      </c>
      <c r="P32" s="125">
        <f t="shared" si="34"/>
        <v>0.5</v>
      </c>
      <c r="Q32" s="774"/>
      <c r="R32" s="127">
        <f t="shared" si="35"/>
        <v>0</v>
      </c>
      <c r="S32" s="775">
        <v>1</v>
      </c>
      <c r="T32" s="125">
        <f t="shared" si="36"/>
        <v>0.5</v>
      </c>
      <c r="U32" s="777">
        <v>1</v>
      </c>
      <c r="V32" s="122">
        <f t="shared" si="37"/>
        <v>0.5</v>
      </c>
      <c r="W32" s="776"/>
      <c r="X32" s="125">
        <f t="shared" si="38"/>
        <v>0</v>
      </c>
      <c r="Y32" s="774"/>
      <c r="Z32" s="122">
        <f t="shared" si="39"/>
        <v>0</v>
      </c>
      <c r="AA32" s="778"/>
      <c r="AB32" s="125">
        <f t="shared" si="40"/>
        <v>0</v>
      </c>
      <c r="AC32" s="121"/>
      <c r="AD32" s="122">
        <f t="shared" si="41"/>
        <v>0</v>
      </c>
      <c r="AE32" s="126"/>
      <c r="AF32" s="125">
        <f t="shared" si="42"/>
        <v>0</v>
      </c>
      <c r="AG32" s="121"/>
      <c r="AH32" s="122">
        <f t="shared" si="43"/>
        <v>0</v>
      </c>
      <c r="AI32" s="126"/>
      <c r="AJ32" s="125">
        <f t="shared" si="44"/>
        <v>0</v>
      </c>
      <c r="AK32" s="121">
        <v>1</v>
      </c>
      <c r="AL32" s="127">
        <f t="shared" si="45"/>
        <v>0.5</v>
      </c>
      <c r="AM32" s="126">
        <v>1</v>
      </c>
      <c r="AN32" s="125">
        <f t="shared" si="46"/>
        <v>0.5</v>
      </c>
      <c r="AO32" s="124">
        <v>2</v>
      </c>
      <c r="AP32" s="127">
        <f t="shared" si="47"/>
        <v>1</v>
      </c>
      <c r="AQ32" s="126">
        <v>1</v>
      </c>
      <c r="AR32" s="125">
        <f t="shared" si="48"/>
        <v>0.5</v>
      </c>
      <c r="AS32" s="124">
        <v>1</v>
      </c>
      <c r="AT32" s="122">
        <f t="shared" si="49"/>
        <v>0.5</v>
      </c>
      <c r="AU32" s="126"/>
      <c r="AV32" s="125">
        <f t="shared" si="50"/>
        <v>0</v>
      </c>
      <c r="AW32" s="128"/>
      <c r="AX32" s="121">
        <v>1</v>
      </c>
      <c r="AY32" s="127">
        <f t="shared" si="51"/>
        <v>0.5</v>
      </c>
      <c r="AZ32" s="126">
        <v>1</v>
      </c>
      <c r="BA32" s="125">
        <f t="shared" si="52"/>
        <v>0.5</v>
      </c>
      <c r="BB32" s="121"/>
      <c r="BC32" s="122">
        <f t="shared" si="53"/>
        <v>0</v>
      </c>
      <c r="BD32" s="671"/>
      <c r="BE32" s="126"/>
      <c r="BF32" s="125">
        <f t="shared" si="54"/>
        <v>0</v>
      </c>
      <c r="BG32" s="124"/>
      <c r="BH32" s="122">
        <f t="shared" si="55"/>
        <v>0</v>
      </c>
      <c r="BI32" s="126"/>
      <c r="BJ32" s="125">
        <f t="shared" si="56"/>
        <v>0</v>
      </c>
      <c r="BK32" s="124"/>
      <c r="BL32" s="127">
        <f t="shared" si="57"/>
        <v>0</v>
      </c>
      <c r="BM32" s="116"/>
    </row>
    <row r="33" spans="1:110" x14ac:dyDescent="0.2">
      <c r="A33" s="118">
        <v>26</v>
      </c>
      <c r="B33" s="131" t="s">
        <v>31</v>
      </c>
      <c r="C33" s="119">
        <v>1</v>
      </c>
      <c r="D33" s="647">
        <v>30</v>
      </c>
      <c r="E33" s="774"/>
      <c r="F33" s="122">
        <f t="shared" si="29"/>
        <v>0</v>
      </c>
      <c r="G33" s="775"/>
      <c r="H33" s="123">
        <f t="shared" si="30"/>
        <v>0</v>
      </c>
      <c r="I33" s="774"/>
      <c r="J33" s="122">
        <f t="shared" si="31"/>
        <v>0</v>
      </c>
      <c r="K33" s="775"/>
      <c r="L33" s="125">
        <f t="shared" si="32"/>
        <v>0</v>
      </c>
      <c r="M33" s="774">
        <v>1</v>
      </c>
      <c r="N33" s="122">
        <f t="shared" si="33"/>
        <v>1</v>
      </c>
      <c r="O33" s="776"/>
      <c r="P33" s="125">
        <f t="shared" si="34"/>
        <v>0</v>
      </c>
      <c r="Q33" s="774"/>
      <c r="R33" s="127">
        <f t="shared" si="35"/>
        <v>0</v>
      </c>
      <c r="S33" s="775">
        <v>1</v>
      </c>
      <c r="T33" s="125">
        <f t="shared" si="36"/>
        <v>1</v>
      </c>
      <c r="U33" s="777">
        <v>1</v>
      </c>
      <c r="V33" s="122">
        <f t="shared" si="37"/>
        <v>1</v>
      </c>
      <c r="W33" s="776"/>
      <c r="X33" s="125">
        <f t="shared" si="38"/>
        <v>0</v>
      </c>
      <c r="Y33" s="774"/>
      <c r="Z33" s="122">
        <f t="shared" si="39"/>
        <v>0</v>
      </c>
      <c r="AA33" s="778"/>
      <c r="AB33" s="125">
        <f t="shared" si="40"/>
        <v>0</v>
      </c>
      <c r="AC33" s="121"/>
      <c r="AD33" s="122">
        <f t="shared" si="41"/>
        <v>0</v>
      </c>
      <c r="AE33" s="126"/>
      <c r="AF33" s="125">
        <f t="shared" si="42"/>
        <v>0</v>
      </c>
      <c r="AG33" s="121"/>
      <c r="AH33" s="122">
        <f t="shared" si="43"/>
        <v>0</v>
      </c>
      <c r="AI33" s="126"/>
      <c r="AJ33" s="125">
        <f t="shared" si="44"/>
        <v>0</v>
      </c>
      <c r="AK33" s="121"/>
      <c r="AL33" s="127">
        <f t="shared" si="45"/>
        <v>0</v>
      </c>
      <c r="AM33" s="126">
        <v>1</v>
      </c>
      <c r="AN33" s="125">
        <f t="shared" si="46"/>
        <v>1</v>
      </c>
      <c r="AO33" s="124">
        <v>1</v>
      </c>
      <c r="AP33" s="127">
        <f t="shared" si="47"/>
        <v>1</v>
      </c>
      <c r="AQ33" s="126">
        <v>1</v>
      </c>
      <c r="AR33" s="125">
        <f t="shared" si="48"/>
        <v>1</v>
      </c>
      <c r="AS33" s="124">
        <v>1</v>
      </c>
      <c r="AT33" s="122">
        <f t="shared" si="49"/>
        <v>1</v>
      </c>
      <c r="AU33" s="126"/>
      <c r="AV33" s="125">
        <f t="shared" si="50"/>
        <v>0</v>
      </c>
      <c r="AW33" s="128"/>
      <c r="AX33" s="121">
        <v>1</v>
      </c>
      <c r="AY33" s="127">
        <f t="shared" si="51"/>
        <v>1</v>
      </c>
      <c r="AZ33" s="126">
        <v>1</v>
      </c>
      <c r="BA33" s="125">
        <f t="shared" si="52"/>
        <v>1</v>
      </c>
      <c r="BB33" s="121"/>
      <c r="BC33" s="122">
        <f t="shared" si="53"/>
        <v>0</v>
      </c>
      <c r="BD33" s="671"/>
      <c r="BE33" s="126"/>
      <c r="BF33" s="125">
        <f t="shared" si="54"/>
        <v>0</v>
      </c>
      <c r="BG33" s="124"/>
      <c r="BH33" s="122">
        <f t="shared" si="55"/>
        <v>0</v>
      </c>
      <c r="BI33" s="126"/>
      <c r="BJ33" s="125">
        <f t="shared" si="56"/>
        <v>0</v>
      </c>
      <c r="BK33" s="124"/>
      <c r="BL33" s="127">
        <f t="shared" si="57"/>
        <v>0</v>
      </c>
      <c r="BM33" s="116"/>
    </row>
    <row r="34" spans="1:110" x14ac:dyDescent="0.2">
      <c r="A34" s="118">
        <v>27</v>
      </c>
      <c r="B34" s="131" t="s">
        <v>360</v>
      </c>
      <c r="C34" s="119">
        <v>2</v>
      </c>
      <c r="D34" s="647" t="s">
        <v>108</v>
      </c>
      <c r="E34" s="774">
        <v>1</v>
      </c>
      <c r="F34" s="122">
        <f t="shared" si="29"/>
        <v>0.5</v>
      </c>
      <c r="G34" s="775">
        <v>1</v>
      </c>
      <c r="H34" s="123">
        <f t="shared" si="30"/>
        <v>0.5</v>
      </c>
      <c r="I34" s="774">
        <v>1</v>
      </c>
      <c r="J34" s="122">
        <f t="shared" si="31"/>
        <v>0.5</v>
      </c>
      <c r="K34" s="775">
        <v>1</v>
      </c>
      <c r="L34" s="125">
        <f t="shared" si="32"/>
        <v>0.5</v>
      </c>
      <c r="M34" s="774">
        <v>1</v>
      </c>
      <c r="N34" s="122">
        <f t="shared" si="33"/>
        <v>0.5</v>
      </c>
      <c r="O34" s="776">
        <v>1</v>
      </c>
      <c r="P34" s="125">
        <f t="shared" si="34"/>
        <v>0.5</v>
      </c>
      <c r="Q34" s="774">
        <v>1</v>
      </c>
      <c r="R34" s="127">
        <f t="shared" si="35"/>
        <v>0.5</v>
      </c>
      <c r="S34" s="775">
        <v>1</v>
      </c>
      <c r="T34" s="125">
        <f t="shared" si="36"/>
        <v>0.5</v>
      </c>
      <c r="U34" s="777">
        <v>1</v>
      </c>
      <c r="V34" s="122">
        <f t="shared" si="37"/>
        <v>0.5</v>
      </c>
      <c r="W34" s="776">
        <v>1</v>
      </c>
      <c r="X34" s="125">
        <f t="shared" si="38"/>
        <v>0.5</v>
      </c>
      <c r="Y34" s="774">
        <v>1</v>
      </c>
      <c r="Z34" s="122">
        <f t="shared" si="39"/>
        <v>0.5</v>
      </c>
      <c r="AA34" s="778">
        <v>1</v>
      </c>
      <c r="AB34" s="125">
        <f t="shared" si="40"/>
        <v>0.5</v>
      </c>
      <c r="AC34" s="121">
        <v>1</v>
      </c>
      <c r="AD34" s="122">
        <f t="shared" si="41"/>
        <v>0.5</v>
      </c>
      <c r="AE34" s="126"/>
      <c r="AF34" s="125">
        <f t="shared" si="42"/>
        <v>0</v>
      </c>
      <c r="AG34" s="121">
        <v>1</v>
      </c>
      <c r="AH34" s="122">
        <f t="shared" si="43"/>
        <v>0.5</v>
      </c>
      <c r="AI34" s="126">
        <v>1</v>
      </c>
      <c r="AJ34" s="125">
        <f t="shared" si="44"/>
        <v>0.5</v>
      </c>
      <c r="AK34" s="121">
        <v>1</v>
      </c>
      <c r="AL34" s="127">
        <f t="shared" si="45"/>
        <v>0.5</v>
      </c>
      <c r="AM34" s="126">
        <v>1</v>
      </c>
      <c r="AN34" s="125">
        <f t="shared" si="46"/>
        <v>0.5</v>
      </c>
      <c r="AO34" s="124">
        <v>1</v>
      </c>
      <c r="AP34" s="127">
        <f t="shared" si="47"/>
        <v>0.5</v>
      </c>
      <c r="AQ34" s="126">
        <v>1</v>
      </c>
      <c r="AR34" s="125">
        <f t="shared" si="48"/>
        <v>0.5</v>
      </c>
      <c r="AS34" s="124">
        <v>1</v>
      </c>
      <c r="AT34" s="122">
        <f t="shared" si="49"/>
        <v>0.5</v>
      </c>
      <c r="AU34" s="126"/>
      <c r="AV34" s="125">
        <f t="shared" si="50"/>
        <v>0</v>
      </c>
      <c r="AW34" s="128"/>
      <c r="AX34" s="121">
        <v>1</v>
      </c>
      <c r="AY34" s="127">
        <f t="shared" si="51"/>
        <v>0.5</v>
      </c>
      <c r="AZ34" s="126">
        <v>2</v>
      </c>
      <c r="BA34" s="125">
        <f t="shared" si="52"/>
        <v>1</v>
      </c>
      <c r="BB34" s="121"/>
      <c r="BC34" s="122">
        <f t="shared" si="53"/>
        <v>0</v>
      </c>
      <c r="BD34" s="671"/>
      <c r="BE34" s="126"/>
      <c r="BF34" s="125">
        <f t="shared" si="54"/>
        <v>0</v>
      </c>
      <c r="BG34" s="124"/>
      <c r="BH34" s="122">
        <f t="shared" si="55"/>
        <v>0</v>
      </c>
      <c r="BI34" s="126"/>
      <c r="BJ34" s="125">
        <f t="shared" si="56"/>
        <v>0</v>
      </c>
      <c r="BK34" s="124"/>
      <c r="BL34" s="127">
        <f t="shared" si="57"/>
        <v>0</v>
      </c>
      <c r="BM34" s="116"/>
    </row>
    <row r="35" spans="1:110" x14ac:dyDescent="0.2">
      <c r="A35" s="118">
        <v>28</v>
      </c>
      <c r="B35" s="131" t="s">
        <v>32</v>
      </c>
      <c r="C35" s="119">
        <v>1</v>
      </c>
      <c r="D35" s="647">
        <v>31</v>
      </c>
      <c r="E35" s="774"/>
      <c r="F35" s="122">
        <f t="shared" si="29"/>
        <v>0</v>
      </c>
      <c r="G35" s="775"/>
      <c r="H35" s="123">
        <f t="shared" si="30"/>
        <v>0</v>
      </c>
      <c r="I35" s="774"/>
      <c r="J35" s="122">
        <f t="shared" si="31"/>
        <v>0</v>
      </c>
      <c r="K35" s="775"/>
      <c r="L35" s="125">
        <f t="shared" si="32"/>
        <v>0</v>
      </c>
      <c r="M35" s="774">
        <v>1</v>
      </c>
      <c r="N35" s="122">
        <f t="shared" si="33"/>
        <v>1</v>
      </c>
      <c r="O35" s="776"/>
      <c r="P35" s="125">
        <f t="shared" si="34"/>
        <v>0</v>
      </c>
      <c r="Q35" s="774"/>
      <c r="R35" s="127">
        <f t="shared" si="35"/>
        <v>0</v>
      </c>
      <c r="S35" s="775">
        <v>1</v>
      </c>
      <c r="T35" s="125">
        <f t="shared" si="36"/>
        <v>1</v>
      </c>
      <c r="U35" s="777"/>
      <c r="V35" s="122">
        <f t="shared" si="37"/>
        <v>0</v>
      </c>
      <c r="W35" s="776"/>
      <c r="X35" s="125">
        <f t="shared" si="38"/>
        <v>0</v>
      </c>
      <c r="Y35" s="774"/>
      <c r="Z35" s="122">
        <f t="shared" si="39"/>
        <v>0</v>
      </c>
      <c r="AA35" s="778"/>
      <c r="AB35" s="125">
        <f t="shared" si="40"/>
        <v>0</v>
      </c>
      <c r="AC35" s="121"/>
      <c r="AD35" s="122">
        <f t="shared" si="41"/>
        <v>0</v>
      </c>
      <c r="AE35" s="126"/>
      <c r="AF35" s="125">
        <f t="shared" si="42"/>
        <v>0</v>
      </c>
      <c r="AG35" s="121"/>
      <c r="AH35" s="122">
        <f t="shared" si="43"/>
        <v>0</v>
      </c>
      <c r="AI35" s="126"/>
      <c r="AJ35" s="125">
        <f t="shared" si="44"/>
        <v>0</v>
      </c>
      <c r="AK35" s="121">
        <v>1</v>
      </c>
      <c r="AL35" s="127">
        <f t="shared" si="45"/>
        <v>1</v>
      </c>
      <c r="AM35" s="126"/>
      <c r="AN35" s="125">
        <f t="shared" si="46"/>
        <v>0</v>
      </c>
      <c r="AO35" s="124"/>
      <c r="AP35" s="127">
        <f t="shared" si="47"/>
        <v>0</v>
      </c>
      <c r="AQ35" s="126">
        <v>1</v>
      </c>
      <c r="AR35" s="125">
        <f t="shared" si="48"/>
        <v>1</v>
      </c>
      <c r="AS35" s="124">
        <v>1</v>
      </c>
      <c r="AT35" s="122">
        <f t="shared" si="49"/>
        <v>1</v>
      </c>
      <c r="AU35" s="126"/>
      <c r="AV35" s="125">
        <f t="shared" si="50"/>
        <v>0</v>
      </c>
      <c r="AW35" s="128"/>
      <c r="AX35" s="121">
        <v>1</v>
      </c>
      <c r="AY35" s="127">
        <f t="shared" si="51"/>
        <v>1</v>
      </c>
      <c r="AZ35" s="126">
        <v>1</v>
      </c>
      <c r="BA35" s="125">
        <f t="shared" si="52"/>
        <v>1</v>
      </c>
      <c r="BB35" s="121"/>
      <c r="BC35" s="122">
        <f t="shared" si="53"/>
        <v>0</v>
      </c>
      <c r="BD35" s="671"/>
      <c r="BE35" s="126"/>
      <c r="BF35" s="125">
        <f t="shared" si="54"/>
        <v>0</v>
      </c>
      <c r="BG35" s="124"/>
      <c r="BH35" s="122">
        <f t="shared" si="55"/>
        <v>0</v>
      </c>
      <c r="BI35" s="126"/>
      <c r="BJ35" s="125">
        <f t="shared" si="56"/>
        <v>0</v>
      </c>
      <c r="BK35" s="124"/>
      <c r="BL35" s="127">
        <f t="shared" si="57"/>
        <v>0</v>
      </c>
      <c r="BM35" s="116"/>
    </row>
    <row r="36" spans="1:110" x14ac:dyDescent="0.2">
      <c r="A36" s="118">
        <v>29</v>
      </c>
      <c r="B36" s="131" t="s">
        <v>49</v>
      </c>
      <c r="C36" s="119">
        <v>1</v>
      </c>
      <c r="D36" s="647">
        <v>32</v>
      </c>
      <c r="E36" s="774"/>
      <c r="F36" s="122">
        <f t="shared" si="29"/>
        <v>0</v>
      </c>
      <c r="G36" s="775"/>
      <c r="H36" s="123">
        <f t="shared" si="30"/>
        <v>0</v>
      </c>
      <c r="I36" s="774"/>
      <c r="J36" s="122">
        <f t="shared" si="31"/>
        <v>0</v>
      </c>
      <c r="K36" s="775"/>
      <c r="L36" s="125">
        <f t="shared" si="32"/>
        <v>0</v>
      </c>
      <c r="M36" s="774"/>
      <c r="N36" s="122">
        <f t="shared" si="33"/>
        <v>0</v>
      </c>
      <c r="O36" s="776"/>
      <c r="P36" s="125">
        <f t="shared" si="34"/>
        <v>0</v>
      </c>
      <c r="Q36" s="774"/>
      <c r="R36" s="127">
        <f t="shared" si="35"/>
        <v>0</v>
      </c>
      <c r="S36" s="775"/>
      <c r="T36" s="125">
        <f t="shared" si="36"/>
        <v>0</v>
      </c>
      <c r="U36" s="777"/>
      <c r="V36" s="122">
        <f t="shared" si="37"/>
        <v>0</v>
      </c>
      <c r="W36" s="776"/>
      <c r="X36" s="125">
        <f t="shared" si="38"/>
        <v>0</v>
      </c>
      <c r="Y36" s="774"/>
      <c r="Z36" s="122">
        <f t="shared" si="39"/>
        <v>0</v>
      </c>
      <c r="AA36" s="778"/>
      <c r="AB36" s="125">
        <f t="shared" si="40"/>
        <v>0</v>
      </c>
      <c r="AC36" s="121"/>
      <c r="AD36" s="122">
        <f t="shared" si="41"/>
        <v>0</v>
      </c>
      <c r="AE36" s="126"/>
      <c r="AF36" s="125">
        <f t="shared" si="42"/>
        <v>0</v>
      </c>
      <c r="AG36" s="121"/>
      <c r="AH36" s="122">
        <f t="shared" si="43"/>
        <v>0</v>
      </c>
      <c r="AI36" s="126"/>
      <c r="AJ36" s="125">
        <f t="shared" si="44"/>
        <v>0</v>
      </c>
      <c r="AK36" s="121">
        <v>1</v>
      </c>
      <c r="AL36" s="127">
        <f t="shared" si="45"/>
        <v>1</v>
      </c>
      <c r="AM36" s="126">
        <v>1</v>
      </c>
      <c r="AN36" s="125">
        <f t="shared" si="46"/>
        <v>1</v>
      </c>
      <c r="AO36" s="124">
        <v>1</v>
      </c>
      <c r="AP36" s="127">
        <f t="shared" si="47"/>
        <v>1</v>
      </c>
      <c r="AQ36" s="126">
        <v>1</v>
      </c>
      <c r="AR36" s="125">
        <f t="shared" si="48"/>
        <v>1</v>
      </c>
      <c r="AS36" s="124"/>
      <c r="AT36" s="122">
        <f t="shared" si="49"/>
        <v>0</v>
      </c>
      <c r="AU36" s="126"/>
      <c r="AV36" s="125">
        <f t="shared" si="50"/>
        <v>0</v>
      </c>
      <c r="AW36" s="128"/>
      <c r="AX36" s="121">
        <v>1</v>
      </c>
      <c r="AY36" s="127">
        <f t="shared" si="51"/>
        <v>1</v>
      </c>
      <c r="AZ36" s="126">
        <v>1</v>
      </c>
      <c r="BA36" s="125">
        <f t="shared" si="52"/>
        <v>1</v>
      </c>
      <c r="BB36" s="121"/>
      <c r="BC36" s="122">
        <f t="shared" si="53"/>
        <v>0</v>
      </c>
      <c r="BD36" s="671"/>
      <c r="BE36" s="126"/>
      <c r="BF36" s="125">
        <f t="shared" si="54"/>
        <v>0</v>
      </c>
      <c r="BG36" s="124"/>
      <c r="BH36" s="122">
        <f t="shared" si="55"/>
        <v>0</v>
      </c>
      <c r="BI36" s="126"/>
      <c r="BJ36" s="125">
        <f t="shared" si="56"/>
        <v>0</v>
      </c>
      <c r="BK36" s="124"/>
      <c r="BL36" s="127">
        <f t="shared" si="57"/>
        <v>0</v>
      </c>
      <c r="BM36" s="116"/>
    </row>
    <row r="37" spans="1:110" x14ac:dyDescent="0.2">
      <c r="A37" s="118">
        <v>30</v>
      </c>
      <c r="B37" s="131" t="s">
        <v>287</v>
      </c>
      <c r="C37" s="119">
        <v>1</v>
      </c>
      <c r="D37" s="647">
        <v>33</v>
      </c>
      <c r="E37" s="774"/>
      <c r="F37" s="122">
        <f t="shared" si="29"/>
        <v>0</v>
      </c>
      <c r="G37" s="775"/>
      <c r="H37" s="123">
        <f t="shared" si="30"/>
        <v>0</v>
      </c>
      <c r="I37" s="774"/>
      <c r="J37" s="122">
        <f t="shared" si="31"/>
        <v>0</v>
      </c>
      <c r="K37" s="775"/>
      <c r="L37" s="125">
        <f t="shared" si="32"/>
        <v>0</v>
      </c>
      <c r="M37" s="774"/>
      <c r="N37" s="122">
        <f t="shared" si="33"/>
        <v>0</v>
      </c>
      <c r="O37" s="776"/>
      <c r="P37" s="125">
        <f t="shared" si="34"/>
        <v>0</v>
      </c>
      <c r="Q37" s="774"/>
      <c r="R37" s="127">
        <f t="shared" si="35"/>
        <v>0</v>
      </c>
      <c r="S37" s="775"/>
      <c r="T37" s="125">
        <f t="shared" si="36"/>
        <v>0</v>
      </c>
      <c r="U37" s="777"/>
      <c r="V37" s="122">
        <f t="shared" si="37"/>
        <v>0</v>
      </c>
      <c r="W37" s="776"/>
      <c r="X37" s="125">
        <f t="shared" si="38"/>
        <v>0</v>
      </c>
      <c r="Y37" s="774"/>
      <c r="Z37" s="122">
        <f t="shared" si="39"/>
        <v>0</v>
      </c>
      <c r="AA37" s="778"/>
      <c r="AB37" s="125">
        <f t="shared" si="40"/>
        <v>0</v>
      </c>
      <c r="AC37" s="121"/>
      <c r="AD37" s="122">
        <f t="shared" si="41"/>
        <v>0</v>
      </c>
      <c r="AE37" s="126"/>
      <c r="AF37" s="125">
        <f t="shared" si="42"/>
        <v>0</v>
      </c>
      <c r="AG37" s="121"/>
      <c r="AH37" s="122">
        <f t="shared" si="43"/>
        <v>0</v>
      </c>
      <c r="AI37" s="126"/>
      <c r="AJ37" s="125">
        <f t="shared" si="44"/>
        <v>0</v>
      </c>
      <c r="AK37" s="121"/>
      <c r="AL37" s="127">
        <f t="shared" si="45"/>
        <v>0</v>
      </c>
      <c r="AM37" s="126">
        <v>1</v>
      </c>
      <c r="AN37" s="125">
        <f t="shared" si="46"/>
        <v>1</v>
      </c>
      <c r="AO37" s="124">
        <v>1</v>
      </c>
      <c r="AP37" s="127">
        <f t="shared" si="47"/>
        <v>1</v>
      </c>
      <c r="AQ37" s="126">
        <v>1</v>
      </c>
      <c r="AR37" s="125">
        <f t="shared" si="48"/>
        <v>1</v>
      </c>
      <c r="AS37" s="124">
        <v>1</v>
      </c>
      <c r="AT37" s="122">
        <f t="shared" si="49"/>
        <v>1</v>
      </c>
      <c r="AU37" s="126"/>
      <c r="AV37" s="125">
        <f t="shared" si="50"/>
        <v>0</v>
      </c>
      <c r="AW37" s="128"/>
      <c r="AX37" s="121">
        <v>1</v>
      </c>
      <c r="AY37" s="127">
        <f t="shared" si="51"/>
        <v>1</v>
      </c>
      <c r="AZ37" s="126">
        <v>0</v>
      </c>
      <c r="BA37" s="125">
        <f t="shared" si="52"/>
        <v>0</v>
      </c>
      <c r="BB37" s="121"/>
      <c r="BC37" s="122">
        <f t="shared" si="53"/>
        <v>0</v>
      </c>
      <c r="BD37" s="671"/>
      <c r="BE37" s="126"/>
      <c r="BF37" s="125">
        <f t="shared" si="54"/>
        <v>0</v>
      </c>
      <c r="BG37" s="124"/>
      <c r="BH37" s="122">
        <f t="shared" si="55"/>
        <v>0</v>
      </c>
      <c r="BI37" s="126"/>
      <c r="BJ37" s="125">
        <f t="shared" si="56"/>
        <v>0</v>
      </c>
      <c r="BK37" s="124"/>
      <c r="BL37" s="127">
        <f t="shared" si="57"/>
        <v>0</v>
      </c>
      <c r="BM37" s="116"/>
    </row>
    <row r="38" spans="1:110" x14ac:dyDescent="0.2">
      <c r="A38" s="118">
        <v>31</v>
      </c>
      <c r="B38" s="131" t="s">
        <v>50</v>
      </c>
      <c r="C38" s="119">
        <v>1</v>
      </c>
      <c r="D38" s="647">
        <v>26</v>
      </c>
      <c r="E38" s="774"/>
      <c r="F38" s="122">
        <f t="shared" si="29"/>
        <v>0</v>
      </c>
      <c r="G38" s="775"/>
      <c r="H38" s="123">
        <f t="shared" si="30"/>
        <v>0</v>
      </c>
      <c r="I38" s="774"/>
      <c r="J38" s="122">
        <f t="shared" si="31"/>
        <v>0</v>
      </c>
      <c r="K38" s="775"/>
      <c r="L38" s="125">
        <f t="shared" si="32"/>
        <v>0</v>
      </c>
      <c r="M38" s="774"/>
      <c r="N38" s="122">
        <f t="shared" si="33"/>
        <v>0</v>
      </c>
      <c r="O38" s="776"/>
      <c r="P38" s="125">
        <f t="shared" si="34"/>
        <v>0</v>
      </c>
      <c r="Q38" s="774"/>
      <c r="R38" s="127">
        <f t="shared" si="35"/>
        <v>0</v>
      </c>
      <c r="S38" s="775">
        <v>1</v>
      </c>
      <c r="T38" s="125">
        <f t="shared" si="36"/>
        <v>1</v>
      </c>
      <c r="U38" s="777"/>
      <c r="V38" s="122">
        <f t="shared" si="37"/>
        <v>0</v>
      </c>
      <c r="W38" s="776">
        <v>1</v>
      </c>
      <c r="X38" s="125">
        <f t="shared" si="38"/>
        <v>1</v>
      </c>
      <c r="Y38" s="774"/>
      <c r="Z38" s="122">
        <f t="shared" si="39"/>
        <v>0</v>
      </c>
      <c r="AA38" s="778">
        <v>1</v>
      </c>
      <c r="AB38" s="125">
        <f t="shared" si="40"/>
        <v>1</v>
      </c>
      <c r="AC38" s="121"/>
      <c r="AD38" s="122">
        <f t="shared" si="41"/>
        <v>0</v>
      </c>
      <c r="AE38" s="126"/>
      <c r="AF38" s="125">
        <f t="shared" si="42"/>
        <v>0</v>
      </c>
      <c r="AG38" s="121"/>
      <c r="AH38" s="122">
        <f t="shared" si="43"/>
        <v>0</v>
      </c>
      <c r="AI38" s="126"/>
      <c r="AJ38" s="125">
        <f t="shared" si="44"/>
        <v>0</v>
      </c>
      <c r="AK38" s="121">
        <v>1</v>
      </c>
      <c r="AL38" s="127">
        <f t="shared" si="45"/>
        <v>1</v>
      </c>
      <c r="AM38" s="126">
        <v>1</v>
      </c>
      <c r="AN38" s="125">
        <f t="shared" si="46"/>
        <v>1</v>
      </c>
      <c r="AO38" s="124">
        <v>1</v>
      </c>
      <c r="AP38" s="127">
        <f t="shared" si="47"/>
        <v>1</v>
      </c>
      <c r="AQ38" s="126">
        <v>1</v>
      </c>
      <c r="AR38" s="125">
        <f t="shared" si="48"/>
        <v>1</v>
      </c>
      <c r="AS38" s="124">
        <v>1</v>
      </c>
      <c r="AT38" s="122">
        <f t="shared" si="49"/>
        <v>1</v>
      </c>
      <c r="AU38" s="126"/>
      <c r="AV38" s="125">
        <f t="shared" si="50"/>
        <v>0</v>
      </c>
      <c r="AW38" s="128"/>
      <c r="AX38" s="121">
        <v>1</v>
      </c>
      <c r="AY38" s="127">
        <f t="shared" si="51"/>
        <v>1</v>
      </c>
      <c r="AZ38" s="126">
        <v>0</v>
      </c>
      <c r="BA38" s="125">
        <f t="shared" si="52"/>
        <v>0</v>
      </c>
      <c r="BB38" s="121"/>
      <c r="BC38" s="122">
        <f t="shared" si="53"/>
        <v>0</v>
      </c>
      <c r="BD38" s="671"/>
      <c r="BE38" s="126"/>
      <c r="BF38" s="125">
        <f t="shared" si="54"/>
        <v>0</v>
      </c>
      <c r="BG38" s="124"/>
      <c r="BH38" s="122">
        <f t="shared" si="55"/>
        <v>0</v>
      </c>
      <c r="BI38" s="126"/>
      <c r="BJ38" s="125">
        <f t="shared" si="56"/>
        <v>0</v>
      </c>
      <c r="BK38" s="124"/>
      <c r="BL38" s="127">
        <f t="shared" si="57"/>
        <v>0</v>
      </c>
      <c r="BM38" s="116"/>
    </row>
    <row r="39" spans="1:110" s="147" customFormat="1" x14ac:dyDescent="0.2">
      <c r="A39" s="657"/>
      <c r="B39" s="145" t="s">
        <v>295</v>
      </c>
      <c r="C39" s="658"/>
      <c r="D39" s="664"/>
      <c r="E39" s="779"/>
      <c r="F39" s="660"/>
      <c r="G39" s="779"/>
      <c r="H39" s="661"/>
      <c r="I39" s="779"/>
      <c r="J39" s="660"/>
      <c r="K39" s="779"/>
      <c r="L39" s="662"/>
      <c r="M39" s="779"/>
      <c r="N39" s="660"/>
      <c r="O39" s="780"/>
      <c r="P39" s="662"/>
      <c r="Q39" s="779"/>
      <c r="R39" s="662"/>
      <c r="S39" s="779"/>
      <c r="T39" s="662"/>
      <c r="U39" s="781"/>
      <c r="V39" s="660"/>
      <c r="W39" s="780"/>
      <c r="X39" s="662"/>
      <c r="Y39" s="779"/>
      <c r="Z39" s="660"/>
      <c r="AA39" s="779"/>
      <c r="AB39" s="662"/>
      <c r="AC39" s="657"/>
      <c r="AD39" s="660"/>
      <c r="AE39" s="657"/>
      <c r="AF39" s="662"/>
      <c r="AG39" s="657"/>
      <c r="AH39" s="660"/>
      <c r="AI39" s="657"/>
      <c r="AJ39" s="662"/>
      <c r="AK39" s="657"/>
      <c r="AL39" s="662"/>
      <c r="AM39" s="657"/>
      <c r="AN39" s="662"/>
      <c r="AO39" s="663"/>
      <c r="AP39" s="662"/>
      <c r="AQ39" s="657"/>
      <c r="AR39" s="662"/>
      <c r="AS39" s="663"/>
      <c r="AT39" s="660"/>
      <c r="AU39" s="657"/>
      <c r="AV39" s="662"/>
      <c r="AW39" s="128"/>
      <c r="AX39" s="657"/>
      <c r="AY39" s="662"/>
      <c r="AZ39" s="657"/>
      <c r="BA39" s="662"/>
      <c r="BB39" s="657"/>
      <c r="BC39" s="660"/>
      <c r="BD39" s="671"/>
      <c r="BE39" s="657"/>
      <c r="BF39" s="662"/>
      <c r="BG39" s="663"/>
      <c r="BH39" s="660"/>
      <c r="BI39" s="657"/>
      <c r="BJ39" s="662"/>
      <c r="BK39" s="663"/>
      <c r="BL39" s="662"/>
      <c r="BM39" s="116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</row>
    <row r="40" spans="1:110" x14ac:dyDescent="0.2">
      <c r="A40" s="118">
        <v>32</v>
      </c>
      <c r="B40" s="131" t="s">
        <v>378</v>
      </c>
      <c r="C40" s="119">
        <v>2</v>
      </c>
      <c r="D40" s="647" t="s">
        <v>91</v>
      </c>
      <c r="E40" s="774">
        <v>1</v>
      </c>
      <c r="F40" s="122">
        <f>E40/C40</f>
        <v>0.5</v>
      </c>
      <c r="G40" s="775">
        <v>1</v>
      </c>
      <c r="H40" s="123">
        <f>G40/C40</f>
        <v>0.5</v>
      </c>
      <c r="I40" s="774">
        <v>2</v>
      </c>
      <c r="J40" s="122">
        <f>I40/C40</f>
        <v>1</v>
      </c>
      <c r="K40" s="775">
        <v>1</v>
      </c>
      <c r="L40" s="125">
        <f>K40/C40</f>
        <v>0.5</v>
      </c>
      <c r="M40" s="774">
        <v>1</v>
      </c>
      <c r="N40" s="122">
        <f>M40/C40</f>
        <v>0.5</v>
      </c>
      <c r="O40" s="776">
        <v>1</v>
      </c>
      <c r="P40" s="125">
        <f>O40/C40</f>
        <v>0.5</v>
      </c>
      <c r="Q40" s="774">
        <v>1</v>
      </c>
      <c r="R40" s="127">
        <f>Q40/C40</f>
        <v>0.5</v>
      </c>
      <c r="S40" s="775">
        <v>1</v>
      </c>
      <c r="T40" s="125">
        <f>S40/C40</f>
        <v>0.5</v>
      </c>
      <c r="U40" s="777">
        <v>2</v>
      </c>
      <c r="V40" s="122">
        <f>U40/C40</f>
        <v>1</v>
      </c>
      <c r="W40" s="776">
        <v>1</v>
      </c>
      <c r="X40" s="125">
        <f>W40/C40</f>
        <v>0.5</v>
      </c>
      <c r="Y40" s="774">
        <v>1</v>
      </c>
      <c r="Z40" s="122">
        <f>Y40/C40</f>
        <v>0.5</v>
      </c>
      <c r="AA40" s="778">
        <v>1</v>
      </c>
      <c r="AB40" s="125">
        <f>AA40/C40</f>
        <v>0.5</v>
      </c>
      <c r="AC40" s="121">
        <v>1</v>
      </c>
      <c r="AD40" s="122">
        <f>AC40/C40</f>
        <v>0.5</v>
      </c>
      <c r="AE40" s="126"/>
      <c r="AF40" s="125">
        <f>AE40/C40</f>
        <v>0</v>
      </c>
      <c r="AG40" s="121">
        <v>1</v>
      </c>
      <c r="AH40" s="122">
        <f>AG40/C40</f>
        <v>0.5</v>
      </c>
      <c r="AI40" s="126">
        <v>1</v>
      </c>
      <c r="AJ40" s="125">
        <f>AI40/C40</f>
        <v>0.5</v>
      </c>
      <c r="AK40" s="121">
        <v>2</v>
      </c>
      <c r="AL40" s="127">
        <f>AK40/C40</f>
        <v>1</v>
      </c>
      <c r="AM40" s="126">
        <v>1</v>
      </c>
      <c r="AN40" s="125">
        <f>AM40/C40</f>
        <v>0.5</v>
      </c>
      <c r="AO40" s="124">
        <v>2</v>
      </c>
      <c r="AP40" s="127">
        <f>AO40/C40</f>
        <v>1</v>
      </c>
      <c r="AQ40" s="126">
        <v>2</v>
      </c>
      <c r="AR40" s="125">
        <f>AQ40/C40</f>
        <v>1</v>
      </c>
      <c r="AS40" s="124">
        <v>2</v>
      </c>
      <c r="AT40" s="122">
        <f>AS40/C40</f>
        <v>1</v>
      </c>
      <c r="AU40" s="126"/>
      <c r="AV40" s="125">
        <f>AU40/C40</f>
        <v>0</v>
      </c>
      <c r="AW40" s="128"/>
      <c r="AX40" s="121">
        <v>2</v>
      </c>
      <c r="AY40" s="127">
        <f>AX40/C40</f>
        <v>1</v>
      </c>
      <c r="AZ40" s="126">
        <v>1</v>
      </c>
      <c r="BA40" s="125">
        <f>AZ40/C40</f>
        <v>0.5</v>
      </c>
      <c r="BB40" s="121"/>
      <c r="BC40" s="122">
        <f>BB40/C40</f>
        <v>0</v>
      </c>
      <c r="BD40" s="671"/>
      <c r="BE40" s="126"/>
      <c r="BF40" s="125">
        <f>BE40/C40</f>
        <v>0</v>
      </c>
      <c r="BG40" s="124"/>
      <c r="BH40" s="122">
        <f>BG40/C40</f>
        <v>0</v>
      </c>
      <c r="BI40" s="126"/>
      <c r="BJ40" s="125">
        <f>BI40/C40</f>
        <v>0</v>
      </c>
      <c r="BK40" s="124"/>
      <c r="BL40" s="127">
        <f>BK40/C40</f>
        <v>0</v>
      </c>
      <c r="BM40" s="116"/>
    </row>
    <row r="41" spans="1:110" x14ac:dyDescent="0.2">
      <c r="A41" s="118">
        <v>33</v>
      </c>
      <c r="B41" s="772" t="s">
        <v>361</v>
      </c>
      <c r="C41" s="119">
        <v>6</v>
      </c>
      <c r="D41" s="647" t="s">
        <v>109</v>
      </c>
      <c r="E41" s="774">
        <v>1</v>
      </c>
      <c r="F41" s="122">
        <f>E41/C41</f>
        <v>0.16666666666666666</v>
      </c>
      <c r="G41" s="775">
        <v>2</v>
      </c>
      <c r="H41" s="123">
        <f>G41/C41</f>
        <v>0.33333333333333331</v>
      </c>
      <c r="I41" s="774">
        <v>1</v>
      </c>
      <c r="J41" s="122">
        <f>I41/C41</f>
        <v>0.16666666666666666</v>
      </c>
      <c r="K41" s="775">
        <v>1</v>
      </c>
      <c r="L41" s="125">
        <f>K41/C41</f>
        <v>0.16666666666666666</v>
      </c>
      <c r="M41" s="774">
        <v>2</v>
      </c>
      <c r="N41" s="122">
        <f>M41/C41</f>
        <v>0.33333333333333331</v>
      </c>
      <c r="O41" s="776">
        <v>2</v>
      </c>
      <c r="P41" s="125">
        <f>O41/C41</f>
        <v>0.33333333333333331</v>
      </c>
      <c r="Q41" s="774">
        <v>1</v>
      </c>
      <c r="R41" s="127">
        <f>Q41/C41</f>
        <v>0.16666666666666666</v>
      </c>
      <c r="S41" s="775">
        <v>2</v>
      </c>
      <c r="T41" s="125">
        <f>S41/C41</f>
        <v>0.33333333333333331</v>
      </c>
      <c r="U41" s="777">
        <v>2</v>
      </c>
      <c r="V41" s="122">
        <f>U41/C41</f>
        <v>0.33333333333333331</v>
      </c>
      <c r="W41" s="776">
        <v>2</v>
      </c>
      <c r="X41" s="125">
        <f>W41/C41</f>
        <v>0.33333333333333331</v>
      </c>
      <c r="Y41" s="774">
        <v>1</v>
      </c>
      <c r="Z41" s="122">
        <f>Y41/C41</f>
        <v>0.16666666666666666</v>
      </c>
      <c r="AA41" s="778">
        <v>3</v>
      </c>
      <c r="AB41" s="125">
        <f>AA41/C41</f>
        <v>0.5</v>
      </c>
      <c r="AC41" s="121">
        <v>1</v>
      </c>
      <c r="AD41" s="122">
        <f>AC41/C41</f>
        <v>0.16666666666666666</v>
      </c>
      <c r="AE41" s="126"/>
      <c r="AF41" s="125">
        <f>AE41/C41</f>
        <v>0</v>
      </c>
      <c r="AG41" s="121">
        <v>1</v>
      </c>
      <c r="AH41" s="122">
        <f>AG41/C41</f>
        <v>0.16666666666666666</v>
      </c>
      <c r="AI41" s="126">
        <v>2</v>
      </c>
      <c r="AJ41" s="125">
        <f>AI41/C41</f>
        <v>0.33333333333333331</v>
      </c>
      <c r="AK41" s="121">
        <v>3</v>
      </c>
      <c r="AL41" s="127">
        <f>AK41/C41</f>
        <v>0.5</v>
      </c>
      <c r="AM41" s="126">
        <v>2</v>
      </c>
      <c r="AN41" s="125">
        <f>AM41/C41</f>
        <v>0.33333333333333331</v>
      </c>
      <c r="AO41" s="124">
        <v>2</v>
      </c>
      <c r="AP41" s="127">
        <f>AO41/C41</f>
        <v>0.33333333333333331</v>
      </c>
      <c r="AQ41" s="126">
        <v>2</v>
      </c>
      <c r="AR41" s="125">
        <f>AQ41/C41</f>
        <v>0.33333333333333331</v>
      </c>
      <c r="AS41" s="124">
        <v>2</v>
      </c>
      <c r="AT41" s="122">
        <f>AS41/C41</f>
        <v>0.33333333333333331</v>
      </c>
      <c r="AU41" s="126"/>
      <c r="AV41" s="125">
        <f>AU41/C41</f>
        <v>0</v>
      </c>
      <c r="AW41" s="128"/>
      <c r="AX41" s="121">
        <v>5</v>
      </c>
      <c r="AY41" s="127">
        <f>AX41/C41</f>
        <v>0.83333333333333337</v>
      </c>
      <c r="AZ41" s="126">
        <v>1</v>
      </c>
      <c r="BA41" s="125">
        <f>AZ41/C41</f>
        <v>0.16666666666666666</v>
      </c>
      <c r="BB41" s="121"/>
      <c r="BC41" s="122">
        <f>BB41/C41</f>
        <v>0</v>
      </c>
      <c r="BD41" s="671"/>
      <c r="BE41" s="126"/>
      <c r="BF41" s="125">
        <f>BE41/C41</f>
        <v>0</v>
      </c>
      <c r="BG41" s="124"/>
      <c r="BH41" s="122">
        <f>BG41/C41</f>
        <v>0</v>
      </c>
      <c r="BI41" s="126"/>
      <c r="BJ41" s="125">
        <f>BI41/C41</f>
        <v>0</v>
      </c>
      <c r="BK41" s="124"/>
      <c r="BL41" s="127">
        <f>BK41/C41</f>
        <v>0</v>
      </c>
      <c r="BM41" s="116"/>
    </row>
    <row r="42" spans="1:110" s="678" customFormat="1" ht="12.75" thickBot="1" x14ac:dyDescent="0.25">
      <c r="A42" s="667">
        <v>34</v>
      </c>
      <c r="B42" s="668" t="s">
        <v>17</v>
      </c>
      <c r="C42" s="132">
        <v>8</v>
      </c>
      <c r="D42" s="648" t="s">
        <v>62</v>
      </c>
      <c r="E42" s="782">
        <v>6</v>
      </c>
      <c r="F42" s="134">
        <f>E42/C42</f>
        <v>0.75</v>
      </c>
      <c r="G42" s="783">
        <v>7</v>
      </c>
      <c r="H42" s="135">
        <f>G42/C42</f>
        <v>0.875</v>
      </c>
      <c r="I42" s="782">
        <v>6</v>
      </c>
      <c r="J42" s="134">
        <f>I42/C42</f>
        <v>0.75</v>
      </c>
      <c r="K42" s="783">
        <v>6</v>
      </c>
      <c r="L42" s="138">
        <f>K42/C42</f>
        <v>0.75</v>
      </c>
      <c r="M42" s="782">
        <v>6</v>
      </c>
      <c r="N42" s="134">
        <f>M42/C42</f>
        <v>0.75</v>
      </c>
      <c r="O42" s="784">
        <v>4</v>
      </c>
      <c r="P42" s="138">
        <f>O42/C42</f>
        <v>0.5</v>
      </c>
      <c r="Q42" s="782">
        <v>4</v>
      </c>
      <c r="R42" s="139">
        <f>Q42/C42</f>
        <v>0.5</v>
      </c>
      <c r="S42" s="783">
        <v>5</v>
      </c>
      <c r="T42" s="138">
        <f>S42/C42</f>
        <v>0.625</v>
      </c>
      <c r="U42" s="785">
        <v>5</v>
      </c>
      <c r="V42" s="134">
        <f>U42/C42</f>
        <v>0.625</v>
      </c>
      <c r="W42" s="784">
        <v>7</v>
      </c>
      <c r="X42" s="138">
        <f>W42/C42</f>
        <v>0.875</v>
      </c>
      <c r="Y42" s="782">
        <v>7</v>
      </c>
      <c r="Z42" s="134">
        <f>Y42/C42</f>
        <v>0.875</v>
      </c>
      <c r="AA42" s="786">
        <v>7</v>
      </c>
      <c r="AB42" s="138">
        <f>AA42/C42</f>
        <v>0.875</v>
      </c>
      <c r="AC42" s="133">
        <v>4</v>
      </c>
      <c r="AD42" s="134">
        <f>AC42/C42</f>
        <v>0.5</v>
      </c>
      <c r="AE42" s="137"/>
      <c r="AF42" s="138">
        <f>AE42/C42</f>
        <v>0</v>
      </c>
      <c r="AG42" s="133">
        <v>4</v>
      </c>
      <c r="AH42" s="134">
        <f>AG42/C42</f>
        <v>0.5</v>
      </c>
      <c r="AI42" s="137">
        <v>5</v>
      </c>
      <c r="AJ42" s="138">
        <f>AI42/C42</f>
        <v>0.625</v>
      </c>
      <c r="AK42" s="133">
        <v>6</v>
      </c>
      <c r="AL42" s="139">
        <f>AK42/C42</f>
        <v>0.75</v>
      </c>
      <c r="AM42" s="137">
        <v>5</v>
      </c>
      <c r="AN42" s="138">
        <f>AM42/C42</f>
        <v>0.625</v>
      </c>
      <c r="AO42" s="136">
        <v>6</v>
      </c>
      <c r="AP42" s="139">
        <f>AO42/C42</f>
        <v>0.75</v>
      </c>
      <c r="AQ42" s="137">
        <v>7</v>
      </c>
      <c r="AR42" s="138">
        <f>AQ42/C42</f>
        <v>0.875</v>
      </c>
      <c r="AS42" s="136">
        <v>6</v>
      </c>
      <c r="AT42" s="134">
        <f>AS42/C42</f>
        <v>0.75</v>
      </c>
      <c r="AU42" s="137"/>
      <c r="AV42" s="138">
        <f>AU42/C42</f>
        <v>0</v>
      </c>
      <c r="AW42" s="653"/>
      <c r="AX42" s="133">
        <v>7</v>
      </c>
      <c r="AY42" s="139">
        <f>AX42/C42</f>
        <v>0.875</v>
      </c>
      <c r="AZ42" s="137">
        <v>6</v>
      </c>
      <c r="BA42" s="138">
        <f>AZ42/C42</f>
        <v>0.75</v>
      </c>
      <c r="BB42" s="133"/>
      <c r="BC42" s="134">
        <f>BB42/C42</f>
        <v>0</v>
      </c>
      <c r="BD42" s="672"/>
      <c r="BE42" s="137"/>
      <c r="BF42" s="138">
        <f>BE42/C42</f>
        <v>0</v>
      </c>
      <c r="BG42" s="136"/>
      <c r="BH42" s="134">
        <f>BG42/C42</f>
        <v>0</v>
      </c>
      <c r="BI42" s="137"/>
      <c r="BJ42" s="138">
        <f>BI42/C42</f>
        <v>0</v>
      </c>
      <c r="BK42" s="136"/>
      <c r="BL42" s="139">
        <f>BK42/C42</f>
        <v>0</v>
      </c>
      <c r="BM42" s="679"/>
    </row>
    <row r="43" spans="1:110" s="694" customFormat="1" ht="12.75" customHeight="1" x14ac:dyDescent="0.2">
      <c r="C43" s="694">
        <f>SUM(C2:C42)</f>
        <v>97</v>
      </c>
      <c r="D43" s="695"/>
      <c r="E43" s="694">
        <f>SUM(E2:E42)</f>
        <v>54</v>
      </c>
      <c r="F43" s="696">
        <f>E43/C43</f>
        <v>0.55670103092783507</v>
      </c>
      <c r="G43" s="694">
        <f>SUM(G2:G42)</f>
        <v>70</v>
      </c>
      <c r="H43" s="697">
        <f>G43/C43</f>
        <v>0.72164948453608246</v>
      </c>
      <c r="I43" s="694">
        <f>SUM(I2:I42)</f>
        <v>64</v>
      </c>
      <c r="J43" s="698">
        <f>I43/C43</f>
        <v>0.65979381443298968</v>
      </c>
      <c r="K43" s="694">
        <f>SUM(K2:K42)</f>
        <v>58</v>
      </c>
      <c r="L43" s="696">
        <f>K43/C43</f>
        <v>0.59793814432989689</v>
      </c>
      <c r="M43" s="694">
        <f>SUM(M2:M42)</f>
        <v>64</v>
      </c>
      <c r="N43" s="698">
        <f>M43/C43</f>
        <v>0.65979381443298968</v>
      </c>
      <c r="O43" s="694">
        <f>SUM(O2:O42)</f>
        <v>48</v>
      </c>
      <c r="P43" s="698">
        <f>O43/C43</f>
        <v>0.49484536082474229</v>
      </c>
      <c r="Q43" s="694">
        <f>SUM(Q2:Q42)</f>
        <v>46</v>
      </c>
      <c r="R43" s="698">
        <f>Q43/C43</f>
        <v>0.47422680412371132</v>
      </c>
      <c r="S43" s="773">
        <f>SUM(S2:S42)</f>
        <v>56</v>
      </c>
      <c r="T43" s="698">
        <f>S43/C43</f>
        <v>0.57731958762886593</v>
      </c>
      <c r="U43" s="694">
        <f>SUM(U2:U42)</f>
        <v>63</v>
      </c>
      <c r="V43" s="698">
        <f>U43/C43</f>
        <v>0.64948453608247425</v>
      </c>
      <c r="W43" s="773">
        <f>SUM(W2:W42)</f>
        <v>70</v>
      </c>
      <c r="X43" s="698">
        <f>W43/C43</f>
        <v>0.72164948453608246</v>
      </c>
      <c r="Y43" s="773">
        <f>SUM(Y2:Y42)</f>
        <v>59</v>
      </c>
      <c r="Z43" s="698">
        <f>Y43/C43</f>
        <v>0.60824742268041232</v>
      </c>
      <c r="AA43" s="694">
        <f>SUM(AA2:AA42)</f>
        <v>65</v>
      </c>
      <c r="AB43" s="698">
        <f>AA43/C43</f>
        <v>0.67010309278350511</v>
      </c>
      <c r="AC43" s="694">
        <f>SUM(AC2:AC42)</f>
        <v>49</v>
      </c>
      <c r="AD43" s="696">
        <f>AC43/C43</f>
        <v>0.50515463917525771</v>
      </c>
      <c r="AE43" s="699">
        <f>SUM(AE2:AE42)</f>
        <v>0</v>
      </c>
      <c r="AF43" s="696">
        <f>AE43/C43</f>
        <v>0</v>
      </c>
      <c r="AG43" s="694">
        <f>SUM(AG2:AG42)</f>
        <v>47</v>
      </c>
      <c r="AH43" s="698">
        <f>AG43/C43</f>
        <v>0.4845360824742268</v>
      </c>
      <c r="AI43" s="694">
        <f>SUM(AI2:AI42)</f>
        <v>55</v>
      </c>
      <c r="AJ43" s="696">
        <f>AI43/C43</f>
        <v>0.5670103092783505</v>
      </c>
      <c r="AK43" s="694">
        <f>SUM(AK2:AK42)</f>
        <v>71</v>
      </c>
      <c r="AL43" s="696">
        <f>AK43/C43</f>
        <v>0.73195876288659789</v>
      </c>
      <c r="AM43" s="694">
        <f>SUM(AM2:AM42)</f>
        <v>57</v>
      </c>
      <c r="AN43" s="696">
        <f>AM43/C43</f>
        <v>0.58762886597938147</v>
      </c>
      <c r="AO43" s="694">
        <f>SUM(AO2:AO42)</f>
        <v>68</v>
      </c>
      <c r="AP43" s="696">
        <f>AO43/C43</f>
        <v>0.7010309278350515</v>
      </c>
      <c r="AQ43" s="694">
        <f>SUM(AQ2:AQ42)</f>
        <v>78</v>
      </c>
      <c r="AR43" s="696">
        <f>AQ43/C43</f>
        <v>0.80412371134020622</v>
      </c>
      <c r="AS43" s="694">
        <f>SUM(AS2:AS42)</f>
        <v>64</v>
      </c>
      <c r="AT43" s="696">
        <f>AS43/C43</f>
        <v>0.65979381443298968</v>
      </c>
      <c r="AU43" s="694">
        <f>SUM(AU2:AU42)</f>
        <v>0</v>
      </c>
      <c r="AV43" s="696">
        <f>AU43/C43</f>
        <v>0</v>
      </c>
      <c r="AW43" s="696"/>
      <c r="AX43" s="694">
        <f>SUM(AX2:AX42)</f>
        <v>80</v>
      </c>
      <c r="AY43" s="696">
        <f>AX43/C43</f>
        <v>0.82474226804123707</v>
      </c>
      <c r="AZ43" s="694">
        <f>SUM(AZ2:AZ42)</f>
        <v>63</v>
      </c>
      <c r="BA43" s="696">
        <f>AZ43/C43</f>
        <v>0.64948453608247425</v>
      </c>
      <c r="BB43" s="694">
        <f>SUM(BB2:BB42)</f>
        <v>0</v>
      </c>
      <c r="BC43" s="696">
        <f>BB43/C43</f>
        <v>0</v>
      </c>
      <c r="BD43" s="696"/>
      <c r="BE43" s="694">
        <f>SUM(BE2:BE42)</f>
        <v>0</v>
      </c>
      <c r="BF43" s="696">
        <f>BE43/C43</f>
        <v>0</v>
      </c>
      <c r="BG43" s="694">
        <f>SUM(BG2:BG42)</f>
        <v>0</v>
      </c>
      <c r="BH43" s="696">
        <f>BG43/C43</f>
        <v>0</v>
      </c>
      <c r="BI43" s="694">
        <f>SUM(BI2:BI42)</f>
        <v>0</v>
      </c>
      <c r="BJ43" s="696">
        <f>BI43/C43</f>
        <v>0</v>
      </c>
      <c r="BK43" s="694">
        <f>SUM(BK2:BK42)</f>
        <v>0</v>
      </c>
      <c r="BL43" s="696">
        <f>BK43/C43</f>
        <v>0</v>
      </c>
    </row>
    <row r="44" spans="1:110" s="670" customFormat="1" ht="12.75" thickBot="1" x14ac:dyDescent="0.25">
      <c r="A44" s="708"/>
      <c r="B44" s="709" t="s">
        <v>145</v>
      </c>
      <c r="C44" s="708"/>
      <c r="D44" s="710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1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11"/>
      <c r="AT44" s="708"/>
      <c r="AU44" s="711"/>
      <c r="AV44" s="708"/>
      <c r="AW44" s="708"/>
      <c r="AX44" s="711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8"/>
      <c r="BK44" s="708"/>
      <c r="BL44" s="708"/>
      <c r="BM44" s="654"/>
    </row>
    <row r="45" spans="1:110" x14ac:dyDescent="0.2">
      <c r="A45" s="700">
        <v>1</v>
      </c>
      <c r="B45" s="701" t="s">
        <v>14</v>
      </c>
      <c r="C45" s="702">
        <f>C2</f>
        <v>12</v>
      </c>
      <c r="D45" s="703" t="s">
        <v>120</v>
      </c>
      <c r="E45" s="704">
        <f>E2</f>
        <v>9</v>
      </c>
      <c r="F45" s="656">
        <f>E45/$C$45</f>
        <v>0.75</v>
      </c>
      <c r="G45" s="654">
        <f>G2</f>
        <v>11</v>
      </c>
      <c r="H45" s="655">
        <f>G45/$C$45</f>
        <v>0.91666666666666663</v>
      </c>
      <c r="I45" s="704">
        <f>I2</f>
        <v>9</v>
      </c>
      <c r="J45" s="656">
        <f>I45/$C$45</f>
        <v>0.75</v>
      </c>
      <c r="K45" s="705">
        <f>K2</f>
        <v>9</v>
      </c>
      <c r="L45" s="706">
        <f>K45/$C$45</f>
        <v>0.75</v>
      </c>
      <c r="M45" s="704">
        <f>M2</f>
        <v>9</v>
      </c>
      <c r="N45" s="656">
        <f>M45/$C$45</f>
        <v>0.75</v>
      </c>
      <c r="O45" s="654">
        <f>O2</f>
        <v>8</v>
      </c>
      <c r="P45" s="655">
        <f>O45/$C$45</f>
        <v>0.66666666666666663</v>
      </c>
      <c r="Q45" s="704">
        <f>Q2</f>
        <v>8</v>
      </c>
      <c r="R45" s="656">
        <f>Q45/$C$45</f>
        <v>0.66666666666666663</v>
      </c>
      <c r="S45" s="705">
        <f>S2</f>
        <v>8</v>
      </c>
      <c r="T45" s="706">
        <f>S45/$C$45</f>
        <v>0.66666666666666663</v>
      </c>
      <c r="U45" s="704">
        <f>U2</f>
        <v>9</v>
      </c>
      <c r="V45" s="656">
        <f>U45/$C$45</f>
        <v>0.75</v>
      </c>
      <c r="W45" s="654">
        <f>W2</f>
        <v>9</v>
      </c>
      <c r="X45" s="655">
        <f>W45/$C$45</f>
        <v>0.75</v>
      </c>
      <c r="Y45" s="704">
        <f>Y2</f>
        <v>9</v>
      </c>
      <c r="Z45" s="656">
        <f>Y45/$C$45</f>
        <v>0.75</v>
      </c>
      <c r="AA45" s="749">
        <f>AA2</f>
        <v>9</v>
      </c>
      <c r="AB45" s="750">
        <f>AA45/$C$45</f>
        <v>0.75</v>
      </c>
      <c r="AC45" s="704">
        <f>AC2</f>
        <v>9</v>
      </c>
      <c r="AD45" s="656">
        <f>AC45/$C$45</f>
        <v>0.75</v>
      </c>
      <c r="AE45" s="654">
        <f>AE2</f>
        <v>0</v>
      </c>
      <c r="AF45" s="655">
        <f>AE45/$C$45</f>
        <v>0</v>
      </c>
      <c r="AG45" s="704">
        <f>AG2</f>
        <v>8</v>
      </c>
      <c r="AH45" s="656">
        <f>AG45/$C$45</f>
        <v>0.66666666666666663</v>
      </c>
      <c r="AI45" s="705">
        <f>AI2</f>
        <v>9</v>
      </c>
      <c r="AJ45" s="706">
        <f>AI45/$C$45</f>
        <v>0.75</v>
      </c>
      <c r="AK45" s="704">
        <f>AK2</f>
        <v>9</v>
      </c>
      <c r="AL45" s="656">
        <f>AK45/$C$45</f>
        <v>0.75</v>
      </c>
      <c r="AM45" s="670">
        <f>AM2</f>
        <v>7</v>
      </c>
      <c r="AN45" s="655">
        <f>AM45/$C$45</f>
        <v>0.58333333333333337</v>
      </c>
      <c r="AO45" s="704">
        <f>AO2</f>
        <v>8</v>
      </c>
      <c r="AP45" s="656">
        <f>AO45/$C$45</f>
        <v>0.66666666666666663</v>
      </c>
      <c r="AQ45" s="654">
        <f>AQ2</f>
        <v>9</v>
      </c>
      <c r="AR45" s="143">
        <f>AQ45/$C$45</f>
        <v>0.75</v>
      </c>
      <c r="AS45" s="704">
        <f>AS2</f>
        <v>8</v>
      </c>
      <c r="AT45" s="656">
        <f>AS45/$C$45</f>
        <v>0.66666666666666663</v>
      </c>
      <c r="AU45" s="654">
        <f>AU2</f>
        <v>0</v>
      </c>
      <c r="AV45" s="655">
        <f>AU45/$C$45</f>
        <v>0</v>
      </c>
      <c r="AW45" s="690"/>
      <c r="AX45" s="707">
        <f>AX2</f>
        <v>9</v>
      </c>
      <c r="AY45" s="656">
        <f>AX45/$C$45</f>
        <v>0.75</v>
      </c>
      <c r="AZ45" s="705">
        <f>AZ2</f>
        <v>9</v>
      </c>
      <c r="BA45" s="706">
        <f>AZ45/$C$45</f>
        <v>0.75</v>
      </c>
      <c r="BB45" s="704">
        <f>BB2</f>
        <v>0</v>
      </c>
      <c r="BC45" s="684">
        <f>BB45/$C$45</f>
        <v>0</v>
      </c>
      <c r="BD45" s="690"/>
      <c r="BE45" s="654">
        <f>BE2</f>
        <v>0</v>
      </c>
      <c r="BF45" s="655">
        <f>BE45/$C$45</f>
        <v>0</v>
      </c>
      <c r="BG45" s="704">
        <f>BG2</f>
        <v>0</v>
      </c>
      <c r="BH45" s="656">
        <f>BG45/$C$45</f>
        <v>0</v>
      </c>
      <c r="BI45" s="654">
        <f>BI2</f>
        <v>0</v>
      </c>
      <c r="BJ45" s="655">
        <f>BI45/$C$45</f>
        <v>0</v>
      </c>
      <c r="BK45" s="704">
        <f>BK2</f>
        <v>0</v>
      </c>
      <c r="BL45" s="656">
        <f>BK45/$C$45</f>
        <v>0</v>
      </c>
      <c r="BM45" s="116"/>
    </row>
    <row r="46" spans="1:110" x14ac:dyDescent="0.2">
      <c r="A46" s="675">
        <v>2</v>
      </c>
      <c r="B46" s="51" t="s">
        <v>148</v>
      </c>
      <c r="C46" s="148">
        <f>C4+C5+C6+C7+IF(C9=1,1,0)+IF(C9=2,1,0)+IF(C10=1,1,0)+IF(C10=2,1,0)+IF(C10=3,1,0)+IF(C10=4,1,0)+IF(C11=1,1,0)+IF(C11=2,2,0)+IF(C12=1,1,0)+IF(C12=2,1,0)+IF(C7=1,1,0)+IF(C7=2,1,0)</f>
        <v>12</v>
      </c>
      <c r="D46" s="649" t="s">
        <v>121</v>
      </c>
      <c r="E46" s="149">
        <f>E4+E5+E6+IF(E9=1,1,0)+IF(E9=2,1,0)+IF(E10=1,1,0)+IF(E10=2,1,0)+IF(E10=3,1,0)+IF(E10=4,1,0)+IF(E11=1,1,0)+IF(E11=2,2,0)+IF(E11=3,2,0)+IF(E12=1,1,0)+IF(E12=2,1,0)+IF(E7=1,1,0)+IF(E7=2,1,0)</f>
        <v>10</v>
      </c>
      <c r="F46" s="127">
        <f>E46/$C$46</f>
        <v>0.83333333333333337</v>
      </c>
      <c r="G46" s="150">
        <f>G4+G5+G6+IF(G9=1,1,0)+IF(G9=2,1,0)+IF(G10=1,1,0)+IF(G10=2,1,0)+IF(G10=3,1,0)+IF(G10=4,1,0)+IF(G11=1,1,0)+IF(G11=2,2,0)+IF(G11=3,2,0)+IF(G12=1,1,0)+IF(G12=2,1,0)+IF(G7=1,1,0)+IF(G7=2,1,0)</f>
        <v>12</v>
      </c>
      <c r="H46" s="129">
        <f>G46/$C$46</f>
        <v>1</v>
      </c>
      <c r="I46" s="149">
        <f>I4+I5+I6+IF(I9=1,1,0)+IF(I9=2,1,0)+IF(I10=1,1,0)+IF(I10=2,1,0)+IF(I10=3,1,0)+IF(I10=4,1,0)+IF(I11=1,1,0)+IF(I11=2,2,0)+IF(I11=3,2,0)+IF(I12=1,1,0)+IF(I12=2,1,0)+IF(I7=1,1,0)+IF(I7=2,1,0)</f>
        <v>11</v>
      </c>
      <c r="J46" s="127">
        <f>I46/$C$46</f>
        <v>0.91666666666666663</v>
      </c>
      <c r="K46" s="677">
        <f>K4+K5+K6+IF(K9=1,1,0)+IF(K9=2,1,0)+IF(K10=1,1,0)+IF(K10=2,1,0)+IF(K10=3,1,0)+IF(K10=4,1,0)+IF(K11=1,1,0)+IF(K11=2,2,0)+IF(K11=3,2,0)+IF(K12=1,1,0)+IF(K12=2,1,0)+IF(K7=1,1,0)+IF(K7=2,1,0)</f>
        <v>9</v>
      </c>
      <c r="L46" s="125">
        <f>K46/$C$46</f>
        <v>0.75</v>
      </c>
      <c r="M46" s="149">
        <f>M4+M5+M6+IF(M9=1,1,0)+IF(M9=2,1,0)+IF(M10=1,1,0)+IF(M10=2,1,0)+IF(M10=3,1,0)+IF(M10=4,1,0)+IF(M11=1,1,0)+IF(M11=2,2,0)+IF(M11=3,2,0)+IF(M12=1,1,0)+IF(M12=2,1,0)+IF(M7=1,1,0)+IF(M7=2,1,0)</f>
        <v>9</v>
      </c>
      <c r="N46" s="127">
        <f>M46/$C$46</f>
        <v>0.75</v>
      </c>
      <c r="O46" s="150">
        <f>O4+O5+O6+IF(O9=1,1,0)+IF(O9=2,1,0)+IF(O10=1,1,0)+IF(O10=2,1,0)+IF(O10=3,1,0)+IF(O10=4,1,0)+IF(O11=1,1,0)+IF(O11=2,2,0)+IF(O11=3,2,0)+IF(O12=1,1,0)+IF(O12=2,1,0)+IF(O7=1,1,0)+IF(O7=2,1,0)</f>
        <v>8</v>
      </c>
      <c r="P46" s="129">
        <f>O46/$C$46</f>
        <v>0.66666666666666663</v>
      </c>
      <c r="Q46" s="149">
        <f>Q4+Q5+Q6+IF(Q9=1,1,0)+IF(Q9=2,1,0)+IF(Q10=1,1,0)+IF(Q10=2,1,0)+IF(Q10=3,1,0)+IF(Q10=4,1,0)+IF(Q11=1,1,0)+IF(Q11=2,2,0)+IF(Q11=3,2,0)+IF(Q12=1,1,0)+IF(Q12=2,1,0)+IF(Q7=1,1,0)+IF(Q7=2,1,0)</f>
        <v>9</v>
      </c>
      <c r="R46" s="127">
        <f>Q46/$C$46</f>
        <v>0.75</v>
      </c>
      <c r="S46" s="677">
        <f>S4+S5+S6+IF(S9=1,1,0)+IF(S9=2,1,0)+IF(S10=1,1,0)+IF(S10=2,1,0)+IF(S10=3,1,0)+IF(S10=4,1,0)+IF(S11=1,1,0)+IF(S11=2,2,0)+IF(S11=3,2,0)+IF(S12=1,1,0)+IF(S12=2,1,0)+IF(S7=1,1,0)+IF(S7=2,1,0)</f>
        <v>10</v>
      </c>
      <c r="T46" s="125">
        <f>S46/$C$46</f>
        <v>0.83333333333333337</v>
      </c>
      <c r="U46" s="149">
        <f>U4+U5+U6+IF(U9=1,1,0)+IF(U9=2,1,0)+IF(U10=1,1,0)+IF(U10=2,1,0)+IF(U10=3,1,0)+IF(U10=4,1,0)+IF(U11=1,1,0)+IF(U11=2,2,0)+IF(U11=3,2,0)+IF(U12=1,1,0)+IF(U12=2,1,0)+IF(U7=1,1,0)+IF(U7=2,1,0)</f>
        <v>10</v>
      </c>
      <c r="V46" s="127">
        <f>U46/$C$46</f>
        <v>0.83333333333333337</v>
      </c>
      <c r="W46" s="150">
        <f>W4+W5+W6+IF(W9=1,1,0)+IF(W9=2,1,0)+IF(W10=1,1,0)+IF(W10=2,1,0)+IF(W10=3,1,0)+IF(W10=4,1,0)+IF(W11=1,1,0)+IF(W11=2,2,0)+IF(W11=3,2,0)+IF(W12=1,1,0)+IF(W12=2,1,0)+IF(W7=1,1,0)+IF(W7=2,1,0)</f>
        <v>12</v>
      </c>
      <c r="X46" s="129">
        <f>W46/$C$46</f>
        <v>1</v>
      </c>
      <c r="Y46" s="149">
        <f>Y4+Y5+Y6+IF(Y9=1,1,0)+IF(Y9=2,1,0)+IF(Y10=1,1,0)+IF(Y10=2,1,0)+IF(Y10=3,1,0)+IF(Y10=4,1,0)+IF(Y11=1,1,0)+IF(Y11=2,2,0)+IF(Y11=3,2,0)+IF(Y12=1,1,0)+IF(Y12=2,1,0)+IF(Y7=1,1,0)+IF(Y7=2,1,0)</f>
        <v>12</v>
      </c>
      <c r="Z46" s="127">
        <f>Y46/$C$46</f>
        <v>1</v>
      </c>
      <c r="AA46" s="677">
        <f>AA4+AA5+AA6+IF(AA9=1,1,0)+IF(AA9=2,1,0)+IF(AA10=1,1,0)+IF(AA10=2,1,0)+IF(AA10=3,1,0)+IF(AA10=4,1,0)+IF(AA11=1,1,0)+IF(AA11=2,2,0)+IF(AA11=3,2,0)+IF(AA12=1,1,0)+IF(AA12=2,1,0)+IF(AA7=1,1,0)+IF(AA7=2,1,0)</f>
        <v>11</v>
      </c>
      <c r="AB46" s="125">
        <f>AA46/$C$46</f>
        <v>0.91666666666666663</v>
      </c>
      <c r="AC46" s="149">
        <f>AC4+AC5+AC6+IF(AC9=1,1,0)+IF(AC9=2,1,0)+IF(AC10=1,1,0)+IF(AC10=2,1,0)+IF(AC10=3,1,0)+IF(AC10=4,1,0)+IF(AC11=1,1,0)+IF(AC11=2,2,0)+IF(AC11=3,2,0)+IF(AC12=1,1,0)+IF(AC12=2,1,0)+IF(AC7=1,1,0)+IF(AC7=2,1,0)</f>
        <v>9</v>
      </c>
      <c r="AD46" s="127">
        <f>AC46/$C$46</f>
        <v>0.75</v>
      </c>
      <c r="AE46" s="150">
        <f>AE4+AE5+AE6+IF(AE9=1,1,0)+IF(AE9=2,1,0)+IF(AE10=1,1,0)+IF(AE10=2,1,0)+IF(AE10=3,1,0)+IF(AE10=4,1,0)+IF(AE11=1,1,0)+IF(AE11=2,2,0)+IF(AE11=3,2,0)+IF(AE12=1,1,0)+IF(AE12=2,1,0)+IF(AE7=1,1,0)+IF(AE7=2,1,0)</f>
        <v>0</v>
      </c>
      <c r="AF46" s="129">
        <f>AE46/$C$46</f>
        <v>0</v>
      </c>
      <c r="AG46" s="149">
        <f>AG4+AG5+AG6+IF(AG9=1,1,0)+IF(AG9=2,1,0)+IF(AG10=1,1,0)+IF(AG10=2,1,0)+IF(AG10=3,1,0)+IF(AG10=4,1,0)+IF(AG11=1,1,0)+IF(AG11=2,2,0)+IF(AG11=3,2,0)+IF(AG12=1,1,0)+IF(AG12=2,1,0)+IF(AG7=1,1,0)+IF(AG7=2,1,0)</f>
        <v>9</v>
      </c>
      <c r="AH46" s="127">
        <f>AG46/$C$46</f>
        <v>0.75</v>
      </c>
      <c r="AI46" s="677">
        <f>AI4+AI5+AI6+IF(AI9=1,1,0)+IF(AI9=2,1,0)+IF(AI10=1,1,0)+IF(AI10=2,1,0)+IF(AI10=3,1,0)+IF(AI10=4,1,0)+IF(AI11=1,1,0)+IF(AI11=2,2,0)+IF(AI11=3,2,0)+IF(AI12=1,1,0)+IF(AI12=2,1,0)+IF(AI7=1,1,0)+IF(AI7=2,1,0)</f>
        <v>10</v>
      </c>
      <c r="AJ46" s="125">
        <f>AI46/$C$46</f>
        <v>0.83333333333333337</v>
      </c>
      <c r="AK46" s="149">
        <f>AK4+AK5+AK6+IF(AK9=1,1,0)+IF(AK9=2,1,0)+IF(AK10=1,1,0)+IF(AK10=2,1,0)+IF(AK10=3,1,0)+IF(AK10=4,1,0)+IF(AK11=1,1,0)+IF(AK11=2,2,0)+IF(AK11=3,2,0)+IF(AK12=1,1,0)+IF(AK12=2,1,0)+IF(AK7=1,1,0)+IF(AK7=2,1,0)</f>
        <v>12</v>
      </c>
      <c r="AL46" s="127">
        <f>AK46/$C$46</f>
        <v>1</v>
      </c>
      <c r="AM46" s="151">
        <f>AM4+AM5+AM6+IF(AM9=1,1,0)+IF(AM9=2,1,0)+IF(AM10=1,1,0)+IF(AM10=2,1,0)+IF(AM10=3,1,0)+IF(AM10=4,1,0)+IF(AM11=1,1,0)+IF(AM11=2,2,0)+IF(AM11=3,2,0)+IF(AM12=1,1,0)+IF(AM12=2,1,0)+IF(AM7=1,1,0)+IF(AM7=2,1,0)</f>
        <v>11</v>
      </c>
      <c r="AN46" s="129">
        <f>AM46/$C$46</f>
        <v>0.91666666666666663</v>
      </c>
      <c r="AO46" s="149">
        <f>AO4+AO5+AO6+IF(AO9=1,1,0)+IF(AO9=2,1,0)+IF(AO10=1,1,0)+IF(AO10=2,1,0)+IF(AO10=3,1,0)+IF(AO10=4,1,0)+IF(AO11=1,1,0)+IF(AO11=2,2,0)+IF(AO11=3,2,0)+IF(AO12=1,1,0)+IF(AO12=2,1,0)+IF(AO7=1,1,0)+IF(AO7=2,1,0)</f>
        <v>11</v>
      </c>
      <c r="AP46" s="127">
        <f>AO46/$C$46</f>
        <v>0.91666666666666663</v>
      </c>
      <c r="AQ46" s="150">
        <f>AQ4+AQ5+AQ6+IF(AQ9=1,1,0)+IF(AQ9=2,1,0)+IF(AQ10=1,1,0)+IF(AQ10=2,1,0)+IF(AQ10=3,1,0)+IF(AQ10=4,1,0)+IF(AQ11=1,1,0)+IF(AQ11=2,2,0)+IF(AQ11=3,2,0)+IF(AQ12=1,1,0)+IF(AQ12=2,1,0)+IF(AQ7=1,1,0)+IF(AQ7=2,1,0)</f>
        <v>12</v>
      </c>
      <c r="AR46" s="152">
        <f>AQ46/$C$46</f>
        <v>1</v>
      </c>
      <c r="AS46" s="149">
        <f>AS4+AS5+AS6+IF(AS9=1,1,0)+IF(AS9=2,1,0)+IF(AS10=1,1,0)+IF(AS10=2,1,0)+IF(AS10=3,1,0)+IF(AS10=4,1,0)+IF(AS11=1,1,0)+IF(AS11=2,2,0)+IF(AS11=3,2,0)+IF(AS12=1,1,0)+IF(AS12=2,1,0)+IF(AS7=1,1,0)+IF(AS7=2,1,0)</f>
        <v>11</v>
      </c>
      <c r="AT46" s="127">
        <f>AS46/$C$46</f>
        <v>0.91666666666666663</v>
      </c>
      <c r="AU46" s="150">
        <f>AU4+AU5+AU6+IF(AU9=1,1,0)+IF(AU9=2,1,0)+IF(AU10=1,1,0)+IF(AU10=2,1,0)+IF(AU10=3,1,0)+IF(AU10=4,1,0)+IF(AU11=1,1,0)+IF(AU11=2,2,0)+IF(AU11=3,2,0)+IF(AU12=1,1,0)+IF(AU12=2,1,0)+IF(AU7=1,1,0)+IF(AU7=2,1,0)</f>
        <v>0</v>
      </c>
      <c r="AV46" s="129">
        <f>AU46/$C$46</f>
        <v>0</v>
      </c>
      <c r="AW46" s="671"/>
      <c r="AX46" s="674">
        <f>AX4+AX5+AX6+IF(AX9=1,1,0)+IF(AX9=2,1,0)+IF(AX10=1,1,0)+IF(AX10=2,1,0)+IF(AX10=3,1,0)+IF(AX10=4,1,0)+IF(AX11=1,1,0)+IF(AX11=2,2,0)+IF(AX11=3,2,0)+IF(AX12=1,1,0)+IF(AX12=2,1,0)+IF(AX7=1,1,0)+IF(AX7=2,1,0)</f>
        <v>11</v>
      </c>
      <c r="AY46" s="127">
        <f>AX46/$C$46</f>
        <v>0.91666666666666663</v>
      </c>
      <c r="AZ46" s="677">
        <f>AZ4+AZ5+AZ6+IF(AZ9=1,1,0)+IF(AZ9=2,1,0)+IF(AZ10=1,1,0)+IF(AZ10=2,1,0)+IF(AZ10=3,1,0)+IF(AZ10=4,1,0)+IF(AZ11=1,1,0)+IF(AZ11=2,2,0)+IF(AZ11=3,2,0)+IF(AZ12=1,1,0)+IF(AZ12=2,1,0)+IF(AZ7=1,1,0)+IF(AZ7=2,1,0)</f>
        <v>11</v>
      </c>
      <c r="BA46" s="125">
        <f>AZ46/$C$46</f>
        <v>0.91666666666666663</v>
      </c>
      <c r="BB46" s="149">
        <f>BB4+BB5+BB6+IF(BB9=1,1,0)+IF(BB9=2,1,0)+IF(BB10=1,1,0)+IF(BB10=2,1,0)+IF(BB10=3,1,0)+IF(BB10=4,1,0)+IF(BB11=1,1,0)+IF(BB11=2,2,0)+IF(BB11=3,2,0)+IF(BB12=1,1,0)+IF(BB12=2,1,0)+IF(BB7=1,1,0)+IF(BB7=2,1,0)</f>
        <v>0</v>
      </c>
      <c r="BC46" s="122">
        <f>BB46/$C$46</f>
        <v>0</v>
      </c>
      <c r="BD46" s="671"/>
      <c r="BE46" s="150">
        <f>BE4+BE5+BE6+IF(BE9=1,1,0)+IF(BE9=2,1,0)+IF(BE10=1,1,0)+IF(BE10=2,1,0)+IF(BE10=3,1,0)+IF(BE10=4,1,0)+IF(BE11=1,1,0)+IF(BE11=2,2,0)+IF(BE11=3,2,0)+IF(BE12=1,1,0)+IF(BE12=2,1,0)+IF(BE7=1,1,0)+IF(BE7=2,1,0)</f>
        <v>0</v>
      </c>
      <c r="BF46" s="129">
        <f>BE46/$C$46</f>
        <v>0</v>
      </c>
      <c r="BG46" s="149">
        <f>BG4+BG5+BG6+IF(BG9=1,1,0)+IF(BG9=2,1,0)+IF(BG10=1,1,0)+IF(BG10=2,1,0)+IF(BG10=3,1,0)+IF(BG10=4,1,0)+IF(BG11=1,1,0)+IF(BG11=2,2,0)+IF(BG11=3,2,0)+IF(BG12=1,1,0)+IF(BG12=2,1,0)+IF(BG7=1,1,0)+IF(BG7=2,1,0)</f>
        <v>0</v>
      </c>
      <c r="BH46" s="127">
        <f>BG46/$C$46</f>
        <v>0</v>
      </c>
      <c r="BI46" s="150">
        <f>BI4+BI5+BI6+IF(BI9=1,1,0)+IF(BI9=2,1,0)+IF(BI10=1,1,0)+IF(BI10=2,1,0)+IF(BI10=3,1,0)+IF(BI10=4,1,0)+IF(BI11=1,1,0)+IF(BI11=2,2,0)+IF(BI11=3,2,0)+IF(BI12=1,1,0)+IF(BI12=2,1,0)+IF(BI7=1,1,0)+IF(BI7=2,1,0)</f>
        <v>0</v>
      </c>
      <c r="BJ46" s="129">
        <f>BI46/$C$46</f>
        <v>0</v>
      </c>
      <c r="BK46" s="149">
        <f>BK4+BK5+BK6+IF(BK9=1,1,0)+IF(BK9=2,1,0)+IF(BK10=1,1,0)+IF(BK10=2,1,0)+IF(BK10=3,1,0)+IF(BK10=4,1,0)+IF(BK11=1,1,0)+IF(BK11=2,2,0)+IF(BK11=3,2,0)+IF(BK12=1,1,0)+IF(BK12=2,1,0)+IF(BK7=1,1,0)+IF(BK7=2,1,0)</f>
        <v>0</v>
      </c>
      <c r="BL46" s="127">
        <f>BK46/$C$46</f>
        <v>0</v>
      </c>
      <c r="BM46" s="116"/>
    </row>
    <row r="47" spans="1:110" x14ac:dyDescent="0.2">
      <c r="A47" s="675">
        <v>3</v>
      </c>
      <c r="B47" s="51" t="s">
        <v>110</v>
      </c>
      <c r="C47" s="153">
        <f>IF(C7=2,1,0)+C8+IF(C9=2,1,0)+IF(C10=2,1,0)+IF(C10=3,2,0)+IF(C10=4,3,0)+IF(C11=3,1,0)+IF(C12=2,1,0)</f>
        <v>9</v>
      </c>
      <c r="D47" s="649" t="s">
        <v>122</v>
      </c>
      <c r="E47" s="121">
        <f>IF(E7=2,1,0)+E8+IF(E9=2,1,0)+IF(E10=2,1,0)+IF(E10=3,2,0)+IF(E10=4,3,0)+IF(E11=3,1,0)+IF(E12=2,1,0)</f>
        <v>0</v>
      </c>
      <c r="F47" s="127">
        <f>E47/$C$47</f>
        <v>0</v>
      </c>
      <c r="G47" s="116">
        <f>IF(G7=2,1,0)+G8+IF(G9=2,1,0)+IF(G10=2,1,0)+IF(G10=3,2,0)+IF(G10=4,3,0)+IF(G11=3,1,0)+IF(G12=2,1,0)</f>
        <v>5</v>
      </c>
      <c r="H47" s="129">
        <f>G47/$C$47</f>
        <v>0.55555555555555558</v>
      </c>
      <c r="I47" s="121">
        <f>IF(I7=2,1,0)+I8+IF(I9=2,1,0)+IF(I10=2,1,0)+IF(I10=3,2,0)+IF(I10=4,3,0)+IF(I11=3,1,0)+IF(I12=2,1,0)</f>
        <v>2</v>
      </c>
      <c r="J47" s="127">
        <f>I47/$C$47</f>
        <v>0.22222222222222221</v>
      </c>
      <c r="K47" s="126">
        <f>IF(K7=2,1,0)+K8+IF(K9=2,1,0)+IF(K10=2,1,0)+IF(K10=3,2,0)+IF(K10=4,3,0)+IF(K11=3,1,0)+IF(K12=2,1,0)</f>
        <v>2</v>
      </c>
      <c r="L47" s="125">
        <f>K47/$C$47</f>
        <v>0.22222222222222221</v>
      </c>
      <c r="M47" s="121">
        <f>IF(M7=2,1,0)+M8+IF(M9=2,1,0)+IF(M10=2,1,0)+IF(M10=3,2,0)+IF(M10=4,3,0)+IF(M11=3,1,0)+IF(M12=2,1,0)</f>
        <v>2</v>
      </c>
      <c r="N47" s="127">
        <f>M47/$C$47</f>
        <v>0.22222222222222221</v>
      </c>
      <c r="O47" s="116">
        <f>IF(O7=2,1,0)+O8+IF(O9=2,1,0)+IF(O10=2,1,0)+IF(O10=3,2,0)+IF(O10=4,3,0)+IF(O11=3,1,0)+IF(O12=2,1,0)</f>
        <v>0</v>
      </c>
      <c r="P47" s="129">
        <f>O47/$C$47</f>
        <v>0</v>
      </c>
      <c r="Q47" s="121">
        <f>IF(Q7=2,1,0)+Q8+IF(Q9=2,1,0)+IF(Q10=2,1,0)+IF(Q10=3,2,0)+IF(Q10=4,3,0)+IF(Q11=3,1,0)+IF(Q12=2,1,0)</f>
        <v>0</v>
      </c>
      <c r="R47" s="127">
        <f>Q47/$C$47</f>
        <v>0</v>
      </c>
      <c r="S47" s="126">
        <f>IF(S7=2,1,0)+S8+IF(S9=2,1,0)+IF(S10=2,1,0)+IF(S10=3,2,0)+IF(S10=4,3,0)+IF(S11=3,1,0)+IF(S12=2,1,0)</f>
        <v>0</v>
      </c>
      <c r="T47" s="125">
        <f>S47/$C$47</f>
        <v>0</v>
      </c>
      <c r="U47" s="121">
        <f>IF(U7=2,1,0)+U8+IF(U9=2,1,0)+IF(U10=2,1,0)+IF(U10=3,2,0)+IF(U10=4,3,0)+IF(U11=3,1,0)+IF(U12=2,1,0)</f>
        <v>4</v>
      </c>
      <c r="V47" s="127">
        <f>U47/$C$47</f>
        <v>0.44444444444444442</v>
      </c>
      <c r="W47" s="116">
        <f>IF(W7=2,1,0)+W8+IF(W9=2,1,0)+IF(W10=2,1,0)+IF(W10=3,2,0)+IF(W10=4,3,0)+IF(W11=3,1,0)+IF(W12=2,1,0)</f>
        <v>5</v>
      </c>
      <c r="X47" s="129">
        <f>W47/$C$47</f>
        <v>0.55555555555555558</v>
      </c>
      <c r="Y47" s="121">
        <f>IF(Y7=2,1,0)+Y8+IF(Y9=2,1,0)+IF(Y10=2,1,0)+IF(Y10=3,2,0)+IF(Y10=4,3,0)+IF(Y11=3,1,0)+IF(Y12=2,1,0)</f>
        <v>1</v>
      </c>
      <c r="Z47" s="127">
        <f>Y47/$C$47</f>
        <v>0.1111111111111111</v>
      </c>
      <c r="AA47" s="126">
        <f>IF(AA7=2,1,0)+AA8+IF(AA9=2,1,0)+IF(AA10=2,1,0)+IF(AA10=3,2,0)+IF(AA10=4,3,0)+IF(AA11=3,1,0)+IF(AA12=2,1,0)</f>
        <v>2</v>
      </c>
      <c r="AB47" s="125">
        <f>AA47/$C$47</f>
        <v>0.22222222222222221</v>
      </c>
      <c r="AC47" s="121">
        <f>IF(AC7=2,1,0)+AC8+IF(AC9=2,1,0)+IF(AC10=2,1,0)+IF(AC10=3,2,0)+IF(AC10=4,3,0)+IF(AC11=3,1,0)+IF(AC12=2,1,0)</f>
        <v>0</v>
      </c>
      <c r="AD47" s="127">
        <f>AC47/$C$47</f>
        <v>0</v>
      </c>
      <c r="AE47" s="116">
        <f>IF(AE7=2,1,0)+AE8+IF(AE9=2,1,0)+IF(AE10=2,1,0)+IF(AE10=3,2,0)+IF(AE10=4,3,0)+IF(AE11=3,1,0)+IF(AE12=2,1,0)</f>
        <v>0</v>
      </c>
      <c r="AF47" s="129">
        <f>AE47/$C$47</f>
        <v>0</v>
      </c>
      <c r="AG47" s="121">
        <f>IF(AG7=2,1,0)+AG8+IF(AG9=2,1,0)+IF(AG10=2,1,0)+IF(AG10=3,2,0)+IF(AG10=4,3,0)+IF(AG11=3,1,0)+IF(AG12=2,1,0)</f>
        <v>0</v>
      </c>
      <c r="AH47" s="127">
        <f>AG47/$C$47</f>
        <v>0</v>
      </c>
      <c r="AI47" s="126">
        <f>IF(AI7=2,1,0)+AI8+IF(AI9=2,1,0)+IF(AI10=2,1,0)+IF(AI10=3,2,0)+IF(AI10=4,3,0)+IF(AI11=3,1,0)+IF(AI12=2,1,0)</f>
        <v>1</v>
      </c>
      <c r="AJ47" s="125">
        <f>AI47/$C$47</f>
        <v>0.1111111111111111</v>
      </c>
      <c r="AK47" s="121">
        <f>IF(AK7=2,1,0)+AK8+IF(AK9=2,1,0)+IF(AK10=2,1,0)+IF(AK10=3,2,0)+IF(AK10=4,3,0)+IF(AK11=3,1,0)+IF(AK12=2,1,0)</f>
        <v>3</v>
      </c>
      <c r="AL47" s="127">
        <f>AK47/$C$47</f>
        <v>0.33333333333333331</v>
      </c>
      <c r="AM47" s="117">
        <f>IF(AM7=2,1,0)+AM8+IF(AM9=2,1,0)+IF(AM10=2,1,0)+IF(AM10=3,2,0)+IF(AM10=4,3,0)+IF(AM11=3,1,0)+IF(AM12=2,1,0)</f>
        <v>2</v>
      </c>
      <c r="AN47" s="129">
        <f>AM47/$C$47</f>
        <v>0.22222222222222221</v>
      </c>
      <c r="AO47" s="121">
        <f>IF(AO7=2,1,0)+AO8+IF(AO9=2,1,0)+IF(AO10=2,1,0)+IF(AO10=3,2,0)+IF(AO10=4,3,0)+IF(AO11=3,1,0)+IF(AO12=2,1,0)</f>
        <v>5</v>
      </c>
      <c r="AP47" s="127">
        <f>AO47/$C$47</f>
        <v>0.55555555555555558</v>
      </c>
      <c r="AQ47" s="116">
        <f>IF(AQ7=2,1,0)+AQ8+IF(AQ9=2,1,0)+IF(AQ10=2,1,0)+IF(AQ10=3,2,0)+IF(AQ10=4,3,0)+IF(AQ11=3,1,0)+IF(AQ12=2,1,0)</f>
        <v>7</v>
      </c>
      <c r="AR47" s="152">
        <f>AQ47/$C$47</f>
        <v>0.77777777777777779</v>
      </c>
      <c r="AS47" s="121">
        <f>IF(AS7=2,1,0)+AS8+IF(AS9=2,1,0)+IF(AS10=2,1,0)+IF(AS10=3,2,0)+IF(AS10=4,3,0)+IF(AS11=3,1,0)+IF(AS12=2,1,0)</f>
        <v>3</v>
      </c>
      <c r="AT47" s="127">
        <f>AS47/$C$47</f>
        <v>0.33333333333333331</v>
      </c>
      <c r="AU47" s="116">
        <f>IF(AU7=2,1,0)+AU8+IF(AU9=2,1,0)+IF(AU10=2,1,0)+IF(AU10=3,2,0)+IF(AU10=4,3,0)+IF(AU11=3,1,0)+IF(AU12=2,1,0)</f>
        <v>0</v>
      </c>
      <c r="AV47" s="129">
        <f>AU47/$C$47</f>
        <v>0</v>
      </c>
      <c r="AW47" s="671"/>
      <c r="AX47" s="124">
        <f>IF(AX7=2,1,0)+AX8+IF(AX9=2,1,0)+IF(AX10=2,1,0)+IF(AX10=3,2,0)+IF(AX10=4,3,0)+IF(AX11=3,1,0)+IF(AX12=2,1,0)</f>
        <v>5</v>
      </c>
      <c r="AY47" s="127">
        <f>AX47/$C$47</f>
        <v>0.55555555555555558</v>
      </c>
      <c r="AZ47" s="126">
        <f>IF(AZ7=2,1,0)+AZ8+IF(AZ9=2,1,0)+IF(AZ10=2,1,0)+IF(AZ10=3,2,0)+IF(AZ10=4,3,0)+IF(AZ11=3,1,0)+IF(AZ12=2,1,0)</f>
        <v>0</v>
      </c>
      <c r="BA47" s="125">
        <f>AZ47/$C$47</f>
        <v>0</v>
      </c>
      <c r="BB47" s="121">
        <f>IF(BB7=2,1,0)+BB8+IF(BB9=2,1,0)+IF(BB10=2,1,0)+IF(BB10=3,2,0)+IF(BB10=4,3,0)+IF(BB11=3,1,0)+IF(BB12=2,1,0)</f>
        <v>0</v>
      </c>
      <c r="BC47" s="122">
        <f>BB47/$C$47</f>
        <v>0</v>
      </c>
      <c r="BD47" s="671"/>
      <c r="BE47" s="116">
        <f>IF(BE7=2,1,0)+BE8+IF(BE9=2,1,0)+IF(BE10=2,1,0)+IF(BE10=3,2,0)+IF(BE10=4,3,0)+IF(BE11=3,1,0)+IF(BE12=2,1,0)</f>
        <v>0</v>
      </c>
      <c r="BF47" s="129">
        <f>BE47/$C$47</f>
        <v>0</v>
      </c>
      <c r="BG47" s="121">
        <f>IF(BG7=2,1,0)+BG8+IF(BG9=2,1,0)+IF(BG10=2,1,0)+IF(BG10=3,2,0)+IF(BG10=4,3,0)+IF(BG11=3,1,0)+IF(BG12=2,1,0)</f>
        <v>0</v>
      </c>
      <c r="BH47" s="127">
        <f>BG47/$C$47</f>
        <v>0</v>
      </c>
      <c r="BI47" s="116">
        <f>IF(BI7=2,1,0)+BI8+IF(BI9=2,1,0)+IF(BI10=2,1,0)+IF(BI10=3,2,0)+IF(BI10=4,3,0)+IF(BI11=3,1,0)+IF(BI12=2,1,0)</f>
        <v>0</v>
      </c>
      <c r="BJ47" s="129">
        <f>BI47/$C$47</f>
        <v>0</v>
      </c>
      <c r="BK47" s="121">
        <f>IF(BK7=2,1,0)+BK8+IF(BK9=2,1,0)+IF(BK10=2,1,0)+IF(BK10=3,2,0)+IF(BK10=4,3,0)+IF(BK11=3,1,0)+IF(BK12=2,1,0)</f>
        <v>0</v>
      </c>
      <c r="BL47" s="127">
        <f>BK47/$C$47</f>
        <v>0</v>
      </c>
      <c r="BM47" s="116"/>
    </row>
    <row r="48" spans="1:110" x14ac:dyDescent="0.2">
      <c r="A48" s="675">
        <v>4</v>
      </c>
      <c r="B48" s="51" t="s">
        <v>15</v>
      </c>
      <c r="C48" s="153">
        <f>C14+C15</f>
        <v>7</v>
      </c>
      <c r="D48" s="649" t="s">
        <v>123</v>
      </c>
      <c r="E48" s="121">
        <f>E14+E15</f>
        <v>5</v>
      </c>
      <c r="F48" s="127">
        <f>E48/$C$48</f>
        <v>0.7142857142857143</v>
      </c>
      <c r="G48" s="116">
        <f>G14+G15</f>
        <v>6</v>
      </c>
      <c r="H48" s="129">
        <f>G48/$C$48</f>
        <v>0.8571428571428571</v>
      </c>
      <c r="I48" s="121">
        <f>I14+I15</f>
        <v>6</v>
      </c>
      <c r="J48" s="127">
        <f>I48/$C$48</f>
        <v>0.8571428571428571</v>
      </c>
      <c r="K48" s="126">
        <f>K14+K15</f>
        <v>5</v>
      </c>
      <c r="L48" s="125">
        <f>K48/$C$48</f>
        <v>0.7142857142857143</v>
      </c>
      <c r="M48" s="121">
        <f>M14+M15</f>
        <v>5</v>
      </c>
      <c r="N48" s="127">
        <f>M48/$C$48</f>
        <v>0.7142857142857143</v>
      </c>
      <c r="O48" s="116">
        <f>O14+O15</f>
        <v>4</v>
      </c>
      <c r="P48" s="129">
        <f>O48/$C$48</f>
        <v>0.5714285714285714</v>
      </c>
      <c r="Q48" s="121">
        <f>Q14+Q15</f>
        <v>4</v>
      </c>
      <c r="R48" s="127">
        <f>Q48/$C$48</f>
        <v>0.5714285714285714</v>
      </c>
      <c r="S48" s="126">
        <f>S14+S15</f>
        <v>4</v>
      </c>
      <c r="T48" s="125">
        <f>S48/$C$48</f>
        <v>0.5714285714285714</v>
      </c>
      <c r="U48" s="121">
        <f>U14+U15</f>
        <v>5</v>
      </c>
      <c r="V48" s="127">
        <f>U48/$C$48</f>
        <v>0.7142857142857143</v>
      </c>
      <c r="W48" s="116">
        <f>W14+W15</f>
        <v>6</v>
      </c>
      <c r="X48" s="129">
        <f>W48/$C$48</f>
        <v>0.8571428571428571</v>
      </c>
      <c r="Y48" s="121">
        <f>Y14+Y15</f>
        <v>4</v>
      </c>
      <c r="Z48" s="127">
        <f>Y48/$C$48</f>
        <v>0.5714285714285714</v>
      </c>
      <c r="AA48" s="126">
        <f>AA14+AA15</f>
        <v>6</v>
      </c>
      <c r="AB48" s="125">
        <f>AA48/$C$48</f>
        <v>0.8571428571428571</v>
      </c>
      <c r="AC48" s="121">
        <f>AC14+AC15</f>
        <v>4</v>
      </c>
      <c r="AD48" s="127">
        <f>AC48/$C$48</f>
        <v>0.5714285714285714</v>
      </c>
      <c r="AE48" s="116">
        <f>AE14+AE15</f>
        <v>0</v>
      </c>
      <c r="AF48" s="129">
        <f>AE48/$C$48</f>
        <v>0</v>
      </c>
      <c r="AG48" s="121">
        <f>AG14+AG15</f>
        <v>4</v>
      </c>
      <c r="AH48" s="127">
        <f>AG48/$C$48</f>
        <v>0.5714285714285714</v>
      </c>
      <c r="AI48" s="126">
        <f>AI14+AI15</f>
        <v>5</v>
      </c>
      <c r="AJ48" s="125">
        <f>AI48/$C$48</f>
        <v>0.7142857142857143</v>
      </c>
      <c r="AK48" s="121">
        <f>AK14+AK15</f>
        <v>6</v>
      </c>
      <c r="AL48" s="127">
        <f>AK48/$C$48</f>
        <v>0.8571428571428571</v>
      </c>
      <c r="AM48" s="117">
        <f>AM14+AM15</f>
        <v>4</v>
      </c>
      <c r="AN48" s="129">
        <f>AM48/$C$48</f>
        <v>0.5714285714285714</v>
      </c>
      <c r="AO48" s="121">
        <f>AO14+AO15</f>
        <v>5</v>
      </c>
      <c r="AP48" s="127">
        <f>AO48/$C$48</f>
        <v>0.7142857142857143</v>
      </c>
      <c r="AQ48" s="116">
        <f>AQ14+AQ15</f>
        <v>6</v>
      </c>
      <c r="AR48" s="152">
        <f>AQ48/$C$48</f>
        <v>0.8571428571428571</v>
      </c>
      <c r="AS48" s="121">
        <f>AS14+AS15</f>
        <v>5</v>
      </c>
      <c r="AT48" s="127">
        <f>AS48/$C$48</f>
        <v>0.7142857142857143</v>
      </c>
      <c r="AU48" s="116">
        <f>AU14+AU15</f>
        <v>0</v>
      </c>
      <c r="AV48" s="129">
        <f>AU48/$C$48</f>
        <v>0</v>
      </c>
      <c r="AW48" s="671"/>
      <c r="AX48" s="124">
        <f>AX14+AX15</f>
        <v>6</v>
      </c>
      <c r="AY48" s="127">
        <f>AX48/$C$48</f>
        <v>0.8571428571428571</v>
      </c>
      <c r="AZ48" s="126">
        <f>AZ14+AZ15</f>
        <v>4</v>
      </c>
      <c r="BA48" s="125">
        <f>AZ48/$C$48</f>
        <v>0.5714285714285714</v>
      </c>
      <c r="BB48" s="121">
        <f>BB14+BB15</f>
        <v>0</v>
      </c>
      <c r="BC48" s="122">
        <f>BB48/$C$48</f>
        <v>0</v>
      </c>
      <c r="BD48" s="671"/>
      <c r="BE48" s="116">
        <f>BE14+BE15</f>
        <v>0</v>
      </c>
      <c r="BF48" s="129">
        <f>BE48/$C$48</f>
        <v>0</v>
      </c>
      <c r="BG48" s="121">
        <f>BG14+BG15</f>
        <v>0</v>
      </c>
      <c r="BH48" s="127">
        <f>BG48/$C$48</f>
        <v>0</v>
      </c>
      <c r="BI48" s="116">
        <f>BI14+BI15</f>
        <v>0</v>
      </c>
      <c r="BJ48" s="129">
        <f>BI48/$C$48</f>
        <v>0</v>
      </c>
      <c r="BK48" s="121">
        <f>BK14+BK15</f>
        <v>0</v>
      </c>
      <c r="BL48" s="127">
        <f>BK48/$C$48</f>
        <v>0</v>
      </c>
      <c r="BM48" s="116"/>
    </row>
    <row r="49" spans="1:65" x14ac:dyDescent="0.2">
      <c r="A49" s="675">
        <v>5</v>
      </c>
      <c r="B49" s="51" t="s">
        <v>67</v>
      </c>
      <c r="C49" s="153">
        <f>C16</f>
        <v>8</v>
      </c>
      <c r="D49" s="649" t="s">
        <v>124</v>
      </c>
      <c r="E49" s="121">
        <f>E16</f>
        <v>5</v>
      </c>
      <c r="F49" s="127">
        <f>E49/$C$49</f>
        <v>0.625</v>
      </c>
      <c r="G49" s="116">
        <f>G16</f>
        <v>7</v>
      </c>
      <c r="H49" s="129">
        <f>G49/$C$49</f>
        <v>0.875</v>
      </c>
      <c r="I49" s="121">
        <f>I16</f>
        <v>6</v>
      </c>
      <c r="J49" s="127">
        <f>I49/$C$49</f>
        <v>0.75</v>
      </c>
      <c r="K49" s="126">
        <f>K16</f>
        <v>5</v>
      </c>
      <c r="L49" s="125">
        <f>K49/$C$49</f>
        <v>0.625</v>
      </c>
      <c r="M49" s="121">
        <f>M16</f>
        <v>5</v>
      </c>
      <c r="N49" s="127">
        <f>M49/$C$49</f>
        <v>0.625</v>
      </c>
      <c r="O49" s="116">
        <f>O16</f>
        <v>4</v>
      </c>
      <c r="P49" s="129">
        <f>O49/$C$49</f>
        <v>0.5</v>
      </c>
      <c r="Q49" s="121">
        <f>Q16</f>
        <v>5</v>
      </c>
      <c r="R49" s="127">
        <f>Q49/$C$49</f>
        <v>0.625</v>
      </c>
      <c r="S49" s="126">
        <f>S16</f>
        <v>5</v>
      </c>
      <c r="T49" s="125">
        <f>S49/$C$49</f>
        <v>0.625</v>
      </c>
      <c r="U49" s="121">
        <f>U16</f>
        <v>6</v>
      </c>
      <c r="V49" s="127">
        <f>U49/$C$49</f>
        <v>0.75</v>
      </c>
      <c r="W49" s="116">
        <f>W16</f>
        <v>7</v>
      </c>
      <c r="X49" s="129">
        <f>W49/$C$49</f>
        <v>0.875</v>
      </c>
      <c r="Y49" s="121">
        <f>Y16</f>
        <v>6</v>
      </c>
      <c r="Z49" s="127">
        <f>Y49/$C$49</f>
        <v>0.75</v>
      </c>
      <c r="AA49" s="126">
        <f>AA16</f>
        <v>6</v>
      </c>
      <c r="AB49" s="125">
        <f>AA49/$C$49</f>
        <v>0.75</v>
      </c>
      <c r="AC49" s="121">
        <f>AC16</f>
        <v>4</v>
      </c>
      <c r="AD49" s="127">
        <f>AC49/$C$49</f>
        <v>0.5</v>
      </c>
      <c r="AE49" s="116">
        <f>AE16</f>
        <v>0</v>
      </c>
      <c r="AF49" s="129">
        <f>AE49/$C$49</f>
        <v>0</v>
      </c>
      <c r="AG49" s="121">
        <f>AG16</f>
        <v>4</v>
      </c>
      <c r="AH49" s="127">
        <f>AG49/$C$49</f>
        <v>0.5</v>
      </c>
      <c r="AI49" s="126">
        <f>AI16</f>
        <v>5</v>
      </c>
      <c r="AJ49" s="125">
        <f>AI49/$C$49</f>
        <v>0.625</v>
      </c>
      <c r="AK49" s="121">
        <f>AK16</f>
        <v>6</v>
      </c>
      <c r="AL49" s="127">
        <f>AK49/$C$49</f>
        <v>0.75</v>
      </c>
      <c r="AM49" s="117">
        <f>AM16</f>
        <v>4</v>
      </c>
      <c r="AN49" s="129">
        <f>AM49/$C$49</f>
        <v>0.5</v>
      </c>
      <c r="AO49" s="121">
        <f>AO16</f>
        <v>5</v>
      </c>
      <c r="AP49" s="127">
        <f>AO49/$C$49</f>
        <v>0.625</v>
      </c>
      <c r="AQ49" s="116">
        <f>AQ16</f>
        <v>6</v>
      </c>
      <c r="AR49" s="152">
        <f>AQ49/$C$49</f>
        <v>0.75</v>
      </c>
      <c r="AS49" s="121">
        <f>AS16</f>
        <v>3</v>
      </c>
      <c r="AT49" s="127">
        <f>AS49/$C$49</f>
        <v>0.375</v>
      </c>
      <c r="AU49" s="116">
        <f>AU16</f>
        <v>0</v>
      </c>
      <c r="AV49" s="129">
        <f>AU49/$C$49</f>
        <v>0</v>
      </c>
      <c r="AW49" s="671"/>
      <c r="AX49" s="124">
        <f>AX16</f>
        <v>7</v>
      </c>
      <c r="AY49" s="127">
        <f>AX49/$C$49</f>
        <v>0.875</v>
      </c>
      <c r="AZ49" s="126">
        <f>AZ16</f>
        <v>6</v>
      </c>
      <c r="BA49" s="125">
        <f>AZ49/$C$49</f>
        <v>0.75</v>
      </c>
      <c r="BB49" s="121">
        <f>BB16</f>
        <v>0</v>
      </c>
      <c r="BC49" s="122">
        <f>BB49/$C$49</f>
        <v>0</v>
      </c>
      <c r="BD49" s="671"/>
      <c r="BE49" s="116">
        <f>BE16</f>
        <v>0</v>
      </c>
      <c r="BF49" s="129">
        <f>BE49/$C$49</f>
        <v>0</v>
      </c>
      <c r="BG49" s="121">
        <f>BG16</f>
        <v>0</v>
      </c>
      <c r="BH49" s="127">
        <f>BG49/$C$49</f>
        <v>0</v>
      </c>
      <c r="BI49" s="116">
        <f>BI16</f>
        <v>0</v>
      </c>
      <c r="BJ49" s="129">
        <f>BI49/$C$49</f>
        <v>0</v>
      </c>
      <c r="BK49" s="121">
        <f>BK16</f>
        <v>0</v>
      </c>
      <c r="BL49" s="127">
        <f>BK49/$C$49</f>
        <v>0</v>
      </c>
      <c r="BM49" s="116"/>
    </row>
    <row r="50" spans="1:65" x14ac:dyDescent="0.2">
      <c r="A50" s="675">
        <v>6</v>
      </c>
      <c r="B50" s="51" t="s">
        <v>0</v>
      </c>
      <c r="C50" s="153">
        <f>C18+C19+C20</f>
        <v>8</v>
      </c>
      <c r="D50" s="649" t="s">
        <v>125</v>
      </c>
      <c r="E50" s="121">
        <f>E18+E19+E20</f>
        <v>4</v>
      </c>
      <c r="F50" s="127">
        <f>E50/$C$50</f>
        <v>0.5</v>
      </c>
      <c r="G50" s="116">
        <f>G18+G19+G20</f>
        <v>5</v>
      </c>
      <c r="H50" s="129">
        <f>G50/$C$50</f>
        <v>0.625</v>
      </c>
      <c r="I50" s="121">
        <f>I18+I19+I20</f>
        <v>6</v>
      </c>
      <c r="J50" s="127">
        <f>I50/$C$50</f>
        <v>0.75</v>
      </c>
      <c r="K50" s="126">
        <f>K18+K19+K20</f>
        <v>6</v>
      </c>
      <c r="L50" s="125">
        <f>K50/$C$50</f>
        <v>0.75</v>
      </c>
      <c r="M50" s="121">
        <f>M18+M19+M20</f>
        <v>7</v>
      </c>
      <c r="N50" s="127">
        <f>M50/$C$50</f>
        <v>0.875</v>
      </c>
      <c r="O50" s="116">
        <f>O18+O19+O20</f>
        <v>6</v>
      </c>
      <c r="P50" s="129">
        <f>O50/$C$50</f>
        <v>0.75</v>
      </c>
      <c r="Q50" s="121">
        <f>Q18+Q19+Q20</f>
        <v>5</v>
      </c>
      <c r="R50" s="127">
        <f>Q50/$C$50</f>
        <v>0.625</v>
      </c>
      <c r="S50" s="126">
        <f>S18+S19+S20</f>
        <v>5</v>
      </c>
      <c r="T50" s="125">
        <f>S50/$C$50</f>
        <v>0.625</v>
      </c>
      <c r="U50" s="121">
        <f>U18+U19+U20</f>
        <v>5</v>
      </c>
      <c r="V50" s="127">
        <f>U50/$C$50</f>
        <v>0.625</v>
      </c>
      <c r="W50" s="116">
        <f>W18+W19+W20</f>
        <v>6</v>
      </c>
      <c r="X50" s="129">
        <f>W50/$C$50</f>
        <v>0.75</v>
      </c>
      <c r="Y50" s="121">
        <f>Y18+Y19+Y20</f>
        <v>5</v>
      </c>
      <c r="Z50" s="127">
        <f>Y50/$C$50</f>
        <v>0.625</v>
      </c>
      <c r="AA50" s="126">
        <f>AA18+AA19+AA20</f>
        <v>5</v>
      </c>
      <c r="AB50" s="125">
        <f>AA50/$C$50</f>
        <v>0.625</v>
      </c>
      <c r="AC50" s="121">
        <f>AC18+AC19+AC20</f>
        <v>4</v>
      </c>
      <c r="AD50" s="127">
        <f>AC50/$C$50</f>
        <v>0.5</v>
      </c>
      <c r="AE50" s="116">
        <f>AE18+AE19+AE20</f>
        <v>0</v>
      </c>
      <c r="AF50" s="129">
        <f>AE50/$C$50</f>
        <v>0</v>
      </c>
      <c r="AG50" s="121">
        <f>AG18+AG19+AG20</f>
        <v>4</v>
      </c>
      <c r="AH50" s="127">
        <f>AG50/$C$50</f>
        <v>0.5</v>
      </c>
      <c r="AI50" s="126">
        <f>AI18+AI19+AI20</f>
        <v>5</v>
      </c>
      <c r="AJ50" s="125">
        <f>AI50/$C$50</f>
        <v>0.625</v>
      </c>
      <c r="AK50" s="121">
        <f>AK18+AK19+AK20</f>
        <v>7</v>
      </c>
      <c r="AL50" s="127">
        <f>AK50/$C$50</f>
        <v>0.875</v>
      </c>
      <c r="AM50" s="117">
        <f>AM18+AM19+AM20</f>
        <v>5</v>
      </c>
      <c r="AN50" s="129">
        <f>AM50/$C$50</f>
        <v>0.625</v>
      </c>
      <c r="AO50" s="121">
        <f>AO18+AO19+AO20</f>
        <v>6</v>
      </c>
      <c r="AP50" s="127">
        <f>AO50/$C$50</f>
        <v>0.75</v>
      </c>
      <c r="AQ50" s="116">
        <f>AQ18+AQ19+AQ20</f>
        <v>7</v>
      </c>
      <c r="AR50" s="152">
        <f>AQ50/$C$50</f>
        <v>0.875</v>
      </c>
      <c r="AS50" s="121">
        <f>AS18+AS19+AS20</f>
        <v>6</v>
      </c>
      <c r="AT50" s="127">
        <f>AS50/$C$50</f>
        <v>0.75</v>
      </c>
      <c r="AU50" s="116">
        <f>AU18+AU19+AU20</f>
        <v>0</v>
      </c>
      <c r="AV50" s="129">
        <f>AU50/$C$50</f>
        <v>0</v>
      </c>
      <c r="AW50" s="671"/>
      <c r="AX50" s="124">
        <f>AX18+AX19+AX20</f>
        <v>7</v>
      </c>
      <c r="AY50" s="127">
        <f>AX50/$C$50</f>
        <v>0.875</v>
      </c>
      <c r="AZ50" s="126">
        <f>AZ18+AZ19+AZ20</f>
        <v>7</v>
      </c>
      <c r="BA50" s="125">
        <f>AZ50/$C$50</f>
        <v>0.875</v>
      </c>
      <c r="BB50" s="121">
        <f>BB18+BB19+BB20</f>
        <v>0</v>
      </c>
      <c r="BC50" s="122">
        <f>BB50/$C$50</f>
        <v>0</v>
      </c>
      <c r="BD50" s="671"/>
      <c r="BE50" s="116">
        <f>BE18+BE19+BE20</f>
        <v>0</v>
      </c>
      <c r="BF50" s="129">
        <f>BE50/$C$50</f>
        <v>0</v>
      </c>
      <c r="BG50" s="121">
        <f>BG18+BG19+BG20</f>
        <v>0</v>
      </c>
      <c r="BH50" s="127">
        <f>BG50/$C$50</f>
        <v>0</v>
      </c>
      <c r="BI50" s="116">
        <f>BI18+BI19+BI20</f>
        <v>0</v>
      </c>
      <c r="BJ50" s="129">
        <f>BI50/$C$50</f>
        <v>0</v>
      </c>
      <c r="BK50" s="121">
        <f>BK18+BK19+BK20</f>
        <v>0</v>
      </c>
      <c r="BL50" s="127">
        <f>BK50/$C$50</f>
        <v>0</v>
      </c>
      <c r="BM50" s="116"/>
    </row>
    <row r="51" spans="1:65" x14ac:dyDescent="0.2">
      <c r="A51" s="675">
        <v>7</v>
      </c>
      <c r="B51" s="51" t="s">
        <v>98</v>
      </c>
      <c r="C51" s="153">
        <f>C22+C23</f>
        <v>6</v>
      </c>
      <c r="D51" s="649" t="s">
        <v>126</v>
      </c>
      <c r="E51" s="121">
        <f>E22+E23</f>
        <v>5</v>
      </c>
      <c r="F51" s="127">
        <f>E51/$C$51</f>
        <v>0.83333333333333337</v>
      </c>
      <c r="G51" s="116">
        <f>G22+G23</f>
        <v>5</v>
      </c>
      <c r="H51" s="129">
        <f>G51/$C$51</f>
        <v>0.83333333333333337</v>
      </c>
      <c r="I51" s="121">
        <f>I22+I23</f>
        <v>5</v>
      </c>
      <c r="J51" s="127">
        <f>I51/$C$51</f>
        <v>0.83333333333333337</v>
      </c>
      <c r="K51" s="126">
        <f>K22+K23</f>
        <v>5</v>
      </c>
      <c r="L51" s="125">
        <f>K51/$C$51</f>
        <v>0.83333333333333337</v>
      </c>
      <c r="M51" s="121">
        <f>M22+M23</f>
        <v>5</v>
      </c>
      <c r="N51" s="127">
        <f>M51/$C$51</f>
        <v>0.83333333333333337</v>
      </c>
      <c r="O51" s="116">
        <f>O22+O23</f>
        <v>3</v>
      </c>
      <c r="P51" s="129">
        <f>O51/$C$51</f>
        <v>0.5</v>
      </c>
      <c r="Q51" s="121">
        <f>Q22+Q23</f>
        <v>3</v>
      </c>
      <c r="R51" s="127">
        <f>Q51/$C$51</f>
        <v>0.5</v>
      </c>
      <c r="S51" s="126">
        <f>S22+S23</f>
        <v>4</v>
      </c>
      <c r="T51" s="125">
        <f>S51/$C$51</f>
        <v>0.66666666666666663</v>
      </c>
      <c r="U51" s="121">
        <f>U22+U23</f>
        <v>5</v>
      </c>
      <c r="V51" s="127">
        <f>U51/$C$51</f>
        <v>0.83333333333333337</v>
      </c>
      <c r="W51" s="116">
        <f>W22+W23</f>
        <v>5</v>
      </c>
      <c r="X51" s="129">
        <f>W51/$C$51</f>
        <v>0.83333333333333337</v>
      </c>
      <c r="Y51" s="121">
        <f>Y22+Y23</f>
        <v>5</v>
      </c>
      <c r="Z51" s="127">
        <f>Y51/$C$51</f>
        <v>0.83333333333333337</v>
      </c>
      <c r="AA51" s="126">
        <f>AA22+AA23</f>
        <v>6</v>
      </c>
      <c r="AB51" s="125">
        <f>AA51/$C$51</f>
        <v>1</v>
      </c>
      <c r="AC51" s="121">
        <f>AC22+AC23</f>
        <v>5</v>
      </c>
      <c r="AD51" s="127">
        <f>AC51/$C$51</f>
        <v>0.83333333333333337</v>
      </c>
      <c r="AE51" s="116">
        <f>AE22+AE23</f>
        <v>0</v>
      </c>
      <c r="AF51" s="129">
        <f>AE51/$C$51</f>
        <v>0</v>
      </c>
      <c r="AG51" s="121">
        <f>AG22+AG23</f>
        <v>4</v>
      </c>
      <c r="AH51" s="127">
        <f>AG51/$C$51</f>
        <v>0.66666666666666663</v>
      </c>
      <c r="AI51" s="126">
        <f>AI22+AI23</f>
        <v>4</v>
      </c>
      <c r="AJ51" s="125">
        <f>AI51/$C$51</f>
        <v>0.66666666666666663</v>
      </c>
      <c r="AK51" s="121">
        <f>AK22+AK23</f>
        <v>5</v>
      </c>
      <c r="AL51" s="127">
        <f>AK51/$C$51</f>
        <v>0.83333333333333337</v>
      </c>
      <c r="AM51" s="117">
        <f>AM22+AM23</f>
        <v>3</v>
      </c>
      <c r="AN51" s="129">
        <f>AM51/$C$51</f>
        <v>0.5</v>
      </c>
      <c r="AO51" s="121">
        <f>AO22+AO23</f>
        <v>4</v>
      </c>
      <c r="AP51" s="127">
        <f>AO51/$C$51</f>
        <v>0.66666666666666663</v>
      </c>
      <c r="AQ51" s="116">
        <f>AQ22+AQ23</f>
        <v>5</v>
      </c>
      <c r="AR51" s="152">
        <f>AQ51/$C$51</f>
        <v>0.83333333333333337</v>
      </c>
      <c r="AS51" s="121">
        <f>AS22+AS23</f>
        <v>4</v>
      </c>
      <c r="AT51" s="127">
        <f>AS51/$C$51</f>
        <v>0.66666666666666663</v>
      </c>
      <c r="AU51" s="116">
        <f>AU22+AU23</f>
        <v>0</v>
      </c>
      <c r="AV51" s="129">
        <f>AU51/$C$51</f>
        <v>0</v>
      </c>
      <c r="AW51" s="671"/>
      <c r="AX51" s="124">
        <f>AX22+AX23</f>
        <v>5</v>
      </c>
      <c r="AY51" s="127">
        <f>AX51/$C$51</f>
        <v>0.83333333333333337</v>
      </c>
      <c r="AZ51" s="126">
        <f>AZ22+AZ23</f>
        <v>5</v>
      </c>
      <c r="BA51" s="125">
        <f>AZ51/$C$51</f>
        <v>0.83333333333333337</v>
      </c>
      <c r="BB51" s="121">
        <f>BB22+BB23</f>
        <v>0</v>
      </c>
      <c r="BC51" s="122">
        <f>BB51/$C$51</f>
        <v>0</v>
      </c>
      <c r="BD51" s="671"/>
      <c r="BE51" s="116">
        <f>BE22+BE23</f>
        <v>0</v>
      </c>
      <c r="BF51" s="129">
        <f>BE51/$C$51</f>
        <v>0</v>
      </c>
      <c r="BG51" s="121">
        <f>BG22+BG23</f>
        <v>0</v>
      </c>
      <c r="BH51" s="127">
        <f>BG51/$C$51</f>
        <v>0</v>
      </c>
      <c r="BI51" s="116">
        <f>BI22+BI23</f>
        <v>0</v>
      </c>
      <c r="BJ51" s="129">
        <f>BI51/$C$51</f>
        <v>0</v>
      </c>
      <c r="BK51" s="121">
        <f>BK22+BK23</f>
        <v>0</v>
      </c>
      <c r="BL51" s="127">
        <f>BK51/$C$51</f>
        <v>0</v>
      </c>
      <c r="BM51" s="116"/>
    </row>
    <row r="52" spans="1:65" x14ac:dyDescent="0.2">
      <c r="A52" s="675">
        <v>8</v>
      </c>
      <c r="B52" s="51" t="s">
        <v>1</v>
      </c>
      <c r="C52" s="153">
        <f>C25+C26+C27</f>
        <v>6</v>
      </c>
      <c r="D52" s="649" t="s">
        <v>127</v>
      </c>
      <c r="E52" s="121">
        <f>E25+E26+E27</f>
        <v>5</v>
      </c>
      <c r="F52" s="127">
        <f>E52/$C$52</f>
        <v>0.83333333333333337</v>
      </c>
      <c r="G52" s="116">
        <f>G25+G26+G27</f>
        <v>6</v>
      </c>
      <c r="H52" s="129">
        <f>G52/$C$52</f>
        <v>1</v>
      </c>
      <c r="I52" s="121">
        <f>I25+I26+I27</f>
        <v>6</v>
      </c>
      <c r="J52" s="127">
        <f>I52/$C$52</f>
        <v>1</v>
      </c>
      <c r="K52" s="126">
        <f>K25+K26+K27</f>
        <v>6</v>
      </c>
      <c r="L52" s="125">
        <f>K52/$C$52</f>
        <v>1</v>
      </c>
      <c r="M52" s="121">
        <f>M25+M26+M27</f>
        <v>5</v>
      </c>
      <c r="N52" s="127">
        <f>M52/$C$52</f>
        <v>0.83333333333333337</v>
      </c>
      <c r="O52" s="116">
        <f>O25+O26+O27</f>
        <v>4</v>
      </c>
      <c r="P52" s="129">
        <f>O52/$C$52</f>
        <v>0.66666666666666663</v>
      </c>
      <c r="Q52" s="121">
        <f>Q25+Q26+Q27</f>
        <v>3</v>
      </c>
      <c r="R52" s="127">
        <f>Q52/$C$52</f>
        <v>0.5</v>
      </c>
      <c r="S52" s="126">
        <f>S25+S26+S27</f>
        <v>4</v>
      </c>
      <c r="T52" s="125">
        <f>S52/$C$52</f>
        <v>0.66666666666666663</v>
      </c>
      <c r="U52" s="121">
        <f>U25+U26+U27</f>
        <v>5</v>
      </c>
      <c r="V52" s="127">
        <f>U52/$C$52</f>
        <v>0.83333333333333337</v>
      </c>
      <c r="W52" s="116">
        <f>W25+W26+W27</f>
        <v>6</v>
      </c>
      <c r="X52" s="129">
        <f>W52/$C$52</f>
        <v>1</v>
      </c>
      <c r="Y52" s="121">
        <f>Y25+Y26+Y27</f>
        <v>5</v>
      </c>
      <c r="Z52" s="127">
        <f>Y52/$C$52</f>
        <v>0.83333333333333337</v>
      </c>
      <c r="AA52" s="126">
        <f>AA25+AA26+AA27</f>
        <v>5</v>
      </c>
      <c r="AB52" s="125">
        <f>AA52/$C$52</f>
        <v>0.83333333333333337</v>
      </c>
      <c r="AC52" s="121">
        <f>AC25+AC26+AC27</f>
        <v>5</v>
      </c>
      <c r="AD52" s="127">
        <f>AC52/$C$52</f>
        <v>0.83333333333333337</v>
      </c>
      <c r="AE52" s="116">
        <f>AE25+AE26+AE27</f>
        <v>0</v>
      </c>
      <c r="AF52" s="129">
        <f>AE52/$C$52</f>
        <v>0</v>
      </c>
      <c r="AG52" s="121">
        <f>AG25+AG26+AG27</f>
        <v>5</v>
      </c>
      <c r="AH52" s="127">
        <f>AG52/$C$52</f>
        <v>0.83333333333333337</v>
      </c>
      <c r="AI52" s="126">
        <f>AI25+AI26+AI27</f>
        <v>5</v>
      </c>
      <c r="AJ52" s="125">
        <f>AI52/$C$52</f>
        <v>0.83333333333333337</v>
      </c>
      <c r="AK52" s="121">
        <f>AK25+AK26+AK27</f>
        <v>5</v>
      </c>
      <c r="AL52" s="127">
        <f>AK52/$C$52</f>
        <v>0.83333333333333337</v>
      </c>
      <c r="AM52" s="117">
        <f>AM25+AM26+AM27</f>
        <v>4</v>
      </c>
      <c r="AN52" s="129">
        <f>AM52/$C$52</f>
        <v>0.66666666666666663</v>
      </c>
      <c r="AO52" s="121">
        <f>AO25+AO26+AO27</f>
        <v>4</v>
      </c>
      <c r="AP52" s="127">
        <f>AO52/$C$52</f>
        <v>0.66666666666666663</v>
      </c>
      <c r="AQ52" s="116">
        <f>AQ25+AQ26+AQ27</f>
        <v>5</v>
      </c>
      <c r="AR52" s="152">
        <f>AQ52/$C$52</f>
        <v>0.83333333333333337</v>
      </c>
      <c r="AS52" s="121">
        <f>AS25+AS26+AS27</f>
        <v>5</v>
      </c>
      <c r="AT52" s="127">
        <f>AS52/$C$52</f>
        <v>0.83333333333333337</v>
      </c>
      <c r="AU52" s="116">
        <f>AU25+AU26+AU27</f>
        <v>0</v>
      </c>
      <c r="AV52" s="129">
        <f>AU52/$C$52</f>
        <v>0</v>
      </c>
      <c r="AW52" s="671"/>
      <c r="AX52" s="124">
        <f>AX25+AX26+AX27</f>
        <v>5</v>
      </c>
      <c r="AY52" s="127">
        <f>AX52/$C$52</f>
        <v>0.83333333333333337</v>
      </c>
      <c r="AZ52" s="126">
        <f>AZ25+AZ26+AZ27</f>
        <v>4</v>
      </c>
      <c r="BA52" s="125">
        <f>AZ52/$C$52</f>
        <v>0.66666666666666663</v>
      </c>
      <c r="BB52" s="121">
        <f>BB25+BB26+BB27</f>
        <v>0</v>
      </c>
      <c r="BC52" s="122">
        <f>BB52/$C$52</f>
        <v>0</v>
      </c>
      <c r="BD52" s="671"/>
      <c r="BE52" s="116">
        <f>BE25+BE26+BE27</f>
        <v>0</v>
      </c>
      <c r="BF52" s="129">
        <f>BE52/$C$52</f>
        <v>0</v>
      </c>
      <c r="BG52" s="121">
        <f>BG25+BG26+BG27</f>
        <v>0</v>
      </c>
      <c r="BH52" s="127">
        <f>BG52/$C$52</f>
        <v>0</v>
      </c>
      <c r="BI52" s="116">
        <f>BI25+BI26+BI27</f>
        <v>0</v>
      </c>
      <c r="BJ52" s="129">
        <f>BI52/$C$52</f>
        <v>0</v>
      </c>
      <c r="BK52" s="121">
        <f>BK25+BK26+BK27</f>
        <v>0</v>
      </c>
      <c r="BL52" s="127">
        <f>BK52/$C$52</f>
        <v>0</v>
      </c>
      <c r="BM52" s="116"/>
    </row>
    <row r="53" spans="1:65" x14ac:dyDescent="0.2">
      <c r="A53" s="675">
        <v>9</v>
      </c>
      <c r="B53" s="51" t="s">
        <v>77</v>
      </c>
      <c r="C53" s="153">
        <v>8</v>
      </c>
      <c r="D53" s="649" t="s">
        <v>128</v>
      </c>
      <c r="E53" s="121">
        <f>E29+E30+E31+IF(E32=1,1,0)+IF(E32=2,1,0)+E34+E38</f>
        <v>3</v>
      </c>
      <c r="F53" s="127">
        <f>E53/$C$53</f>
        <v>0.375</v>
      </c>
      <c r="G53" s="116">
        <f>G29+G30+G31+IF(G32=1,1,0)+IF(G32=2,1,0)+G34+G38</f>
        <v>3</v>
      </c>
      <c r="H53" s="129">
        <f>G53/$C$53</f>
        <v>0.375</v>
      </c>
      <c r="I53" s="121">
        <f>I29+I30+I31+IF(I32=1,1,0)+IF(I32=2,1,0)+I34+I38</f>
        <v>4</v>
      </c>
      <c r="J53" s="127">
        <f>I53/$C$53</f>
        <v>0.5</v>
      </c>
      <c r="K53" s="126">
        <f>K29+K30+K31+IF(K32=1,1,0)+IF(K32=2,1,0)+K34+K38</f>
        <v>3</v>
      </c>
      <c r="L53" s="125">
        <f>K53/$C$53</f>
        <v>0.375</v>
      </c>
      <c r="M53" s="121">
        <f>M29+M30+M31+IF(M32=1,1,0)+IF(M32=2,1,0)+M34+M38</f>
        <v>6</v>
      </c>
      <c r="N53" s="127">
        <f>M53/$C$53</f>
        <v>0.75</v>
      </c>
      <c r="O53" s="116">
        <f>O29+O30+O31+IF(O32=1,1,0)+IF(O32=2,1,0)+O34+O38</f>
        <v>4</v>
      </c>
      <c r="P53" s="129">
        <f>O53/$C$53</f>
        <v>0.5</v>
      </c>
      <c r="Q53" s="121">
        <f>Q29+Q30+Q31+IF(Q32=1,1,0)+IF(Q32=2,1,0)+Q34+Q38</f>
        <v>3</v>
      </c>
      <c r="R53" s="127">
        <f>Q53/$C$53</f>
        <v>0.375</v>
      </c>
      <c r="S53" s="126">
        <f>S29+S30+S31+IF(S32=1,1,0)+IF(S32=2,1,0)+S34+S38</f>
        <v>6</v>
      </c>
      <c r="T53" s="125">
        <f>S53/$C$53</f>
        <v>0.75</v>
      </c>
      <c r="U53" s="121">
        <f>U29+U30+U31+IF(U32=1,1,0)+IF(U32=2,1,0)+U34+U38</f>
        <v>4</v>
      </c>
      <c r="V53" s="127">
        <f>U53/$C$53</f>
        <v>0.5</v>
      </c>
      <c r="W53" s="116">
        <f>W29+W30+W31+IF(W32=1,1,0)+IF(W32=2,1,0)+W34+W38</f>
        <v>4</v>
      </c>
      <c r="X53" s="129">
        <f>W53/$C$53</f>
        <v>0.5</v>
      </c>
      <c r="Y53" s="121">
        <f>Y29+Y30+Y31+IF(Y32=1,1,0)+IF(Y32=2,1,0)+Y34+Y38</f>
        <v>3</v>
      </c>
      <c r="Z53" s="127">
        <f>Y53/$C$53</f>
        <v>0.375</v>
      </c>
      <c r="AA53" s="126">
        <f>AA29+AA30+AA31+IF(AA32=1,1,0)+IF(AA32=2,1,0)+AA34+AA38</f>
        <v>4</v>
      </c>
      <c r="AB53" s="125">
        <f>AA53/$C$53</f>
        <v>0.5</v>
      </c>
      <c r="AC53" s="121">
        <f>AC29+AC30+AC31+IF(AC32=1,1,0)+IF(AC32=2,1,0)+AC34+AC38</f>
        <v>3</v>
      </c>
      <c r="AD53" s="127">
        <f>AC53/$C$53</f>
        <v>0.375</v>
      </c>
      <c r="AE53" s="116">
        <f>AE29+AE30+AE31+IF(AE32=1,1,0)+IF(AE32=2,1,0)+AE34+AE38</f>
        <v>0</v>
      </c>
      <c r="AF53" s="129">
        <f>AE53/$C$53</f>
        <v>0</v>
      </c>
      <c r="AG53" s="121">
        <f>AG29+AG30+AG31+IF(AG32=1,1,0)+IF(AG32=2,1,0)+AG34+AG38</f>
        <v>3</v>
      </c>
      <c r="AH53" s="127">
        <f>AG53/$C$53</f>
        <v>0.375</v>
      </c>
      <c r="AI53" s="126">
        <f>AI29+AI30+AI31+IF(AI32=1,1,0)+IF(AI32=2,1,0)+AI34+AI38</f>
        <v>3</v>
      </c>
      <c r="AJ53" s="125">
        <f>AI53/$C$53</f>
        <v>0.375</v>
      </c>
      <c r="AK53" s="121">
        <f>AK29+AK30+AK31+IF(AK32=1,1,0)+IF(AK32=2,1,0)+AK34+AK38</f>
        <v>5</v>
      </c>
      <c r="AL53" s="127">
        <f>AK53/$C$53</f>
        <v>0.625</v>
      </c>
      <c r="AM53" s="117">
        <f>AM29+AM30+AM31+IF(AM32=1,1,0)+IF(AM32=2,1,0)+AM34+AM38</f>
        <v>6</v>
      </c>
      <c r="AN53" s="129">
        <f>AM53/$C$53</f>
        <v>0.75</v>
      </c>
      <c r="AO53" s="121">
        <f>AO29+AO30+AO31+IF(AO32=1,1,0)+IF(AO32=2,1,0)+AO34+AO38</f>
        <v>6</v>
      </c>
      <c r="AP53" s="127">
        <f>AO53/$C$53</f>
        <v>0.75</v>
      </c>
      <c r="AQ53" s="116">
        <f>AQ29+AQ30+AQ31+IF(AQ32=1,1,0)+IF(AQ32=2,1,0)+AQ34+AQ38</f>
        <v>6</v>
      </c>
      <c r="AR53" s="152">
        <f>AQ53/$C$53</f>
        <v>0.75</v>
      </c>
      <c r="AS53" s="121">
        <f>AS29+AS30+AS31+IF(AS32=1,1,0)+IF(AS32=2,1,0)+AS34+AS38</f>
        <v>6</v>
      </c>
      <c r="AT53" s="127">
        <f>AS53/$C$53</f>
        <v>0.75</v>
      </c>
      <c r="AU53" s="116">
        <f>AU29+AU30+AU31+IF(AU32=1,1,0)+IF(AU32=2,1,0)+AU34+AU38</f>
        <v>0</v>
      </c>
      <c r="AV53" s="129">
        <f>AU53/$C$53</f>
        <v>0</v>
      </c>
      <c r="AW53" s="671"/>
      <c r="AX53" s="124">
        <f>AX29+AX30+AX31+IF(AX32=1,1,0)+IF(AX32=2,1,0)+AX34+AX38</f>
        <v>7</v>
      </c>
      <c r="AY53" s="127">
        <f>AX53/$C$53</f>
        <v>0.875</v>
      </c>
      <c r="AZ53" s="126">
        <f>AZ29+AZ30+AZ31+IF(AZ32=1,1,0)+IF(AZ32=2,1,0)+AZ34+AZ38</f>
        <v>6</v>
      </c>
      <c r="BA53" s="125">
        <f>AZ53/$C$53</f>
        <v>0.75</v>
      </c>
      <c r="BB53" s="121">
        <f>BB29+BB30+BB31+IF(BB32=1,1,0)+IF(BB32=2,1,0)+BB34+BB38</f>
        <v>0</v>
      </c>
      <c r="BC53" s="122">
        <f>BB53/$C$53</f>
        <v>0</v>
      </c>
      <c r="BD53" s="671"/>
      <c r="BE53" s="116">
        <f>BE29+BE30+BE31+IF(BE32=1,1,0)+IF(BE32=2,1,0)+BE34+BE38</f>
        <v>0</v>
      </c>
      <c r="BF53" s="129">
        <f>BE53/$C$53</f>
        <v>0</v>
      </c>
      <c r="BG53" s="121">
        <f>BG29+BG30+BG31+IF(BG32=1,1,0)+IF(BG32=2,1,0)+BG34+BG38</f>
        <v>0</v>
      </c>
      <c r="BH53" s="127">
        <f>BG53/$C$53</f>
        <v>0</v>
      </c>
      <c r="BI53" s="116">
        <f>BI29+BI30+BI31+IF(BI32=1,1,0)+IF(BI32=2,1,0)+BI34+BI38</f>
        <v>0</v>
      </c>
      <c r="BJ53" s="129">
        <f>BI53/$C$53</f>
        <v>0</v>
      </c>
      <c r="BK53" s="121">
        <f>BK29+BK30+BK31+IF(BK32=1,1,0)+IF(BK32=2,1,0)+BK34+BK38</f>
        <v>0</v>
      </c>
      <c r="BL53" s="127">
        <f>BK53/$C$53</f>
        <v>0</v>
      </c>
      <c r="BM53" s="116"/>
    </row>
    <row r="54" spans="1:65" x14ac:dyDescent="0.2">
      <c r="A54" s="675">
        <v>10</v>
      </c>
      <c r="B54" s="51" t="s">
        <v>78</v>
      </c>
      <c r="C54" s="153">
        <v>5</v>
      </c>
      <c r="D54" s="649" t="s">
        <v>129</v>
      </c>
      <c r="E54" s="121">
        <f>IF(E32=2,1,0)+E33+E35+E36+E37</f>
        <v>0</v>
      </c>
      <c r="F54" s="127">
        <f>E54/$C$54</f>
        <v>0</v>
      </c>
      <c r="G54" s="116">
        <f>IF(G32=2,1,0)+G33+G35+G36+G37</f>
        <v>0</v>
      </c>
      <c r="H54" s="129">
        <f>G54/$C$54</f>
        <v>0</v>
      </c>
      <c r="I54" s="121">
        <f>IF(I32=2,1,0)+I33+I35+I36+I37</f>
        <v>0</v>
      </c>
      <c r="J54" s="127">
        <f>I54/$C$54</f>
        <v>0</v>
      </c>
      <c r="K54" s="126">
        <f>IF(K32=2,1,0)+K33+K35+K36+K37</f>
        <v>0</v>
      </c>
      <c r="L54" s="125">
        <f>K54/$C$54</f>
        <v>0</v>
      </c>
      <c r="M54" s="121">
        <f>IF(M32=2,1,0)+M33+M35+M36+M37</f>
        <v>2</v>
      </c>
      <c r="N54" s="127">
        <f>M54/$C$54</f>
        <v>0.4</v>
      </c>
      <c r="O54" s="116">
        <f>IF(O32=2,1,0)+O33+O35+O36+O37</f>
        <v>0</v>
      </c>
      <c r="P54" s="129">
        <f>O54/$C$54</f>
        <v>0</v>
      </c>
      <c r="Q54" s="121">
        <f>IF(Q32=2,1,0)+Q33+Q35+Q36+Q37</f>
        <v>0</v>
      </c>
      <c r="R54" s="127">
        <f>Q54/$C$54</f>
        <v>0</v>
      </c>
      <c r="S54" s="126">
        <f>IF(S32=2,1,0)+S33+S35+S36+S37</f>
        <v>2</v>
      </c>
      <c r="T54" s="125">
        <f>S54/$C$54</f>
        <v>0.4</v>
      </c>
      <c r="U54" s="121">
        <f>IF(U32=2,1,0)+U33+U35+U36+U37</f>
        <v>1</v>
      </c>
      <c r="V54" s="127">
        <f>U54/$C$54</f>
        <v>0.2</v>
      </c>
      <c r="W54" s="116">
        <f>IF(W32=2,1,0)+W33+W35+W36+W37</f>
        <v>0</v>
      </c>
      <c r="X54" s="129">
        <f>W54/$C$54</f>
        <v>0</v>
      </c>
      <c r="Y54" s="121">
        <f>IF(Y32=2,1,0)+Y33+Y35+Y36+Y37</f>
        <v>0</v>
      </c>
      <c r="Z54" s="127">
        <f>Y54/$C$54</f>
        <v>0</v>
      </c>
      <c r="AA54" s="126">
        <f>IF(AA32=2,1,0)+AA33+AA35+AA36+AA37</f>
        <v>0</v>
      </c>
      <c r="AB54" s="125">
        <f>AA54/$C$54</f>
        <v>0</v>
      </c>
      <c r="AC54" s="121">
        <f>IF(AC32=2,1,0)+AC33+AC35+AC36+AC37</f>
        <v>0</v>
      </c>
      <c r="AD54" s="127">
        <f>AC54/$C$54</f>
        <v>0</v>
      </c>
      <c r="AE54" s="116">
        <f>IF(AE32=2,1,0)+AE33+AE35+AE36+AE37</f>
        <v>0</v>
      </c>
      <c r="AF54" s="129">
        <f>AE54/$C$54</f>
        <v>0</v>
      </c>
      <c r="AG54" s="121">
        <f>IF(AG32=2,1,0)+AG33+AG35+AG36+AG37</f>
        <v>0</v>
      </c>
      <c r="AH54" s="127">
        <f>AG54/$C$54</f>
        <v>0</v>
      </c>
      <c r="AI54" s="126">
        <f>IF(AI32=2,1,0)+AI33+AI35+AI36+AI37</f>
        <v>0</v>
      </c>
      <c r="AJ54" s="125">
        <f>AI54/$C$54</f>
        <v>0</v>
      </c>
      <c r="AK54" s="121">
        <f>IF(AK32=2,1,0)+AK33+AK35+AK36+AK37</f>
        <v>2</v>
      </c>
      <c r="AL54" s="127">
        <f>AK54/$C$54</f>
        <v>0.4</v>
      </c>
      <c r="AM54" s="117">
        <f>IF(AM32=2,1,0)+AM33+AM35+AM36+AM37</f>
        <v>3</v>
      </c>
      <c r="AN54" s="129">
        <f>AM54/$C$54</f>
        <v>0.6</v>
      </c>
      <c r="AO54" s="121">
        <f>IF(AO32=2,1,0)+AO33+AO35+AO36+AO37</f>
        <v>4</v>
      </c>
      <c r="AP54" s="127">
        <f>AO54/$C$54</f>
        <v>0.8</v>
      </c>
      <c r="AQ54" s="116">
        <f>IF(AQ32=2,1,0)+AQ33+AQ35+AQ36+AQ37</f>
        <v>4</v>
      </c>
      <c r="AR54" s="152">
        <f>AQ54/$C$54</f>
        <v>0.8</v>
      </c>
      <c r="AS54" s="121">
        <f>IF(AS32=2,1,0)+AS33+AS35+AS36+AS37</f>
        <v>3</v>
      </c>
      <c r="AT54" s="127">
        <f>AS54/$C$54</f>
        <v>0.6</v>
      </c>
      <c r="AU54" s="116">
        <f>IF(AU32=2,1,0)+AU33+AU35+AU36+AU37</f>
        <v>0</v>
      </c>
      <c r="AV54" s="129">
        <f>AU54/$C$54</f>
        <v>0</v>
      </c>
      <c r="AW54" s="671"/>
      <c r="AX54" s="124">
        <f>IF(AX32=2,1,0)+AX33+AX35+AX36+AX37</f>
        <v>4</v>
      </c>
      <c r="AY54" s="127">
        <f>AX54/$C$54</f>
        <v>0.8</v>
      </c>
      <c r="AZ54" s="126">
        <f>IF(AZ32=2,1,0)+AZ33+AZ35+AZ36+AZ37</f>
        <v>3</v>
      </c>
      <c r="BA54" s="125">
        <f>AZ54/$C$54</f>
        <v>0.6</v>
      </c>
      <c r="BB54" s="121">
        <f>IF(BB32=2,1,0)+BB33+BB35+BB36+BB37</f>
        <v>0</v>
      </c>
      <c r="BC54" s="122">
        <f>BB54/$C$54</f>
        <v>0</v>
      </c>
      <c r="BD54" s="671"/>
      <c r="BE54" s="116">
        <f>IF(BE32=2,1,0)+BE33+BE35+BE36+BE37</f>
        <v>0</v>
      </c>
      <c r="BF54" s="129">
        <f>BE54/$C$54</f>
        <v>0</v>
      </c>
      <c r="BG54" s="121">
        <f>IF(BG32=2,1,0)+BG33+BG35+BG36+BG37</f>
        <v>0</v>
      </c>
      <c r="BH54" s="127">
        <f>BG54/$C$54</f>
        <v>0</v>
      </c>
      <c r="BI54" s="116">
        <f>IF(BI32=2,1,0)+BI33+BI35+BI36+BI37</f>
        <v>0</v>
      </c>
      <c r="BJ54" s="129">
        <f>BI54/$C$54</f>
        <v>0</v>
      </c>
      <c r="BK54" s="121">
        <f>IF(BK32=2,1,0)+BK33+BK35+BK36+BK37</f>
        <v>0</v>
      </c>
      <c r="BL54" s="127">
        <f>BK54/$C$54</f>
        <v>0</v>
      </c>
      <c r="BM54" s="116"/>
    </row>
    <row r="55" spans="1:65" x14ac:dyDescent="0.2">
      <c r="A55" s="675">
        <v>11</v>
      </c>
      <c r="B55" s="51" t="s">
        <v>306</v>
      </c>
      <c r="C55" s="153">
        <f>C40+C41</f>
        <v>8</v>
      </c>
      <c r="D55" s="649" t="s">
        <v>130</v>
      </c>
      <c r="E55" s="121">
        <f>E40+E41</f>
        <v>2</v>
      </c>
      <c r="F55" s="127">
        <f>E55/$C$55</f>
        <v>0.25</v>
      </c>
      <c r="G55" s="116">
        <f>G40+G41</f>
        <v>3</v>
      </c>
      <c r="H55" s="129">
        <f>G55/$C$55</f>
        <v>0.375</v>
      </c>
      <c r="I55" s="121">
        <f>I40+I41</f>
        <v>3</v>
      </c>
      <c r="J55" s="127">
        <f>I55/$C$55</f>
        <v>0.375</v>
      </c>
      <c r="K55" s="126">
        <f>K40+K41</f>
        <v>2</v>
      </c>
      <c r="L55" s="125">
        <f>K55/$C$55</f>
        <v>0.25</v>
      </c>
      <c r="M55" s="121">
        <f>M40+M41</f>
        <v>3</v>
      </c>
      <c r="N55" s="127">
        <f>M55/$C$55</f>
        <v>0.375</v>
      </c>
      <c r="O55" s="116">
        <f>O40+O41</f>
        <v>3</v>
      </c>
      <c r="P55" s="129">
        <f>O55/$C$55</f>
        <v>0.375</v>
      </c>
      <c r="Q55" s="121">
        <f>Q40+Q41</f>
        <v>2</v>
      </c>
      <c r="R55" s="127">
        <f>Q55/$C$55</f>
        <v>0.25</v>
      </c>
      <c r="S55" s="126">
        <f>S40+S41</f>
        <v>3</v>
      </c>
      <c r="T55" s="125">
        <f>S55/$C$55</f>
        <v>0.375</v>
      </c>
      <c r="U55" s="121">
        <f>U40+U41</f>
        <v>4</v>
      </c>
      <c r="V55" s="127">
        <f>U55/$C$55</f>
        <v>0.5</v>
      </c>
      <c r="W55" s="116">
        <f>W40+W41</f>
        <v>3</v>
      </c>
      <c r="X55" s="129">
        <f>W55/$C$55</f>
        <v>0.375</v>
      </c>
      <c r="Y55" s="121">
        <f>Y40+Y41</f>
        <v>2</v>
      </c>
      <c r="Z55" s="127">
        <f>Y55/$C$55</f>
        <v>0.25</v>
      </c>
      <c r="AA55" s="126">
        <f>AA40+AA41</f>
        <v>4</v>
      </c>
      <c r="AB55" s="125">
        <f>AA55/$C$55</f>
        <v>0.5</v>
      </c>
      <c r="AC55" s="121">
        <f>AC40+AC41</f>
        <v>2</v>
      </c>
      <c r="AD55" s="127">
        <f>AC55/$C$55</f>
        <v>0.25</v>
      </c>
      <c r="AE55" s="116">
        <f>AE40+AE41</f>
        <v>0</v>
      </c>
      <c r="AF55" s="129">
        <f>AE55/$C$55</f>
        <v>0</v>
      </c>
      <c r="AG55" s="121">
        <f>AG40+AG41</f>
        <v>2</v>
      </c>
      <c r="AH55" s="127">
        <f>AG55/$C$55</f>
        <v>0.25</v>
      </c>
      <c r="AI55" s="126">
        <f>AI40+AI41</f>
        <v>3</v>
      </c>
      <c r="AJ55" s="125">
        <f>AI55/$C$55</f>
        <v>0.375</v>
      </c>
      <c r="AK55" s="121">
        <f>AK40+AK41</f>
        <v>5</v>
      </c>
      <c r="AL55" s="127">
        <f>AK55/$C$55</f>
        <v>0.625</v>
      </c>
      <c r="AM55" s="117">
        <f>AM40+AM41</f>
        <v>3</v>
      </c>
      <c r="AN55" s="129">
        <f>AM55/$C$55</f>
        <v>0.375</v>
      </c>
      <c r="AO55" s="121">
        <f>AO40+AO41</f>
        <v>4</v>
      </c>
      <c r="AP55" s="127">
        <f>AO55/$C$55</f>
        <v>0.5</v>
      </c>
      <c r="AQ55" s="116">
        <f>AQ40+AQ41</f>
        <v>4</v>
      </c>
      <c r="AR55" s="152">
        <f>AQ55/$C$55</f>
        <v>0.5</v>
      </c>
      <c r="AS55" s="121">
        <f>AS40+AS41</f>
        <v>4</v>
      </c>
      <c r="AT55" s="127">
        <f>AS55/$C$55</f>
        <v>0.5</v>
      </c>
      <c r="AU55" s="116">
        <f>AU40+AU41</f>
        <v>0</v>
      </c>
      <c r="AV55" s="129">
        <f>AU55/$C$55</f>
        <v>0</v>
      </c>
      <c r="AW55" s="671"/>
      <c r="AX55" s="124">
        <f>AX40+AX41</f>
        <v>7</v>
      </c>
      <c r="AY55" s="127">
        <f>AX55/$C$55</f>
        <v>0.875</v>
      </c>
      <c r="AZ55" s="126">
        <f>AZ40+AZ41</f>
        <v>2</v>
      </c>
      <c r="BA55" s="125">
        <f>AZ55/$C$55</f>
        <v>0.25</v>
      </c>
      <c r="BB55" s="121">
        <f>BB40+BB41</f>
        <v>0</v>
      </c>
      <c r="BC55" s="122">
        <f>BB55/$C$55</f>
        <v>0</v>
      </c>
      <c r="BD55" s="671"/>
      <c r="BE55" s="116">
        <f>BE40+BE41</f>
        <v>0</v>
      </c>
      <c r="BF55" s="129">
        <f>BE55/$C$55</f>
        <v>0</v>
      </c>
      <c r="BG55" s="121">
        <f>BG40+BG41</f>
        <v>0</v>
      </c>
      <c r="BH55" s="127">
        <f>BG55/$C$55</f>
        <v>0</v>
      </c>
      <c r="BI55" s="116">
        <f>BI40+BI41</f>
        <v>0</v>
      </c>
      <c r="BJ55" s="129">
        <f>BI55/$C$55</f>
        <v>0</v>
      </c>
      <c r="BK55" s="121">
        <f>BK40+BK41</f>
        <v>0</v>
      </c>
      <c r="BL55" s="127">
        <f>BK55/$C$55</f>
        <v>0</v>
      </c>
      <c r="BM55" s="116"/>
    </row>
    <row r="56" spans="1:65" ht="12.75" thickBot="1" x14ac:dyDescent="0.25">
      <c r="A56" s="676">
        <v>12</v>
      </c>
      <c r="B56" s="154" t="s">
        <v>17</v>
      </c>
      <c r="C56" s="155">
        <f>C42</f>
        <v>8</v>
      </c>
      <c r="D56" s="650" t="s">
        <v>131</v>
      </c>
      <c r="E56" s="133">
        <f>E42</f>
        <v>6</v>
      </c>
      <c r="F56" s="139">
        <f>E56/$C$56</f>
        <v>0.75</v>
      </c>
      <c r="G56" s="141">
        <f>G42</f>
        <v>7</v>
      </c>
      <c r="H56" s="140">
        <f>G56/$C$56</f>
        <v>0.875</v>
      </c>
      <c r="I56" s="133">
        <f>I42</f>
        <v>6</v>
      </c>
      <c r="J56" s="139">
        <f>I56/$C$56</f>
        <v>0.75</v>
      </c>
      <c r="K56" s="137">
        <f>K42</f>
        <v>6</v>
      </c>
      <c r="L56" s="138">
        <f>K56/$C$56</f>
        <v>0.75</v>
      </c>
      <c r="M56" s="133">
        <f>M42</f>
        <v>6</v>
      </c>
      <c r="N56" s="139">
        <f>M56/$C$56</f>
        <v>0.75</v>
      </c>
      <c r="O56" s="141">
        <f>O42</f>
        <v>4</v>
      </c>
      <c r="P56" s="140">
        <f>O56/$C$56</f>
        <v>0.5</v>
      </c>
      <c r="Q56" s="133">
        <f>Q42</f>
        <v>4</v>
      </c>
      <c r="R56" s="139">
        <f>Q56/$C$56</f>
        <v>0.5</v>
      </c>
      <c r="S56" s="137">
        <f>S42</f>
        <v>5</v>
      </c>
      <c r="T56" s="138">
        <f>S56/$C$56</f>
        <v>0.625</v>
      </c>
      <c r="U56" s="133">
        <f>U42</f>
        <v>5</v>
      </c>
      <c r="V56" s="139">
        <f>U56/$C$56</f>
        <v>0.625</v>
      </c>
      <c r="W56" s="141">
        <f>W42</f>
        <v>7</v>
      </c>
      <c r="X56" s="140">
        <f>W56/$C$56</f>
        <v>0.875</v>
      </c>
      <c r="Y56" s="133">
        <f>Y42</f>
        <v>7</v>
      </c>
      <c r="Z56" s="139">
        <f>Y56/$C$56</f>
        <v>0.875</v>
      </c>
      <c r="AA56" s="137">
        <f>AA42</f>
        <v>7</v>
      </c>
      <c r="AB56" s="138">
        <f>AA56/$C$56</f>
        <v>0.875</v>
      </c>
      <c r="AC56" s="133">
        <f>AC42</f>
        <v>4</v>
      </c>
      <c r="AD56" s="139">
        <f>AC56/$C$56</f>
        <v>0.5</v>
      </c>
      <c r="AE56" s="141">
        <f>AE42</f>
        <v>0</v>
      </c>
      <c r="AF56" s="140">
        <f>AE56/$C$56</f>
        <v>0</v>
      </c>
      <c r="AG56" s="133">
        <f>AG42</f>
        <v>4</v>
      </c>
      <c r="AH56" s="139">
        <f>AG56/$C$56</f>
        <v>0.5</v>
      </c>
      <c r="AI56" s="137">
        <f>AI42</f>
        <v>5</v>
      </c>
      <c r="AJ56" s="138">
        <f>AI56/$C$56</f>
        <v>0.625</v>
      </c>
      <c r="AK56" s="133">
        <f>AK42</f>
        <v>6</v>
      </c>
      <c r="AL56" s="139">
        <f>AK56/$C$56</f>
        <v>0.75</v>
      </c>
      <c r="AM56" s="156">
        <f>AM42</f>
        <v>5</v>
      </c>
      <c r="AN56" s="140">
        <f>AM56/$C$56</f>
        <v>0.625</v>
      </c>
      <c r="AO56" s="133">
        <f>AO42</f>
        <v>6</v>
      </c>
      <c r="AP56" s="139">
        <f>AO56/$C$56</f>
        <v>0.75</v>
      </c>
      <c r="AQ56" s="141">
        <f>AQ42</f>
        <v>7</v>
      </c>
      <c r="AR56" s="157">
        <f>AQ56/$C$56</f>
        <v>0.875</v>
      </c>
      <c r="AS56" s="133">
        <f>AS42</f>
        <v>6</v>
      </c>
      <c r="AT56" s="139">
        <f>AS56/$C$56</f>
        <v>0.75</v>
      </c>
      <c r="AU56" s="141">
        <f>AU42</f>
        <v>0</v>
      </c>
      <c r="AV56" s="140">
        <f>AU56/$C$56</f>
        <v>0</v>
      </c>
      <c r="AW56" s="672"/>
      <c r="AX56" s="136">
        <f>AX42</f>
        <v>7</v>
      </c>
      <c r="AY56" s="139">
        <f>AX56/$C$56</f>
        <v>0.875</v>
      </c>
      <c r="AZ56" s="137">
        <f>AZ42</f>
        <v>6</v>
      </c>
      <c r="BA56" s="138">
        <f>AZ56/$C$56</f>
        <v>0.75</v>
      </c>
      <c r="BB56" s="133">
        <f>BB42</f>
        <v>0</v>
      </c>
      <c r="BC56" s="134">
        <f>BB56/$C$56</f>
        <v>0</v>
      </c>
      <c r="BD56" s="672"/>
      <c r="BE56" s="141">
        <f>BE42</f>
        <v>0</v>
      </c>
      <c r="BF56" s="140">
        <f>BE56/$C$56</f>
        <v>0</v>
      </c>
      <c r="BG56" s="133">
        <f>BG42</f>
        <v>0</v>
      </c>
      <c r="BH56" s="139">
        <f>BG56/$C$56</f>
        <v>0</v>
      </c>
      <c r="BI56" s="141">
        <f>BI42</f>
        <v>0</v>
      </c>
      <c r="BJ56" s="140">
        <f>BI56/$C$56</f>
        <v>0</v>
      </c>
      <c r="BK56" s="133">
        <f>BK42</f>
        <v>0</v>
      </c>
      <c r="BL56" s="139">
        <f>BK56/$C$56</f>
        <v>0</v>
      </c>
      <c r="BM56" s="116"/>
    </row>
    <row r="57" spans="1:65" s="146" customFormat="1" ht="15" customHeight="1" thickBot="1" x14ac:dyDescent="0.25">
      <c r="A57" s="142"/>
      <c r="B57" s="142"/>
      <c r="C57" s="142">
        <f>SUM(C45:C56)</f>
        <v>97</v>
      </c>
      <c r="D57" s="142"/>
      <c r="E57" s="142">
        <f>SUM(E45:E56)</f>
        <v>54</v>
      </c>
      <c r="F57" s="144">
        <f>E57/$C$57</f>
        <v>0.55670103092783507</v>
      </c>
      <c r="G57" s="142">
        <f>SUM(G45:G56)</f>
        <v>70</v>
      </c>
      <c r="H57" s="144">
        <f>G57/$C$57</f>
        <v>0.72164948453608246</v>
      </c>
      <c r="I57" s="142">
        <f>SUM(I45:I56)</f>
        <v>64</v>
      </c>
      <c r="J57" s="144">
        <f>I57/$C$57</f>
        <v>0.65979381443298968</v>
      </c>
      <c r="K57" s="142">
        <f>SUM(K45:K56)</f>
        <v>58</v>
      </c>
      <c r="L57" s="144">
        <f>K57/$C$57</f>
        <v>0.59793814432989689</v>
      </c>
      <c r="M57" s="142">
        <f>SUM(M45:M56)</f>
        <v>64</v>
      </c>
      <c r="N57" s="144">
        <f>M57/$C$57</f>
        <v>0.65979381443298968</v>
      </c>
      <c r="O57" s="142">
        <f>SUM(O45:O56)</f>
        <v>48</v>
      </c>
      <c r="P57" s="144">
        <f>O57/$C$57</f>
        <v>0.49484536082474229</v>
      </c>
      <c r="Q57" s="142">
        <f>SUM(Q45:Q56)</f>
        <v>46</v>
      </c>
      <c r="R57" s="144">
        <f>Q57/$C$57</f>
        <v>0.47422680412371132</v>
      </c>
      <c r="S57" s="142">
        <f>SUM(S45:S56)</f>
        <v>56</v>
      </c>
      <c r="T57" s="144">
        <f>S57/$C$57</f>
        <v>0.57731958762886593</v>
      </c>
      <c r="U57" s="142">
        <f>SUM(U45:U56)</f>
        <v>63</v>
      </c>
      <c r="V57" s="144">
        <f>U57/$C$57</f>
        <v>0.64948453608247425</v>
      </c>
      <c r="W57" s="142">
        <f>SUM(W45:W56)</f>
        <v>70</v>
      </c>
      <c r="X57" s="144">
        <f>W57/$C$57</f>
        <v>0.72164948453608246</v>
      </c>
      <c r="Y57" s="142">
        <f>SUM(Y45:Y56)</f>
        <v>59</v>
      </c>
      <c r="Z57" s="144">
        <f>Y57/$C$57</f>
        <v>0.60824742268041232</v>
      </c>
      <c r="AA57" s="142">
        <f>SUM(AA45:AA56)</f>
        <v>65</v>
      </c>
      <c r="AB57" s="144">
        <f>AA57/$C$57</f>
        <v>0.67010309278350511</v>
      </c>
      <c r="AC57" s="142">
        <f>SUM(AC45:AC56)</f>
        <v>49</v>
      </c>
      <c r="AD57" s="144">
        <f>AC57/$C$57</f>
        <v>0.50515463917525771</v>
      </c>
      <c r="AE57" s="142">
        <f>SUM(AE45:AE56)</f>
        <v>0</v>
      </c>
      <c r="AF57" s="144">
        <f>AE57/$C$57</f>
        <v>0</v>
      </c>
      <c r="AG57" s="142">
        <f>SUM(AG45:AG56)</f>
        <v>47</v>
      </c>
      <c r="AH57" s="144">
        <f>AG57/$C$57</f>
        <v>0.4845360824742268</v>
      </c>
      <c r="AI57" s="142">
        <f>SUM(AI45:AI56)</f>
        <v>55</v>
      </c>
      <c r="AJ57" s="144">
        <f>AI57/$C$57</f>
        <v>0.5670103092783505</v>
      </c>
      <c r="AK57" s="142">
        <f>SUM(AK45:AK56)</f>
        <v>71</v>
      </c>
      <c r="AL57" s="144">
        <f>AK57/$C$57</f>
        <v>0.73195876288659789</v>
      </c>
      <c r="AM57" s="142">
        <f>SUM(AM45:AM56)</f>
        <v>57</v>
      </c>
      <c r="AN57" s="144">
        <f>AM57/$C$57</f>
        <v>0.58762886597938147</v>
      </c>
      <c r="AO57" s="142">
        <f>SUM(AO45:AO56)</f>
        <v>68</v>
      </c>
      <c r="AP57" s="144">
        <f>AO57/$C$57</f>
        <v>0.7010309278350515</v>
      </c>
      <c r="AQ57" s="142">
        <f>SUM(AQ45:AQ56)</f>
        <v>78</v>
      </c>
      <c r="AR57" s="144">
        <f>AQ57/$C$57</f>
        <v>0.80412371134020622</v>
      </c>
      <c r="AS57" s="142">
        <f>SUM(AS45:AS56)</f>
        <v>64</v>
      </c>
      <c r="AT57" s="144">
        <f>AS57/$C$57</f>
        <v>0.65979381443298968</v>
      </c>
      <c r="AU57" s="142">
        <f>SUM(AU45:AU56)</f>
        <v>0</v>
      </c>
      <c r="AV57" s="673">
        <f>AU57/$C$57</f>
        <v>0</v>
      </c>
      <c r="AW57" s="680"/>
      <c r="AX57" s="669">
        <f>SUM(AX45:AX56)</f>
        <v>80</v>
      </c>
      <c r="AY57" s="144">
        <f>AX57/$C$57</f>
        <v>0.82474226804123707</v>
      </c>
      <c r="AZ57" s="142">
        <f>SUM(AZ45:AZ56)</f>
        <v>63</v>
      </c>
      <c r="BA57" s="144">
        <f>AZ57/$C$57</f>
        <v>0.64948453608247425</v>
      </c>
      <c r="BB57" s="142">
        <f>SUM(BB45:BB56)</f>
        <v>0</v>
      </c>
      <c r="BC57" s="673">
        <f>BB57/$C$57</f>
        <v>0</v>
      </c>
      <c r="BD57" s="680"/>
      <c r="BE57" s="669">
        <f>SUM(BE45:BE56)</f>
        <v>0</v>
      </c>
      <c r="BF57" s="144">
        <f>BE57/$C$57</f>
        <v>0</v>
      </c>
      <c r="BG57" s="142">
        <f>SUM(BG45:BG56)</f>
        <v>0</v>
      </c>
      <c r="BH57" s="144">
        <f>BG57/$C$57</f>
        <v>0</v>
      </c>
      <c r="BI57" s="142">
        <f>SUM(BI45:BI56)</f>
        <v>0</v>
      </c>
      <c r="BJ57" s="144">
        <f>BI57/$C$57</f>
        <v>0</v>
      </c>
      <c r="BK57" s="142">
        <f>SUM(BK45:BK56)</f>
        <v>0</v>
      </c>
      <c r="BL57" s="144">
        <f>BK57/$C$57</f>
        <v>0</v>
      </c>
    </row>
    <row r="58" spans="1:65" x14ac:dyDescent="0.2">
      <c r="AM58" s="117"/>
      <c r="AN58" s="117"/>
      <c r="AO58" s="117"/>
      <c r="AP58" s="117"/>
      <c r="AQ58" s="117"/>
      <c r="AR58" s="117"/>
      <c r="AW58" s="670"/>
      <c r="BD58" s="670"/>
    </row>
  </sheetData>
  <sheetProtection password="CC22" sheet="1" objects="1" scenarios="1" selectLockedCells="1" selectUnlockedCells="1"/>
  <mergeCells count="31">
    <mergeCell ref="Q1:R1"/>
    <mergeCell ref="Y1:Z1"/>
    <mergeCell ref="AA1:AB1"/>
    <mergeCell ref="S1:T1"/>
    <mergeCell ref="U1:V1"/>
    <mergeCell ref="O1:P1"/>
    <mergeCell ref="E1:F1"/>
    <mergeCell ref="G1:H1"/>
    <mergeCell ref="I1:J1"/>
    <mergeCell ref="K1:L1"/>
    <mergeCell ref="M1:N1"/>
    <mergeCell ref="BG1:BH1"/>
    <mergeCell ref="BI1:BJ1"/>
    <mergeCell ref="W1:X1"/>
    <mergeCell ref="AZ1:BA1"/>
    <mergeCell ref="AC1:AD1"/>
    <mergeCell ref="AE1:AF1"/>
    <mergeCell ref="AG1:AH1"/>
    <mergeCell ref="AI1:AJ1"/>
    <mergeCell ref="AK1:AL1"/>
    <mergeCell ref="AM1:AN1"/>
    <mergeCell ref="BN1:BO1"/>
    <mergeCell ref="BP1:BQ1"/>
    <mergeCell ref="BK1:BL1"/>
    <mergeCell ref="AO1:AP1"/>
    <mergeCell ref="AQ1:AR1"/>
    <mergeCell ref="AS1:AT1"/>
    <mergeCell ref="AU1:AV1"/>
    <mergeCell ref="AX1:AY1"/>
    <mergeCell ref="BB1:BC1"/>
    <mergeCell ref="BE1:BF1"/>
  </mergeCells>
  <phoneticPr fontId="2" type="noConversion"/>
  <pageMargins left="0.86614173228346458" right="0.51181102362204722" top="0.9055118110236221" bottom="0.98425196850393704" header="0.51181102362204722" footer="0.51181102362204722"/>
  <pageSetup paperSize="9" orientation="portrait" horizontalDpi="4294967293" verticalDpi="300" r:id="rId1"/>
  <headerFooter alignWithMargins="0">
    <oddHeader>&amp;L&amp;"Gill Sans MT,Standard"&amp;8RTBS Version 3&amp;C&amp;"Gill Sans MT,Standard"Berufliche Anforderungsprofile&amp;R&amp;G</oddHeader>
  </headerFooter>
  <colBreaks count="1" manualBreakCount="1">
    <brk id="58" max="5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indexed="51"/>
    <pageSetUpPr fitToPage="1"/>
  </sheetPr>
  <dimension ref="A1"/>
  <sheetViews>
    <sheetView showGridLines="0" view="pageBreakPreview" zoomScale="65" zoomScaleNormal="75" zoomScaleSheetLayoutView="50" workbookViewId="0">
      <selection activeCell="W1" sqref="W1"/>
    </sheetView>
  </sheetViews>
  <sheetFormatPr baseColWidth="10" defaultRowHeight="12.75" x14ac:dyDescent="0.2"/>
  <sheetData/>
  <sheetProtection password="CC22" sheet="1" objects="1" scenarios="1" selectLockedCells="1" selectUnlockedCells="1"/>
  <phoneticPr fontId="2" type="noConversion"/>
  <pageMargins left="0.78740157480314965" right="0.78740157480314965" top="1.299212598425197" bottom="0.98425196850393704" header="0.82677165354330717" footer="0.51181102362204722"/>
  <pageSetup paperSize="9" scale="49" orientation="landscape" horizontalDpi="4294967293" verticalDpi="300" r:id="rId1"/>
  <headerFooter alignWithMargins="0">
    <oddHeader>&amp;L&amp;"Gill Sans MT,Fett"&amp;18RTBS Version 3&amp;R&amp;18&amp;G</oddHeader>
    <oddFooter>&amp;R&amp;D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indexed="40"/>
  </sheetPr>
  <dimension ref="A1:EY239"/>
  <sheetViews>
    <sheetView zoomScale="110" zoomScaleNormal="100" workbookViewId="0">
      <pane xSplit="2" ySplit="3" topLeftCell="C4" activePane="bottomRight" state="frozen"/>
      <selection pane="topRight" activeCell="C1" sqref="C1"/>
      <selection pane="bottomLeft" activeCell="A5" sqref="A5"/>
      <selection pane="bottomRight" activeCell="D4" sqref="D4"/>
    </sheetView>
  </sheetViews>
  <sheetFormatPr baseColWidth="10" defaultRowHeight="12.75" x14ac:dyDescent="0.2"/>
  <cols>
    <col min="1" max="1" width="4.5703125" style="64" customWidth="1"/>
    <col min="2" max="2" width="22.28515625" style="64" customWidth="1"/>
    <col min="3" max="3" width="2.28515625" style="92" customWidth="1"/>
    <col min="4" max="15" width="5.28515625" style="93" customWidth="1"/>
    <col min="16" max="16" width="10" style="62" customWidth="1"/>
    <col min="17" max="28" width="5.28515625" style="63" customWidth="1"/>
    <col min="29" max="29" width="10.42578125" style="62" customWidth="1"/>
    <col min="30" max="38" width="5.28515625" style="63" customWidth="1"/>
    <col min="39" max="39" width="11.42578125" style="62"/>
    <col min="40" max="46" width="5.28515625" style="64" customWidth="1"/>
    <col min="47" max="47" width="8" style="62" customWidth="1"/>
    <col min="48" max="49" width="5.28515625" style="64" customWidth="1"/>
    <col min="50" max="50" width="6.140625" style="64" customWidth="1"/>
    <col min="51" max="55" width="5.28515625" style="64" customWidth="1"/>
    <col min="56" max="56" width="14.85546875" style="62" customWidth="1"/>
    <col min="57" max="64" width="5.28515625" style="64" customWidth="1"/>
    <col min="65" max="65" width="10.7109375" style="62" customWidth="1"/>
    <col min="66" max="71" width="5.28515625" style="64" customWidth="1"/>
    <col min="72" max="72" width="9.85546875" style="62" customWidth="1"/>
    <col min="73" max="73" width="5.7109375" style="64" customWidth="1"/>
    <col min="74" max="75" width="5.28515625" style="64" customWidth="1"/>
    <col min="76" max="76" width="6.5703125" style="64" customWidth="1"/>
    <col min="77" max="77" width="5.28515625" style="64" customWidth="1"/>
    <col min="78" max="78" width="6" style="64" customWidth="1"/>
    <col min="79" max="79" width="11.42578125" style="62"/>
    <col min="80" max="80" width="5.85546875" style="69" customWidth="1"/>
    <col min="81" max="88" width="5.28515625" style="64" customWidth="1"/>
    <col min="89" max="89" width="12.5703125" style="62" customWidth="1"/>
    <col min="90" max="91" width="5.28515625" style="64" customWidth="1"/>
    <col min="92" max="92" width="5.85546875" style="64" customWidth="1"/>
    <col min="93" max="94" width="5.28515625" style="64" customWidth="1"/>
    <col min="95" max="95" width="12.85546875" style="62" customWidth="1"/>
    <col min="96" max="107" width="5.28515625" style="64" customWidth="1"/>
    <col min="108" max="108" width="13" style="62" customWidth="1"/>
    <col min="109" max="116" width="5.28515625" style="64" customWidth="1"/>
    <col min="117" max="117" width="11" style="62" customWidth="1"/>
    <col min="118" max="120" width="3.42578125" style="101" hidden="1" customWidth="1"/>
    <col min="121" max="121" width="5.28515625" style="101" hidden="1" customWidth="1"/>
    <col min="122" max="122" width="4.7109375" style="101" hidden="1" customWidth="1"/>
    <col min="123" max="123" width="4.5703125" style="101" hidden="1" customWidth="1"/>
    <col min="124" max="124" width="5.140625" style="101" hidden="1" customWidth="1"/>
    <col min="125" max="126" width="4.7109375" style="101" hidden="1" customWidth="1"/>
    <col min="127" max="127" width="7.140625" style="101" hidden="1" customWidth="1"/>
    <col min="128" max="129" width="5.7109375" style="101" hidden="1" customWidth="1"/>
    <col min="130" max="130" width="6.42578125" style="101" hidden="1" customWidth="1"/>
    <col min="131" max="131" width="6" style="101" hidden="1" customWidth="1"/>
    <col min="132" max="132" width="7.42578125" style="101" hidden="1" customWidth="1"/>
    <col min="133" max="133" width="6.28515625" style="101" hidden="1" customWidth="1"/>
    <col min="134" max="136" width="6.140625" style="101" hidden="1" customWidth="1"/>
    <col min="137" max="137" width="6.5703125" style="101" hidden="1" customWidth="1"/>
    <col min="138" max="138" width="5.85546875" style="101" hidden="1" customWidth="1"/>
    <col min="139" max="140" width="5" style="101" hidden="1" customWidth="1"/>
    <col min="141" max="141" width="5.140625" style="101" hidden="1" customWidth="1"/>
    <col min="142" max="142" width="5.28515625" style="101" hidden="1" customWidth="1"/>
    <col min="143" max="143" width="4.85546875" style="101" hidden="1" customWidth="1"/>
    <col min="144" max="145" width="6" style="101" hidden="1" customWidth="1"/>
    <col min="146" max="146" width="5.85546875" style="101" hidden="1" customWidth="1"/>
    <col min="147" max="148" width="6.85546875" style="101" hidden="1" customWidth="1"/>
    <col min="149" max="149" width="5.42578125" style="101" hidden="1" customWidth="1"/>
    <col min="150" max="150" width="5.85546875" style="101" hidden="1" customWidth="1"/>
    <col min="151" max="151" width="7" style="101" hidden="1" customWidth="1"/>
    <col min="152" max="152" width="5.7109375" style="101" hidden="1" customWidth="1"/>
    <col min="153" max="154" width="5.42578125" style="101" hidden="1" customWidth="1"/>
    <col min="155" max="177" width="0" style="64" hidden="1" customWidth="1"/>
    <col min="178" max="16384" width="11.42578125" style="64"/>
  </cols>
  <sheetData>
    <row r="1" spans="1:155" s="67" customFormat="1" ht="27" customHeight="1" thickBot="1" x14ac:dyDescent="0.25">
      <c r="B1" s="352" t="s">
        <v>291</v>
      </c>
      <c r="C1" s="352"/>
      <c r="D1" s="66">
        <v>1</v>
      </c>
      <c r="E1" s="66">
        <v>2</v>
      </c>
      <c r="F1" s="66">
        <v>3</v>
      </c>
      <c r="G1" s="66">
        <v>4</v>
      </c>
      <c r="H1" s="66">
        <v>5</v>
      </c>
      <c r="I1" s="66">
        <v>6</v>
      </c>
      <c r="J1" s="66">
        <v>7</v>
      </c>
      <c r="K1" s="66">
        <v>8</v>
      </c>
      <c r="L1" s="66">
        <v>9</v>
      </c>
      <c r="M1" s="66">
        <v>10</v>
      </c>
      <c r="N1" s="66">
        <v>11</v>
      </c>
      <c r="O1" s="66">
        <v>12</v>
      </c>
      <c r="P1" s="475" t="s">
        <v>18</v>
      </c>
      <c r="Q1" s="67">
        <v>13</v>
      </c>
      <c r="R1" s="67">
        <v>14</v>
      </c>
      <c r="S1" s="67">
        <v>15</v>
      </c>
      <c r="T1" s="67">
        <v>16</v>
      </c>
      <c r="U1" s="67">
        <v>17</v>
      </c>
      <c r="V1" s="67">
        <v>18</v>
      </c>
      <c r="W1" s="67">
        <v>19</v>
      </c>
      <c r="X1" s="67">
        <v>20</v>
      </c>
      <c r="Y1" s="67">
        <v>21</v>
      </c>
      <c r="Z1" s="67">
        <v>22</v>
      </c>
      <c r="AA1" s="67">
        <v>23</v>
      </c>
      <c r="AB1" s="67">
        <v>24</v>
      </c>
      <c r="AC1" s="475" t="s">
        <v>20</v>
      </c>
      <c r="AD1" s="67">
        <v>25</v>
      </c>
      <c r="AE1" s="67">
        <v>26</v>
      </c>
      <c r="AF1" s="67">
        <v>27</v>
      </c>
      <c r="AG1" s="67">
        <v>28</v>
      </c>
      <c r="AH1" s="67">
        <v>29</v>
      </c>
      <c r="AI1" s="67">
        <v>30</v>
      </c>
      <c r="AJ1" s="67">
        <v>31</v>
      </c>
      <c r="AK1" s="67">
        <v>32</v>
      </c>
      <c r="AL1" s="67">
        <v>33</v>
      </c>
      <c r="AM1" s="712" t="s">
        <v>307</v>
      </c>
      <c r="AN1" s="67">
        <v>34</v>
      </c>
      <c r="AO1" s="67">
        <v>35</v>
      </c>
      <c r="AP1" s="67">
        <v>36</v>
      </c>
      <c r="AQ1" s="67">
        <v>37</v>
      </c>
      <c r="AR1" s="67">
        <v>38</v>
      </c>
      <c r="AS1" s="67">
        <v>39</v>
      </c>
      <c r="AT1" s="67">
        <v>40</v>
      </c>
      <c r="AU1" s="475" t="s">
        <v>10</v>
      </c>
      <c r="AV1" s="67">
        <v>41</v>
      </c>
      <c r="AW1" s="67">
        <v>42</v>
      </c>
      <c r="AX1" s="67">
        <v>43</v>
      </c>
      <c r="AY1" s="67">
        <v>44</v>
      </c>
      <c r="AZ1" s="67">
        <v>45</v>
      </c>
      <c r="BA1" s="67">
        <v>46</v>
      </c>
      <c r="BB1" s="67">
        <v>47</v>
      </c>
      <c r="BC1" s="67">
        <v>48</v>
      </c>
      <c r="BD1" s="475" t="s">
        <v>292</v>
      </c>
      <c r="BE1" s="67">
        <v>1</v>
      </c>
      <c r="BF1" s="67">
        <v>2</v>
      </c>
      <c r="BG1" s="67">
        <v>3</v>
      </c>
      <c r="BH1" s="67">
        <v>4</v>
      </c>
      <c r="BI1" s="67">
        <v>5</v>
      </c>
      <c r="BJ1" s="67">
        <v>6</v>
      </c>
      <c r="BK1" s="67">
        <v>7</v>
      </c>
      <c r="BL1" s="67">
        <v>8</v>
      </c>
      <c r="BM1" s="476" t="s">
        <v>9</v>
      </c>
      <c r="BN1" s="67">
        <v>9</v>
      </c>
      <c r="BO1" s="67">
        <v>10</v>
      </c>
      <c r="BP1" s="67">
        <v>11</v>
      </c>
      <c r="BQ1" s="67">
        <v>12</v>
      </c>
      <c r="BR1" s="67">
        <v>13</v>
      </c>
      <c r="BS1" s="67">
        <v>14</v>
      </c>
      <c r="BT1" s="475" t="s">
        <v>117</v>
      </c>
      <c r="BU1" s="67">
        <v>15</v>
      </c>
      <c r="BV1" s="67">
        <v>16</v>
      </c>
      <c r="BW1" s="67">
        <v>17</v>
      </c>
      <c r="BX1" s="67">
        <v>18</v>
      </c>
      <c r="BY1" s="67">
        <v>19</v>
      </c>
      <c r="BZ1" s="67">
        <v>20</v>
      </c>
      <c r="CA1" s="475" t="s">
        <v>23</v>
      </c>
      <c r="CB1" s="300" t="s">
        <v>202</v>
      </c>
      <c r="CC1" s="67" t="s">
        <v>203</v>
      </c>
      <c r="CD1" s="67">
        <v>22</v>
      </c>
      <c r="CE1" s="67">
        <v>23</v>
      </c>
      <c r="CF1" s="67">
        <v>24</v>
      </c>
      <c r="CG1" s="67">
        <v>25</v>
      </c>
      <c r="CH1" s="67">
        <v>26</v>
      </c>
      <c r="CI1" s="67">
        <v>27</v>
      </c>
      <c r="CJ1" s="67">
        <v>28</v>
      </c>
      <c r="CK1" s="475" t="s">
        <v>81</v>
      </c>
      <c r="CL1" s="67">
        <v>29</v>
      </c>
      <c r="CM1" s="67">
        <v>30</v>
      </c>
      <c r="CN1" s="67">
        <v>31</v>
      </c>
      <c r="CO1" s="67">
        <v>32</v>
      </c>
      <c r="CP1" s="67">
        <v>33</v>
      </c>
      <c r="CQ1" s="475" t="s">
        <v>82</v>
      </c>
      <c r="CR1" s="67">
        <v>34</v>
      </c>
      <c r="CS1" s="67">
        <v>35</v>
      </c>
      <c r="CT1" s="67">
        <v>36</v>
      </c>
      <c r="CU1" s="67">
        <v>37</v>
      </c>
      <c r="CV1" s="67" t="s">
        <v>204</v>
      </c>
      <c r="CW1" s="67" t="s">
        <v>205</v>
      </c>
      <c r="CX1" s="67" t="s">
        <v>206</v>
      </c>
      <c r="CY1" s="67" t="s">
        <v>207</v>
      </c>
      <c r="CZ1" s="67" t="s">
        <v>208</v>
      </c>
      <c r="DA1" s="67" t="s">
        <v>209</v>
      </c>
      <c r="DB1" s="67" t="s">
        <v>210</v>
      </c>
      <c r="DC1" s="67" t="s">
        <v>211</v>
      </c>
      <c r="DD1" s="475" t="s">
        <v>24</v>
      </c>
      <c r="DE1" s="67">
        <v>42</v>
      </c>
      <c r="DF1" s="67">
        <v>43</v>
      </c>
      <c r="DG1" s="67">
        <v>44</v>
      </c>
      <c r="DH1" s="67">
        <v>45</v>
      </c>
      <c r="DI1" s="67">
        <v>46</v>
      </c>
      <c r="DJ1" s="67">
        <v>47</v>
      </c>
      <c r="DK1" s="67">
        <v>48</v>
      </c>
      <c r="DL1" s="67">
        <v>49</v>
      </c>
      <c r="DM1" s="475" t="s">
        <v>25</v>
      </c>
      <c r="DN1" s="171"/>
      <c r="DO1" s="171"/>
      <c r="DP1" s="171"/>
      <c r="DQ1" s="159" t="s">
        <v>26</v>
      </c>
      <c r="DR1" s="159" t="s">
        <v>43</v>
      </c>
      <c r="DS1" s="159" t="s">
        <v>44</v>
      </c>
      <c r="DT1" s="159" t="s">
        <v>52</v>
      </c>
      <c r="DU1" s="159" t="s">
        <v>53</v>
      </c>
      <c r="DV1" s="159" t="s">
        <v>45</v>
      </c>
      <c r="DW1" s="159" t="s">
        <v>46</v>
      </c>
      <c r="DX1" s="159" t="s">
        <v>47</v>
      </c>
      <c r="DY1" s="159" t="s">
        <v>48</v>
      </c>
      <c r="DZ1" s="159" t="s">
        <v>29</v>
      </c>
      <c r="EA1" s="159" t="s">
        <v>27</v>
      </c>
      <c r="EB1" s="159" t="s">
        <v>28</v>
      </c>
      <c r="EC1" s="159" t="s">
        <v>67</v>
      </c>
      <c r="ED1" s="159" t="s">
        <v>150</v>
      </c>
      <c r="EE1" s="159" t="s">
        <v>94</v>
      </c>
      <c r="EF1" s="159" t="s">
        <v>119</v>
      </c>
      <c r="EG1" s="159" t="s">
        <v>99</v>
      </c>
      <c r="EH1" s="159" t="s">
        <v>101</v>
      </c>
      <c r="EI1" s="159" t="s">
        <v>34</v>
      </c>
      <c r="EJ1" s="159" t="s">
        <v>63</v>
      </c>
      <c r="EK1" s="159" t="s">
        <v>64</v>
      </c>
      <c r="EL1" s="159" t="s">
        <v>153</v>
      </c>
      <c r="EM1" s="159" t="s">
        <v>30</v>
      </c>
      <c r="EN1" s="159" t="s">
        <v>154</v>
      </c>
      <c r="EO1" s="159" t="s">
        <v>155</v>
      </c>
      <c r="EP1" s="159" t="s">
        <v>31</v>
      </c>
      <c r="EQ1" s="159" t="s">
        <v>107</v>
      </c>
      <c r="ER1" s="159" t="s">
        <v>32</v>
      </c>
      <c r="ES1" s="159" t="s">
        <v>49</v>
      </c>
      <c r="ET1" s="159" t="s">
        <v>65</v>
      </c>
      <c r="EU1" s="159" t="s">
        <v>50</v>
      </c>
      <c r="EV1" s="159" t="s">
        <v>51</v>
      </c>
      <c r="EW1" s="159" t="s">
        <v>16</v>
      </c>
      <c r="EX1" s="159" t="s">
        <v>33</v>
      </c>
      <c r="EY1" s="77"/>
    </row>
    <row r="2" spans="1:155" s="15" customFormat="1" ht="12.75" hidden="1" customHeight="1" thickBot="1" x14ac:dyDescent="0.25">
      <c r="A2" s="349"/>
      <c r="B2" s="383"/>
      <c r="C2" s="353"/>
      <c r="D2" s="16">
        <v>1</v>
      </c>
      <c r="E2" s="15">
        <v>1</v>
      </c>
      <c r="F2" s="15">
        <v>1</v>
      </c>
      <c r="G2" s="15">
        <v>1</v>
      </c>
      <c r="H2" s="15">
        <v>1</v>
      </c>
      <c r="I2" s="15">
        <v>1</v>
      </c>
      <c r="J2" s="15">
        <v>1</v>
      </c>
      <c r="K2" s="15">
        <v>1</v>
      </c>
      <c r="L2" s="15">
        <v>1</v>
      </c>
      <c r="M2" s="15">
        <v>1</v>
      </c>
      <c r="N2" s="15">
        <v>1</v>
      </c>
      <c r="O2" s="15">
        <v>1</v>
      </c>
      <c r="P2" s="17"/>
      <c r="Q2" s="16">
        <v>2</v>
      </c>
      <c r="R2" s="16">
        <v>2</v>
      </c>
      <c r="S2" s="16">
        <v>7</v>
      </c>
      <c r="T2" s="16">
        <v>9</v>
      </c>
      <c r="U2" s="16">
        <v>9</v>
      </c>
      <c r="V2" s="16">
        <v>10</v>
      </c>
      <c r="W2" s="16">
        <v>3</v>
      </c>
      <c r="X2" s="16">
        <v>3</v>
      </c>
      <c r="Y2" s="16">
        <v>3</v>
      </c>
      <c r="Z2" s="16">
        <v>4</v>
      </c>
      <c r="AA2" s="16">
        <v>8</v>
      </c>
      <c r="AB2" s="16">
        <v>5</v>
      </c>
      <c r="AC2" s="18"/>
      <c r="AD2" s="16">
        <v>7</v>
      </c>
      <c r="AE2" s="16">
        <v>8</v>
      </c>
      <c r="AF2" s="16">
        <v>8</v>
      </c>
      <c r="AG2" s="16">
        <v>8</v>
      </c>
      <c r="AH2" s="16">
        <v>9</v>
      </c>
      <c r="AI2" s="16">
        <v>10</v>
      </c>
      <c r="AJ2" s="16">
        <v>6</v>
      </c>
      <c r="AK2" s="16">
        <v>6</v>
      </c>
      <c r="AL2" s="16">
        <v>5</v>
      </c>
      <c r="AM2" s="18"/>
      <c r="AN2" s="16">
        <v>11</v>
      </c>
      <c r="AO2" s="16">
        <v>11</v>
      </c>
      <c r="AP2" s="16">
        <v>12</v>
      </c>
      <c r="AQ2" s="16">
        <v>12</v>
      </c>
      <c r="AR2" s="16">
        <v>12</v>
      </c>
      <c r="AS2" s="16">
        <v>12</v>
      </c>
      <c r="AT2" s="16">
        <v>12</v>
      </c>
      <c r="AU2" s="18"/>
      <c r="AV2" s="16">
        <v>13</v>
      </c>
      <c r="AW2" s="16">
        <v>13</v>
      </c>
      <c r="AX2" s="16">
        <v>13</v>
      </c>
      <c r="AY2" s="16">
        <v>13</v>
      </c>
      <c r="AZ2" s="16">
        <v>13</v>
      </c>
      <c r="BA2" s="16">
        <v>13</v>
      </c>
      <c r="BB2" s="16">
        <v>13</v>
      </c>
      <c r="BC2" s="16">
        <v>13</v>
      </c>
      <c r="BD2" s="18"/>
      <c r="BE2" s="16">
        <v>14</v>
      </c>
      <c r="BF2" s="16">
        <v>14</v>
      </c>
      <c r="BG2" s="16">
        <v>14</v>
      </c>
      <c r="BH2" s="16">
        <v>15</v>
      </c>
      <c r="BI2" s="16">
        <v>15</v>
      </c>
      <c r="BJ2" s="16">
        <v>15</v>
      </c>
      <c r="BK2" s="16">
        <v>16</v>
      </c>
      <c r="BL2" s="16">
        <v>16</v>
      </c>
      <c r="BM2" s="18"/>
      <c r="BN2" s="16">
        <v>17</v>
      </c>
      <c r="BO2" s="16">
        <v>18</v>
      </c>
      <c r="BP2" s="16">
        <v>17</v>
      </c>
      <c r="BQ2" s="16">
        <v>17</v>
      </c>
      <c r="BR2" s="16">
        <v>18</v>
      </c>
      <c r="BS2" s="16">
        <v>18</v>
      </c>
      <c r="BT2" s="17"/>
      <c r="BU2" s="16">
        <v>19</v>
      </c>
      <c r="BV2" s="16">
        <v>20</v>
      </c>
      <c r="BW2" s="16">
        <v>21</v>
      </c>
      <c r="BX2" s="16">
        <v>19</v>
      </c>
      <c r="BY2" s="16">
        <v>20</v>
      </c>
      <c r="BZ2" s="16">
        <v>21</v>
      </c>
      <c r="CA2" s="18"/>
      <c r="CB2" s="299"/>
      <c r="CC2" s="16">
        <v>22</v>
      </c>
      <c r="CD2" s="16">
        <v>23</v>
      </c>
      <c r="CE2" s="16">
        <v>24</v>
      </c>
      <c r="CF2" s="16">
        <v>27</v>
      </c>
      <c r="CG2" s="16">
        <v>25</v>
      </c>
      <c r="CH2" s="16">
        <v>31</v>
      </c>
      <c r="CI2" s="16">
        <v>22</v>
      </c>
      <c r="CJ2" s="16">
        <v>27</v>
      </c>
      <c r="CK2" s="18"/>
      <c r="CL2" s="16">
        <v>25</v>
      </c>
      <c r="CM2" s="16">
        <v>26</v>
      </c>
      <c r="CN2" s="16">
        <v>28</v>
      </c>
      <c r="CO2" s="16">
        <v>29</v>
      </c>
      <c r="CP2" s="16">
        <v>30</v>
      </c>
      <c r="CQ2" s="18"/>
      <c r="CR2" s="16">
        <v>32</v>
      </c>
      <c r="CS2" s="16">
        <v>32</v>
      </c>
      <c r="CT2" s="16">
        <v>33</v>
      </c>
      <c r="CU2" s="16">
        <v>33</v>
      </c>
      <c r="CV2" s="16">
        <v>33</v>
      </c>
      <c r="CW2" s="16"/>
      <c r="CX2" s="16"/>
      <c r="CY2" s="16"/>
      <c r="CZ2" s="16"/>
      <c r="DA2" s="16">
        <v>33</v>
      </c>
      <c r="DB2" s="16">
        <v>33</v>
      </c>
      <c r="DC2" s="16">
        <v>33</v>
      </c>
      <c r="DD2" s="18"/>
      <c r="DE2" s="16">
        <v>32</v>
      </c>
      <c r="DF2" s="16">
        <v>32</v>
      </c>
      <c r="DG2" s="16">
        <v>32</v>
      </c>
      <c r="DH2" s="16">
        <v>32</v>
      </c>
      <c r="DI2" s="16">
        <v>32</v>
      </c>
      <c r="DJ2" s="16">
        <v>32</v>
      </c>
      <c r="DK2" s="16">
        <v>32</v>
      </c>
      <c r="DL2" s="16">
        <v>32</v>
      </c>
      <c r="DM2" s="18"/>
      <c r="DN2" s="335"/>
      <c r="DO2" s="335"/>
      <c r="DP2" s="335"/>
      <c r="DQ2" s="160">
        <v>1</v>
      </c>
      <c r="DR2" s="160">
        <v>2</v>
      </c>
      <c r="DS2" s="160">
        <v>3</v>
      </c>
      <c r="DT2" s="160">
        <v>4</v>
      </c>
      <c r="DU2" s="160">
        <v>5</v>
      </c>
      <c r="DV2" s="160">
        <v>6</v>
      </c>
      <c r="DW2" s="160">
        <v>7</v>
      </c>
      <c r="DX2" s="160">
        <v>8</v>
      </c>
      <c r="DY2" s="160">
        <v>9</v>
      </c>
      <c r="DZ2" s="160">
        <v>10</v>
      </c>
      <c r="EA2" s="160">
        <v>11</v>
      </c>
      <c r="EB2" s="160">
        <v>12</v>
      </c>
      <c r="EC2" s="160">
        <v>13</v>
      </c>
      <c r="ED2" s="160">
        <v>14</v>
      </c>
      <c r="EE2" s="160">
        <v>15</v>
      </c>
      <c r="EF2" s="160">
        <v>16</v>
      </c>
      <c r="EG2" s="160">
        <v>17</v>
      </c>
      <c r="EH2" s="160">
        <v>18</v>
      </c>
      <c r="EI2" s="160">
        <v>19</v>
      </c>
      <c r="EJ2" s="160">
        <v>20</v>
      </c>
      <c r="EK2" s="160">
        <v>21</v>
      </c>
      <c r="EL2" s="160">
        <v>22</v>
      </c>
      <c r="EM2" s="160">
        <v>23</v>
      </c>
      <c r="EN2" s="160">
        <v>24</v>
      </c>
      <c r="EO2" s="160">
        <v>25</v>
      </c>
      <c r="EP2" s="160">
        <v>26</v>
      </c>
      <c r="EQ2" s="160">
        <v>27</v>
      </c>
      <c r="ER2" s="160">
        <v>28</v>
      </c>
      <c r="ES2" s="160">
        <v>29</v>
      </c>
      <c r="ET2" s="160">
        <v>30</v>
      </c>
      <c r="EU2" s="160">
        <v>31</v>
      </c>
      <c r="EV2" s="160">
        <v>32</v>
      </c>
      <c r="EW2" s="160">
        <v>33</v>
      </c>
      <c r="EX2" s="160">
        <v>34</v>
      </c>
    </row>
    <row r="3" spans="1:155" s="8" customFormat="1" ht="13.5" customHeight="1" thickBot="1" x14ac:dyDescent="0.25">
      <c r="A3" s="376"/>
      <c r="B3" s="363" t="s">
        <v>290</v>
      </c>
      <c r="C3" s="377"/>
      <c r="D3" s="365">
        <v>42</v>
      </c>
      <c r="E3" s="378">
        <v>63</v>
      </c>
      <c r="F3" s="378">
        <v>32</v>
      </c>
      <c r="G3" s="378">
        <v>56</v>
      </c>
      <c r="H3" s="378">
        <v>90</v>
      </c>
      <c r="I3" s="378">
        <v>54</v>
      </c>
      <c r="J3" s="378">
        <v>91</v>
      </c>
      <c r="K3" s="378">
        <v>225</v>
      </c>
      <c r="L3" s="378">
        <v>112</v>
      </c>
      <c r="M3" s="378">
        <v>171</v>
      </c>
      <c r="N3" s="378">
        <v>136</v>
      </c>
      <c r="O3" s="378">
        <v>156</v>
      </c>
      <c r="P3" s="379"/>
      <c r="Q3" s="9">
        <v>50</v>
      </c>
      <c r="R3" s="9">
        <v>5</v>
      </c>
      <c r="S3" s="9">
        <v>56</v>
      </c>
      <c r="T3" s="9">
        <v>25</v>
      </c>
      <c r="U3" s="9">
        <v>1000</v>
      </c>
      <c r="V3" s="9">
        <v>7</v>
      </c>
      <c r="W3" s="9">
        <v>5.8999999999999997E-2</v>
      </c>
      <c r="X3" s="9">
        <v>0.04</v>
      </c>
      <c r="Y3" s="9">
        <v>10</v>
      </c>
      <c r="Z3" s="9">
        <v>11220</v>
      </c>
      <c r="AA3" s="12">
        <v>-8</v>
      </c>
      <c r="AB3" s="9">
        <v>2046</v>
      </c>
      <c r="AC3" s="379"/>
      <c r="AD3" s="9">
        <v>4</v>
      </c>
      <c r="AE3" s="9">
        <v>7</v>
      </c>
      <c r="AF3" s="9">
        <v>-9</v>
      </c>
      <c r="AG3" s="9">
        <v>10</v>
      </c>
      <c r="AH3" s="47">
        <v>0.1</v>
      </c>
      <c r="AI3" s="9">
        <v>10</v>
      </c>
      <c r="AJ3" s="9">
        <v>5</v>
      </c>
      <c r="AK3" s="9">
        <v>0.5</v>
      </c>
      <c r="AL3" s="9">
        <v>4070</v>
      </c>
      <c r="AM3" s="379"/>
      <c r="AN3" s="9">
        <v>0.25</v>
      </c>
      <c r="AO3" s="9">
        <v>50</v>
      </c>
      <c r="AP3" s="9" t="s">
        <v>115</v>
      </c>
      <c r="AQ3" s="45" t="s">
        <v>22</v>
      </c>
      <c r="AR3" s="9" t="s">
        <v>21</v>
      </c>
      <c r="AS3" s="9">
        <v>4</v>
      </c>
      <c r="AT3" s="9">
        <v>10</v>
      </c>
      <c r="AU3" s="379"/>
      <c r="AV3" s="9">
        <v>900</v>
      </c>
      <c r="AW3" s="9">
        <v>200</v>
      </c>
      <c r="AX3" s="12">
        <v>12000</v>
      </c>
      <c r="AY3" s="9" t="s">
        <v>116</v>
      </c>
      <c r="AZ3" s="9">
        <v>1.8</v>
      </c>
      <c r="BA3" s="9">
        <v>150</v>
      </c>
      <c r="BB3" s="9">
        <v>0.5</v>
      </c>
      <c r="BC3" s="9">
        <v>30</v>
      </c>
      <c r="BD3" s="379"/>
      <c r="BE3" s="9">
        <v>65</v>
      </c>
      <c r="BF3" s="9">
        <v>135</v>
      </c>
      <c r="BG3" s="9">
        <v>150</v>
      </c>
      <c r="BH3" s="9">
        <v>7891</v>
      </c>
      <c r="BI3" s="9">
        <v>300</v>
      </c>
      <c r="BJ3" s="9">
        <v>5</v>
      </c>
      <c r="BK3" s="9">
        <v>102</v>
      </c>
      <c r="BL3" s="9">
        <v>999</v>
      </c>
      <c r="BM3" s="379"/>
      <c r="BN3" s="9">
        <v>150</v>
      </c>
      <c r="BO3" s="9">
        <v>20</v>
      </c>
      <c r="BP3" s="9">
        <v>60</v>
      </c>
      <c r="BQ3" s="12">
        <v>14</v>
      </c>
      <c r="BR3" s="9">
        <v>9</v>
      </c>
      <c r="BS3" s="9">
        <v>6</v>
      </c>
      <c r="BT3" s="379"/>
      <c r="BU3" s="9">
        <v>5</v>
      </c>
      <c r="BV3" s="9">
        <v>20</v>
      </c>
      <c r="BW3" s="14">
        <v>7.6</v>
      </c>
      <c r="BX3" s="14">
        <v>908.45</v>
      </c>
      <c r="BY3" s="13">
        <v>12</v>
      </c>
      <c r="BZ3" s="12">
        <v>20000</v>
      </c>
      <c r="CA3" s="379"/>
      <c r="CB3" s="301">
        <v>4</v>
      </c>
      <c r="CC3" s="9">
        <v>26</v>
      </c>
      <c r="CD3" s="9">
        <v>9</v>
      </c>
      <c r="CE3" s="9">
        <v>140</v>
      </c>
      <c r="CF3" s="9">
        <v>1.6</v>
      </c>
      <c r="CG3" s="14">
        <v>6.28</v>
      </c>
      <c r="CH3" s="14"/>
      <c r="CI3" s="9">
        <v>150</v>
      </c>
      <c r="CJ3" s="9">
        <v>125</v>
      </c>
      <c r="CK3" s="379"/>
      <c r="CL3" s="9">
        <v>0.25</v>
      </c>
      <c r="CM3" s="9">
        <v>707</v>
      </c>
      <c r="CN3" s="9" t="s">
        <v>71</v>
      </c>
      <c r="CO3" s="9">
        <v>5</v>
      </c>
      <c r="CP3" s="13">
        <v>100</v>
      </c>
      <c r="CQ3" s="379"/>
      <c r="CR3" s="9"/>
      <c r="CS3" s="9"/>
      <c r="CT3" s="9">
        <v>63</v>
      </c>
      <c r="CU3" s="9" t="s">
        <v>66</v>
      </c>
      <c r="CV3" s="9" t="s">
        <v>220</v>
      </c>
      <c r="CW3" s="9" t="s">
        <v>212</v>
      </c>
      <c r="CX3" s="9" t="s">
        <v>214</v>
      </c>
      <c r="CY3" s="9" t="s">
        <v>215</v>
      </c>
      <c r="CZ3" s="9" t="s">
        <v>216</v>
      </c>
      <c r="DA3" s="9" t="s">
        <v>217</v>
      </c>
      <c r="DB3" s="9" t="s">
        <v>218</v>
      </c>
      <c r="DC3" s="9" t="s">
        <v>219</v>
      </c>
      <c r="DD3" s="379"/>
      <c r="DE3" s="9" t="s">
        <v>152</v>
      </c>
      <c r="DF3" s="13">
        <v>45</v>
      </c>
      <c r="DG3" s="9" t="s">
        <v>118</v>
      </c>
      <c r="DH3" s="9">
        <v>30</v>
      </c>
      <c r="DI3" s="9">
        <v>150</v>
      </c>
      <c r="DJ3" s="9">
        <v>8</v>
      </c>
      <c r="DK3" s="9">
        <v>8</v>
      </c>
      <c r="DL3" s="9">
        <v>4</v>
      </c>
      <c r="DM3" s="379"/>
      <c r="DN3" s="336"/>
      <c r="DO3" s="336"/>
      <c r="DP3" s="336"/>
      <c r="DQ3" s="161">
        <v>12</v>
      </c>
      <c r="DR3" s="161">
        <v>2</v>
      </c>
      <c r="DS3" s="161">
        <v>3</v>
      </c>
      <c r="DT3" s="161">
        <v>1</v>
      </c>
      <c r="DU3" s="161">
        <v>2</v>
      </c>
      <c r="DV3" s="161">
        <v>2</v>
      </c>
      <c r="DW3" s="161">
        <v>2</v>
      </c>
      <c r="DX3" s="161">
        <v>4</v>
      </c>
      <c r="DY3" s="161">
        <v>3</v>
      </c>
      <c r="DZ3" s="161">
        <v>2</v>
      </c>
      <c r="EA3" s="161">
        <v>2</v>
      </c>
      <c r="EB3" s="161">
        <v>5</v>
      </c>
      <c r="EC3" s="161">
        <v>8</v>
      </c>
      <c r="ED3" s="161">
        <v>3</v>
      </c>
      <c r="EE3" s="161">
        <v>3</v>
      </c>
      <c r="EF3" s="161">
        <v>2</v>
      </c>
      <c r="EG3" s="161">
        <v>3</v>
      </c>
      <c r="EH3" s="161">
        <v>3</v>
      </c>
      <c r="EI3" s="161">
        <v>2</v>
      </c>
      <c r="EJ3" s="161">
        <v>2</v>
      </c>
      <c r="EK3" s="161">
        <v>2</v>
      </c>
      <c r="EL3" s="161">
        <v>2</v>
      </c>
      <c r="EM3" s="161">
        <v>1</v>
      </c>
      <c r="EN3" s="161">
        <v>1</v>
      </c>
      <c r="EO3" s="161">
        <v>2</v>
      </c>
      <c r="EP3" s="161">
        <v>1</v>
      </c>
      <c r="EQ3" s="161">
        <v>2</v>
      </c>
      <c r="ER3" s="161">
        <v>1</v>
      </c>
      <c r="ES3" s="161">
        <v>1</v>
      </c>
      <c r="ET3" s="161">
        <v>1</v>
      </c>
      <c r="EU3" s="161">
        <v>1</v>
      </c>
      <c r="EV3" s="161">
        <v>2</v>
      </c>
      <c r="EW3" s="161">
        <v>6</v>
      </c>
      <c r="EX3" s="161">
        <v>8</v>
      </c>
    </row>
    <row r="4" spans="1:155" x14ac:dyDescent="0.2">
      <c r="A4" s="339" t="s">
        <v>221</v>
      </c>
      <c r="B4" s="361">
        <f>Da!E22</f>
        <v>0</v>
      </c>
      <c r="C4" s="343"/>
      <c r="D4" s="380"/>
      <c r="E4" s="381"/>
      <c r="F4" s="381"/>
      <c r="G4" s="381"/>
      <c r="H4" s="381"/>
      <c r="I4" s="714"/>
      <c r="J4" s="714"/>
      <c r="K4" s="714"/>
      <c r="L4" s="714"/>
      <c r="M4" s="714"/>
      <c r="N4" s="714"/>
      <c r="O4" s="715"/>
      <c r="P4" s="65">
        <f>SUM(D4:O4)</f>
        <v>0</v>
      </c>
      <c r="Q4" s="713"/>
      <c r="R4" s="714"/>
      <c r="S4" s="714"/>
      <c r="T4" s="714"/>
      <c r="U4" s="714"/>
      <c r="V4" s="714"/>
      <c r="W4" s="714"/>
      <c r="X4" s="714"/>
      <c r="Y4" s="714"/>
      <c r="Z4" s="714"/>
      <c r="AA4" s="714"/>
      <c r="AB4" s="715"/>
      <c r="AC4" s="65">
        <f>SUM(Q4:AB4)</f>
        <v>0</v>
      </c>
      <c r="AD4" s="713"/>
      <c r="AE4" s="714"/>
      <c r="AF4" s="714"/>
      <c r="AG4" s="714"/>
      <c r="AH4" s="714"/>
      <c r="AI4" s="714"/>
      <c r="AJ4" s="714"/>
      <c r="AK4" s="714"/>
      <c r="AL4" s="382"/>
      <c r="AM4" s="65">
        <f t="shared" ref="AM4:AM35" si="0">SUM(AD4:AL4)</f>
        <v>0</v>
      </c>
      <c r="AN4" s="713"/>
      <c r="AO4" s="714"/>
      <c r="AP4" s="714"/>
      <c r="AQ4" s="714"/>
      <c r="AR4" s="714"/>
      <c r="AS4" s="714"/>
      <c r="AT4" s="715"/>
      <c r="AU4" s="65">
        <f t="shared" ref="AU4:AU35" si="1">SUM(AN4:AT4)</f>
        <v>0</v>
      </c>
      <c r="AV4" s="713"/>
      <c r="AW4" s="714"/>
      <c r="AX4" s="714"/>
      <c r="AY4" s="714"/>
      <c r="AZ4" s="714"/>
      <c r="BA4" s="714"/>
      <c r="BB4" s="714"/>
      <c r="BC4" s="715"/>
      <c r="BD4" s="65">
        <f t="shared" ref="BD4:BD35" si="2">SUM(AV4:BC4)</f>
        <v>0</v>
      </c>
      <c r="BE4" s="713"/>
      <c r="BF4" s="714"/>
      <c r="BG4" s="714"/>
      <c r="BH4" s="714"/>
      <c r="BI4" s="714"/>
      <c r="BJ4" s="714"/>
      <c r="BK4" s="714"/>
      <c r="BL4" s="715"/>
      <c r="BM4" s="65">
        <f t="shared" ref="BM4:BM35" si="3">SUM(BE4:BL4)</f>
        <v>0</v>
      </c>
      <c r="BN4" s="713"/>
      <c r="BO4" s="714"/>
      <c r="BP4" s="714"/>
      <c r="BQ4" s="714"/>
      <c r="BR4" s="714"/>
      <c r="BS4" s="715"/>
      <c r="BT4" s="65">
        <f t="shared" ref="BT4:BT35" si="4">SUM(BN4:BS4)</f>
        <v>0</v>
      </c>
      <c r="BU4" s="713"/>
      <c r="BV4" s="714"/>
      <c r="BW4" s="714"/>
      <c r="BX4" s="714"/>
      <c r="BY4" s="714"/>
      <c r="BZ4" s="715"/>
      <c r="CA4" s="65">
        <f t="shared" ref="CA4:CA35" si="5">SUM(BU4:BZ4)</f>
        <v>0</v>
      </c>
      <c r="CB4" s="713"/>
      <c r="CC4" s="714"/>
      <c r="CD4" s="714"/>
      <c r="CE4" s="714"/>
      <c r="CF4" s="714"/>
      <c r="CG4" s="714"/>
      <c r="CH4" s="714"/>
      <c r="CI4" s="714"/>
      <c r="CJ4" s="715"/>
      <c r="CK4" s="65">
        <f>SUM(CD4:CJ4)+(CB4+CC4)/2</f>
        <v>0</v>
      </c>
      <c r="CL4" s="713"/>
      <c r="CM4" s="714"/>
      <c r="CN4" s="714"/>
      <c r="CO4" s="714"/>
      <c r="CP4" s="715"/>
      <c r="CQ4" s="65">
        <f>SUM(CL4:CP4)</f>
        <v>0</v>
      </c>
      <c r="CR4" s="713"/>
      <c r="CS4" s="714"/>
      <c r="CT4" s="714"/>
      <c r="CU4" s="714"/>
      <c r="CV4" s="714"/>
      <c r="CW4" s="714"/>
      <c r="CX4" s="714"/>
      <c r="CY4" s="714"/>
      <c r="CZ4" s="714"/>
      <c r="DA4" s="714"/>
      <c r="DB4" s="714"/>
      <c r="DC4" s="715"/>
      <c r="DD4" s="65">
        <f>SUM(CR4:CU4)+SUM(CV4:DC4)/2</f>
        <v>0</v>
      </c>
      <c r="DE4" s="714"/>
      <c r="DF4" s="714"/>
      <c r="DG4" s="714"/>
      <c r="DH4" s="714"/>
      <c r="DI4" s="714"/>
      <c r="DJ4" s="714"/>
      <c r="DK4" s="714"/>
      <c r="DL4" s="715"/>
      <c r="DM4" s="65">
        <f t="shared" ref="DM4:DM35" si="6">SUM(DE4:DL4)</f>
        <v>0</v>
      </c>
      <c r="DN4" s="101">
        <f>P4+AC4+AM4+AU4+BD4+BM4+BT4+CA4+CK4+CQ4+DD4+DM4</f>
        <v>0</v>
      </c>
      <c r="DQ4" s="162">
        <f>P4</f>
        <v>0</v>
      </c>
      <c r="DR4" s="162">
        <f>Q4+R4</f>
        <v>0</v>
      </c>
      <c r="DS4" s="162">
        <f>W4+X4+Y4</f>
        <v>0</v>
      </c>
      <c r="DT4" s="162">
        <f>Z4</f>
        <v>0</v>
      </c>
      <c r="DU4" s="162">
        <f>AB4+AL4</f>
        <v>0</v>
      </c>
      <c r="DV4" s="162">
        <f>AJ4+AK4</f>
        <v>0</v>
      </c>
      <c r="DW4" s="162">
        <f>S4+AD4</f>
        <v>0</v>
      </c>
      <c r="DX4" s="162">
        <f>AA4+AF4+AE4+AG4</f>
        <v>0</v>
      </c>
      <c r="DY4" s="162">
        <f>T4+U4+AH4</f>
        <v>0</v>
      </c>
      <c r="DZ4" s="162">
        <f>V4+AI4</f>
        <v>0</v>
      </c>
      <c r="EA4" s="162">
        <f>AN4+AO4</f>
        <v>0</v>
      </c>
      <c r="EB4" s="162">
        <f>AP4+AQ4+AR4+AS4+AT4</f>
        <v>0</v>
      </c>
      <c r="EC4" s="162">
        <f>BD4</f>
        <v>0</v>
      </c>
      <c r="ED4" s="162">
        <f>BE4+BF4+BG4</f>
        <v>0</v>
      </c>
      <c r="EE4" s="162">
        <f>BH4+BI4+BJ4</f>
        <v>0</v>
      </c>
      <c r="EF4" s="162">
        <f>BK4+BL4</f>
        <v>0</v>
      </c>
      <c r="EG4" s="162">
        <f>BN4+BP4+BQ4</f>
        <v>0</v>
      </c>
      <c r="EH4" s="162">
        <f>BO4+BR4+BS4</f>
        <v>0</v>
      </c>
      <c r="EI4" s="162">
        <f>BU4+BX4</f>
        <v>0</v>
      </c>
      <c r="EJ4" s="162">
        <f>BV4+BY4</f>
        <v>0</v>
      </c>
      <c r="EK4" s="162">
        <f>BW4+BZ4</f>
        <v>0</v>
      </c>
      <c r="EL4" s="162">
        <f>(CC4+CB4)/2+CI4</f>
        <v>0</v>
      </c>
      <c r="EM4" s="162">
        <f>CD4</f>
        <v>0</v>
      </c>
      <c r="EN4" s="162">
        <f>CE4</f>
        <v>0</v>
      </c>
      <c r="EO4" s="162">
        <f>CG4+CL4</f>
        <v>0</v>
      </c>
      <c r="EP4" s="162">
        <f>CM4</f>
        <v>0</v>
      </c>
      <c r="EQ4" s="162">
        <f>CF4+CJ4</f>
        <v>0</v>
      </c>
      <c r="ER4" s="162">
        <f>CN4</f>
        <v>0</v>
      </c>
      <c r="ES4" s="162">
        <f>CO4</f>
        <v>0</v>
      </c>
      <c r="ET4" s="162">
        <f>CP4</f>
        <v>0</v>
      </c>
      <c r="EU4" s="162">
        <f>CH4</f>
        <v>0</v>
      </c>
      <c r="EV4" s="162">
        <f>CR4+CS4</f>
        <v>0</v>
      </c>
      <c r="EW4" s="162">
        <f>SUM(CV4:DC4)/2+CT4+CU4</f>
        <v>0</v>
      </c>
      <c r="EX4" s="162">
        <f>DM4</f>
        <v>0</v>
      </c>
    </row>
    <row r="5" spans="1:155" x14ac:dyDescent="0.2">
      <c r="A5" s="340" t="s">
        <v>222</v>
      </c>
      <c r="B5" s="337">
        <f>Da!E23</f>
        <v>0</v>
      </c>
      <c r="C5" s="344"/>
      <c r="D5" s="342"/>
      <c r="E5" s="312"/>
      <c r="F5" s="312"/>
      <c r="G5" s="312"/>
      <c r="H5" s="312"/>
      <c r="I5" s="717"/>
      <c r="J5" s="717"/>
      <c r="K5" s="717"/>
      <c r="L5" s="717"/>
      <c r="M5" s="717"/>
      <c r="N5" s="717"/>
      <c r="O5" s="718"/>
      <c r="P5" s="62">
        <f>SUM(D5:O5)</f>
        <v>0</v>
      </c>
      <c r="Q5" s="716"/>
      <c r="R5" s="717"/>
      <c r="S5" s="717"/>
      <c r="T5" s="717"/>
      <c r="U5" s="717"/>
      <c r="V5" s="717"/>
      <c r="W5" s="717"/>
      <c r="X5" s="717"/>
      <c r="Y5" s="717"/>
      <c r="Z5" s="717"/>
      <c r="AA5" s="717"/>
      <c r="AB5" s="718"/>
      <c r="AC5" s="62">
        <f>SUM(Q5:AB5)</f>
        <v>0</v>
      </c>
      <c r="AD5" s="716"/>
      <c r="AE5" s="717"/>
      <c r="AF5" s="717"/>
      <c r="AG5" s="717"/>
      <c r="AH5" s="717"/>
      <c r="AI5" s="717"/>
      <c r="AJ5" s="717"/>
      <c r="AK5" s="717"/>
      <c r="AL5" s="359"/>
      <c r="AM5" s="62">
        <f t="shared" si="0"/>
        <v>0</v>
      </c>
      <c r="AN5" s="716"/>
      <c r="AO5" s="717"/>
      <c r="AP5" s="717"/>
      <c r="AQ5" s="717"/>
      <c r="AR5" s="717"/>
      <c r="AS5" s="717"/>
      <c r="AT5" s="718"/>
      <c r="AU5" s="62">
        <f t="shared" si="1"/>
        <v>0</v>
      </c>
      <c r="AV5" s="716"/>
      <c r="AW5" s="717"/>
      <c r="AX5" s="717"/>
      <c r="AY5" s="717"/>
      <c r="AZ5" s="717"/>
      <c r="BA5" s="717"/>
      <c r="BB5" s="717"/>
      <c r="BC5" s="718"/>
      <c r="BD5" s="62">
        <f t="shared" si="2"/>
        <v>0</v>
      </c>
      <c r="BE5" s="716"/>
      <c r="BF5" s="717"/>
      <c r="BG5" s="717"/>
      <c r="BH5" s="717"/>
      <c r="BI5" s="717"/>
      <c r="BJ5" s="717"/>
      <c r="BK5" s="717"/>
      <c r="BL5" s="718"/>
      <c r="BM5" s="62">
        <f t="shared" si="3"/>
        <v>0</v>
      </c>
      <c r="BN5" s="716"/>
      <c r="BO5" s="717"/>
      <c r="BP5" s="717"/>
      <c r="BQ5" s="717"/>
      <c r="BR5" s="717"/>
      <c r="BS5" s="718"/>
      <c r="BT5" s="62">
        <f t="shared" si="4"/>
        <v>0</v>
      </c>
      <c r="BU5" s="716"/>
      <c r="BV5" s="717"/>
      <c r="BW5" s="717"/>
      <c r="BX5" s="717"/>
      <c r="BY5" s="717"/>
      <c r="BZ5" s="718"/>
      <c r="CA5" s="62">
        <f t="shared" si="5"/>
        <v>0</v>
      </c>
      <c r="CB5" s="716"/>
      <c r="CC5" s="717"/>
      <c r="CD5" s="717"/>
      <c r="CE5" s="717"/>
      <c r="CF5" s="717"/>
      <c r="CG5" s="717"/>
      <c r="CH5" s="717"/>
      <c r="CI5" s="717"/>
      <c r="CJ5" s="718"/>
      <c r="CK5" s="62">
        <f t="shared" ref="CK5:CK35" si="7">SUM(CD5:CJ5)+(CB5+CC5)/2</f>
        <v>0</v>
      </c>
      <c r="CL5" s="716"/>
      <c r="CM5" s="717"/>
      <c r="CN5" s="717"/>
      <c r="CO5" s="717"/>
      <c r="CP5" s="718"/>
      <c r="CQ5" s="62">
        <f t="shared" ref="CQ5:CQ35" si="8">SUM(CL5:CP5)</f>
        <v>0</v>
      </c>
      <c r="CR5" s="716"/>
      <c r="CS5" s="717"/>
      <c r="CT5" s="717"/>
      <c r="CU5" s="717"/>
      <c r="CV5" s="717"/>
      <c r="CW5" s="717"/>
      <c r="CX5" s="717"/>
      <c r="CY5" s="717"/>
      <c r="CZ5" s="717"/>
      <c r="DA5" s="717"/>
      <c r="DB5" s="717"/>
      <c r="DC5" s="718"/>
      <c r="DD5" s="62">
        <f t="shared" ref="DD5:DD35" si="9">SUM(CR5:CU5)+SUM(CV5:DC5)/2</f>
        <v>0</v>
      </c>
      <c r="DE5" s="717"/>
      <c r="DF5" s="717"/>
      <c r="DG5" s="717"/>
      <c r="DH5" s="717"/>
      <c r="DI5" s="717"/>
      <c r="DJ5" s="717"/>
      <c r="DK5" s="717"/>
      <c r="DL5" s="718"/>
      <c r="DM5" s="62">
        <f t="shared" si="6"/>
        <v>0</v>
      </c>
      <c r="DN5" s="101">
        <f t="shared" ref="DN5:DN35" si="10">P5+AC5+AM5+AU5+BD5+BM5+BT5+CA5+CK5+CQ5+DD5+DM5</f>
        <v>0</v>
      </c>
      <c r="DQ5" s="162">
        <f t="shared" ref="DQ5:DQ35" si="11">P5</f>
        <v>0</v>
      </c>
      <c r="DR5" s="162">
        <f t="shared" ref="DR5:DR35" si="12">Q5+R5</f>
        <v>0</v>
      </c>
      <c r="DS5" s="162">
        <f t="shared" ref="DS5:DS35" si="13">W5+X5+Y5</f>
        <v>0</v>
      </c>
      <c r="DT5" s="162">
        <f t="shared" ref="DT5:DT35" si="14">Z5</f>
        <v>0</v>
      </c>
      <c r="DU5" s="162">
        <f t="shared" ref="DU5:DU35" si="15">AB5+AL5</f>
        <v>0</v>
      </c>
      <c r="DV5" s="162">
        <f t="shared" ref="DV5:DV35" si="16">AJ5+AK5</f>
        <v>0</v>
      </c>
      <c r="DW5" s="162">
        <f t="shared" ref="DW5:DW35" si="17">S5+AD5</f>
        <v>0</v>
      </c>
      <c r="DX5" s="162">
        <f t="shared" ref="DX5:DX35" si="18">AA5+AF5+AE5+AG5</f>
        <v>0</v>
      </c>
      <c r="DY5" s="162">
        <f t="shared" ref="DY5:DY35" si="19">T5+U5+AH5</f>
        <v>0</v>
      </c>
      <c r="DZ5" s="162">
        <f t="shared" ref="DZ5:DZ35" si="20">V5+AI5</f>
        <v>0</v>
      </c>
      <c r="EA5" s="162">
        <f t="shared" ref="EA5:EA35" si="21">AN5+AO5</f>
        <v>0</v>
      </c>
      <c r="EB5" s="162">
        <f t="shared" ref="EB5:EB35" si="22">AP5+AQ5+AR5+AS5+AT5</f>
        <v>0</v>
      </c>
      <c r="EC5" s="162">
        <f t="shared" ref="EC5:EC35" si="23">BD5</f>
        <v>0</v>
      </c>
      <c r="ED5" s="162">
        <f t="shared" ref="ED5:ED35" si="24">BE5+BF5+BG5</f>
        <v>0</v>
      </c>
      <c r="EE5" s="162">
        <f t="shared" ref="EE5:EE35" si="25">BH5+BI5+BJ5</f>
        <v>0</v>
      </c>
      <c r="EF5" s="162">
        <f t="shared" ref="EF5:EF35" si="26">BK5+BL5</f>
        <v>0</v>
      </c>
      <c r="EG5" s="162">
        <f t="shared" ref="EG5:EG35" si="27">BN5+BP5+BQ5</f>
        <v>0</v>
      </c>
      <c r="EH5" s="162">
        <f t="shared" ref="EH5:EH35" si="28">BO5+BR5+BS5</f>
        <v>0</v>
      </c>
      <c r="EI5" s="162">
        <f t="shared" ref="EI5:EK35" si="29">BU5+BX5</f>
        <v>0</v>
      </c>
      <c r="EJ5" s="162">
        <f t="shared" si="29"/>
        <v>0</v>
      </c>
      <c r="EK5" s="162">
        <f t="shared" si="29"/>
        <v>0</v>
      </c>
      <c r="EL5" s="162">
        <f t="shared" ref="EL5:EL36" si="30">(CC5+CB5)/2+CI5</f>
        <v>0</v>
      </c>
      <c r="EM5" s="162">
        <f t="shared" ref="EM5:EN35" si="31">CD5</f>
        <v>0</v>
      </c>
      <c r="EN5" s="162">
        <f t="shared" si="31"/>
        <v>0</v>
      </c>
      <c r="EO5" s="162">
        <f t="shared" ref="EO5:EO35" si="32">CG5+CL5</f>
        <v>0</v>
      </c>
      <c r="EP5" s="162">
        <f t="shared" ref="EP5:EP35" si="33">CM5</f>
        <v>0</v>
      </c>
      <c r="EQ5" s="162">
        <f t="shared" ref="EQ5:EQ35" si="34">CF5+CJ5</f>
        <v>0</v>
      </c>
      <c r="ER5" s="162">
        <f t="shared" ref="ER5:ET35" si="35">CN5</f>
        <v>0</v>
      </c>
      <c r="ES5" s="162">
        <f t="shared" si="35"/>
        <v>0</v>
      </c>
      <c r="ET5" s="162">
        <f t="shared" si="35"/>
        <v>0</v>
      </c>
      <c r="EU5" s="162">
        <f t="shared" ref="EU5:EU35" si="36">CH5</f>
        <v>0</v>
      </c>
      <c r="EV5" s="162">
        <f t="shared" ref="EV5:EV35" si="37">CR5+CS5</f>
        <v>0</v>
      </c>
      <c r="EW5" s="162">
        <f t="shared" ref="EW5:EW35" si="38">SUM(CV5:DC5)/2+CT5+CU5</f>
        <v>0</v>
      </c>
      <c r="EX5" s="162">
        <f t="shared" ref="EX5:EX35" si="39">DM5</f>
        <v>0</v>
      </c>
    </row>
    <row r="6" spans="1:155" x14ac:dyDescent="0.2">
      <c r="A6" s="340" t="s">
        <v>223</v>
      </c>
      <c r="B6" s="337">
        <f>Da!E24</f>
        <v>0</v>
      </c>
      <c r="C6" s="344"/>
      <c r="D6" s="342"/>
      <c r="E6" s="312"/>
      <c r="F6" s="312"/>
      <c r="G6" s="312"/>
      <c r="H6" s="312"/>
      <c r="I6" s="717"/>
      <c r="J6" s="717"/>
      <c r="K6" s="717"/>
      <c r="L6" s="717"/>
      <c r="M6" s="717"/>
      <c r="N6" s="717"/>
      <c r="O6" s="718"/>
      <c r="P6" s="62">
        <f>SUM(D6:O6)</f>
        <v>0</v>
      </c>
      <c r="Q6" s="716"/>
      <c r="R6" s="717"/>
      <c r="S6" s="717"/>
      <c r="T6" s="717"/>
      <c r="U6" s="717"/>
      <c r="V6" s="717"/>
      <c r="W6" s="717"/>
      <c r="X6" s="717"/>
      <c r="Y6" s="717"/>
      <c r="Z6" s="717"/>
      <c r="AA6" s="717"/>
      <c r="AB6" s="718"/>
      <c r="AC6" s="62">
        <f>SUM(Q6:AB6)</f>
        <v>0</v>
      </c>
      <c r="AD6" s="716"/>
      <c r="AE6" s="717"/>
      <c r="AF6" s="717"/>
      <c r="AG6" s="717"/>
      <c r="AH6" s="717"/>
      <c r="AI6" s="717"/>
      <c r="AJ6" s="717"/>
      <c r="AK6" s="717"/>
      <c r="AL6" s="359"/>
      <c r="AM6" s="62">
        <f t="shared" si="0"/>
        <v>0</v>
      </c>
      <c r="AN6" s="716"/>
      <c r="AO6" s="717"/>
      <c r="AP6" s="717"/>
      <c r="AQ6" s="717"/>
      <c r="AR6" s="717"/>
      <c r="AS6" s="717"/>
      <c r="AT6" s="718"/>
      <c r="AU6" s="62">
        <f t="shared" si="1"/>
        <v>0</v>
      </c>
      <c r="AV6" s="716"/>
      <c r="AW6" s="717"/>
      <c r="AX6" s="717"/>
      <c r="AY6" s="717"/>
      <c r="AZ6" s="717"/>
      <c r="BA6" s="717"/>
      <c r="BB6" s="717"/>
      <c r="BC6" s="718"/>
      <c r="BD6" s="62">
        <f t="shared" si="2"/>
        <v>0</v>
      </c>
      <c r="BE6" s="716"/>
      <c r="BF6" s="717"/>
      <c r="BG6" s="717"/>
      <c r="BH6" s="717"/>
      <c r="BI6" s="717"/>
      <c r="BJ6" s="717"/>
      <c r="BK6" s="717"/>
      <c r="BL6" s="718"/>
      <c r="BM6" s="62">
        <f t="shared" si="3"/>
        <v>0</v>
      </c>
      <c r="BN6" s="716"/>
      <c r="BO6" s="717"/>
      <c r="BP6" s="717"/>
      <c r="BQ6" s="717"/>
      <c r="BR6" s="717"/>
      <c r="BS6" s="718"/>
      <c r="BT6" s="62">
        <f t="shared" si="4"/>
        <v>0</v>
      </c>
      <c r="BU6" s="716"/>
      <c r="BV6" s="717"/>
      <c r="BW6" s="717"/>
      <c r="BX6" s="717"/>
      <c r="BY6" s="717"/>
      <c r="BZ6" s="718"/>
      <c r="CA6" s="62">
        <f t="shared" si="5"/>
        <v>0</v>
      </c>
      <c r="CB6" s="716"/>
      <c r="CC6" s="717"/>
      <c r="CD6" s="717"/>
      <c r="CE6" s="717"/>
      <c r="CF6" s="717"/>
      <c r="CG6" s="717"/>
      <c r="CH6" s="717"/>
      <c r="CI6" s="717"/>
      <c r="CJ6" s="718"/>
      <c r="CK6" s="62">
        <f t="shared" si="7"/>
        <v>0</v>
      </c>
      <c r="CL6" s="716"/>
      <c r="CM6" s="717"/>
      <c r="CN6" s="717"/>
      <c r="CO6" s="717"/>
      <c r="CP6" s="718"/>
      <c r="CQ6" s="62">
        <f t="shared" si="8"/>
        <v>0</v>
      </c>
      <c r="CR6" s="716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8"/>
      <c r="DD6" s="62">
        <f t="shared" si="9"/>
        <v>0</v>
      </c>
      <c r="DE6" s="717"/>
      <c r="DF6" s="717"/>
      <c r="DG6" s="717"/>
      <c r="DH6" s="717"/>
      <c r="DI6" s="717"/>
      <c r="DJ6" s="717"/>
      <c r="DK6" s="717"/>
      <c r="DL6" s="718"/>
      <c r="DM6" s="62">
        <f t="shared" si="6"/>
        <v>0</v>
      </c>
      <c r="DN6" s="101">
        <f t="shared" si="10"/>
        <v>0</v>
      </c>
      <c r="DQ6" s="162">
        <f t="shared" si="11"/>
        <v>0</v>
      </c>
      <c r="DR6" s="162">
        <f t="shared" si="12"/>
        <v>0</v>
      </c>
      <c r="DS6" s="162">
        <f t="shared" si="13"/>
        <v>0</v>
      </c>
      <c r="DT6" s="162">
        <f t="shared" si="14"/>
        <v>0</v>
      </c>
      <c r="DU6" s="162">
        <f t="shared" si="15"/>
        <v>0</v>
      </c>
      <c r="DV6" s="162">
        <f t="shared" si="16"/>
        <v>0</v>
      </c>
      <c r="DW6" s="162">
        <f t="shared" si="17"/>
        <v>0</v>
      </c>
      <c r="DX6" s="162">
        <f t="shared" si="18"/>
        <v>0</v>
      </c>
      <c r="DY6" s="162">
        <f t="shared" si="19"/>
        <v>0</v>
      </c>
      <c r="DZ6" s="162">
        <f t="shared" si="20"/>
        <v>0</v>
      </c>
      <c r="EA6" s="162">
        <f t="shared" si="21"/>
        <v>0</v>
      </c>
      <c r="EB6" s="162">
        <f t="shared" si="22"/>
        <v>0</v>
      </c>
      <c r="EC6" s="162">
        <f t="shared" si="23"/>
        <v>0</v>
      </c>
      <c r="ED6" s="162">
        <f t="shared" si="24"/>
        <v>0</v>
      </c>
      <c r="EE6" s="162">
        <f t="shared" si="25"/>
        <v>0</v>
      </c>
      <c r="EF6" s="162">
        <f t="shared" si="26"/>
        <v>0</v>
      </c>
      <c r="EG6" s="162">
        <f t="shared" si="27"/>
        <v>0</v>
      </c>
      <c r="EH6" s="162">
        <f t="shared" si="28"/>
        <v>0</v>
      </c>
      <c r="EI6" s="162">
        <f t="shared" si="29"/>
        <v>0</v>
      </c>
      <c r="EJ6" s="162">
        <f t="shared" si="29"/>
        <v>0</v>
      </c>
      <c r="EK6" s="162">
        <f t="shared" si="29"/>
        <v>0</v>
      </c>
      <c r="EL6" s="162">
        <f t="shared" si="30"/>
        <v>0</v>
      </c>
      <c r="EM6" s="162">
        <f t="shared" si="31"/>
        <v>0</v>
      </c>
      <c r="EN6" s="162">
        <f t="shared" si="31"/>
        <v>0</v>
      </c>
      <c r="EO6" s="162">
        <f t="shared" si="32"/>
        <v>0</v>
      </c>
      <c r="EP6" s="162">
        <f t="shared" si="33"/>
        <v>0</v>
      </c>
      <c r="EQ6" s="162">
        <f t="shared" si="34"/>
        <v>0</v>
      </c>
      <c r="ER6" s="162">
        <f t="shared" si="35"/>
        <v>0</v>
      </c>
      <c r="ES6" s="162">
        <f t="shared" si="35"/>
        <v>0</v>
      </c>
      <c r="ET6" s="162">
        <f t="shared" si="35"/>
        <v>0</v>
      </c>
      <c r="EU6" s="162">
        <f t="shared" si="36"/>
        <v>0</v>
      </c>
      <c r="EV6" s="162">
        <f t="shared" si="37"/>
        <v>0</v>
      </c>
      <c r="EW6" s="162">
        <f t="shared" si="38"/>
        <v>0</v>
      </c>
      <c r="EX6" s="162">
        <f t="shared" si="39"/>
        <v>0</v>
      </c>
    </row>
    <row r="7" spans="1:155" x14ac:dyDescent="0.2">
      <c r="A7" s="340" t="s">
        <v>224</v>
      </c>
      <c r="B7" s="337">
        <f>Da!E25</f>
        <v>0</v>
      </c>
      <c r="C7" s="345"/>
      <c r="D7" s="342"/>
      <c r="E7" s="312"/>
      <c r="F7" s="312"/>
      <c r="G7" s="312"/>
      <c r="H7" s="312"/>
      <c r="I7" s="717"/>
      <c r="J7" s="717"/>
      <c r="K7" s="717"/>
      <c r="L7" s="717"/>
      <c r="M7" s="717"/>
      <c r="N7" s="717"/>
      <c r="O7" s="718"/>
      <c r="P7" s="62">
        <f>SUM(D7:O7)</f>
        <v>0</v>
      </c>
      <c r="Q7" s="716"/>
      <c r="R7" s="717"/>
      <c r="S7" s="717"/>
      <c r="T7" s="717"/>
      <c r="U7" s="717"/>
      <c r="V7" s="717"/>
      <c r="W7" s="717"/>
      <c r="X7" s="717"/>
      <c r="Y7" s="717"/>
      <c r="Z7" s="717"/>
      <c r="AA7" s="717"/>
      <c r="AB7" s="718"/>
      <c r="AC7" s="62">
        <f>SUM(Q7:AB7)</f>
        <v>0</v>
      </c>
      <c r="AD7" s="716"/>
      <c r="AE7" s="717"/>
      <c r="AF7" s="717"/>
      <c r="AG7" s="717"/>
      <c r="AH7" s="717"/>
      <c r="AI7" s="717"/>
      <c r="AJ7" s="717"/>
      <c r="AK7" s="717"/>
      <c r="AL7" s="359"/>
      <c r="AM7" s="62">
        <f t="shared" si="0"/>
        <v>0</v>
      </c>
      <c r="AN7" s="716"/>
      <c r="AO7" s="717"/>
      <c r="AP7" s="717"/>
      <c r="AQ7" s="717"/>
      <c r="AR7" s="717"/>
      <c r="AS7" s="717"/>
      <c r="AT7" s="718"/>
      <c r="AU7" s="62">
        <f t="shared" si="1"/>
        <v>0</v>
      </c>
      <c r="AV7" s="716"/>
      <c r="AW7" s="717"/>
      <c r="AX7" s="717"/>
      <c r="AY7" s="717"/>
      <c r="AZ7" s="717"/>
      <c r="BA7" s="717"/>
      <c r="BB7" s="717"/>
      <c r="BC7" s="718"/>
      <c r="BD7" s="62">
        <f t="shared" si="2"/>
        <v>0</v>
      </c>
      <c r="BE7" s="716"/>
      <c r="BF7" s="717"/>
      <c r="BG7" s="717"/>
      <c r="BH7" s="717"/>
      <c r="BI7" s="717"/>
      <c r="BJ7" s="717"/>
      <c r="BK7" s="717"/>
      <c r="BL7" s="718"/>
      <c r="BM7" s="62">
        <f t="shared" si="3"/>
        <v>0</v>
      </c>
      <c r="BN7" s="716"/>
      <c r="BO7" s="717"/>
      <c r="BP7" s="717"/>
      <c r="BQ7" s="717"/>
      <c r="BR7" s="717"/>
      <c r="BS7" s="718"/>
      <c r="BT7" s="62">
        <f t="shared" si="4"/>
        <v>0</v>
      </c>
      <c r="BU7" s="716"/>
      <c r="BV7" s="717"/>
      <c r="BW7" s="717"/>
      <c r="BX7" s="717"/>
      <c r="BY7" s="717"/>
      <c r="BZ7" s="718"/>
      <c r="CA7" s="62">
        <f t="shared" si="5"/>
        <v>0</v>
      </c>
      <c r="CB7" s="716"/>
      <c r="CC7" s="717"/>
      <c r="CD7" s="717"/>
      <c r="CE7" s="717"/>
      <c r="CF7" s="717"/>
      <c r="CG7" s="717"/>
      <c r="CH7" s="717"/>
      <c r="CI7" s="717"/>
      <c r="CJ7" s="718"/>
      <c r="CK7" s="62">
        <f t="shared" si="7"/>
        <v>0</v>
      </c>
      <c r="CL7" s="716"/>
      <c r="CM7" s="717"/>
      <c r="CN7" s="717"/>
      <c r="CO7" s="717"/>
      <c r="CP7" s="718"/>
      <c r="CQ7" s="62">
        <f t="shared" si="8"/>
        <v>0</v>
      </c>
      <c r="CR7" s="716"/>
      <c r="CS7" s="717"/>
      <c r="CT7" s="717"/>
      <c r="CU7" s="717"/>
      <c r="CV7" s="717"/>
      <c r="CW7" s="717"/>
      <c r="CX7" s="717"/>
      <c r="CY7" s="717"/>
      <c r="CZ7" s="717"/>
      <c r="DA7" s="717"/>
      <c r="DB7" s="717"/>
      <c r="DC7" s="718"/>
      <c r="DD7" s="62">
        <f t="shared" si="9"/>
        <v>0</v>
      </c>
      <c r="DE7" s="717"/>
      <c r="DF7" s="717"/>
      <c r="DG7" s="717"/>
      <c r="DH7" s="717"/>
      <c r="DI7" s="717"/>
      <c r="DJ7" s="717"/>
      <c r="DK7" s="717"/>
      <c r="DL7" s="718"/>
      <c r="DM7" s="62">
        <f t="shared" si="6"/>
        <v>0</v>
      </c>
      <c r="DN7" s="101">
        <f t="shared" si="10"/>
        <v>0</v>
      </c>
      <c r="DQ7" s="162">
        <f t="shared" si="11"/>
        <v>0</v>
      </c>
      <c r="DR7" s="162">
        <f t="shared" si="12"/>
        <v>0</v>
      </c>
      <c r="DS7" s="162">
        <f t="shared" si="13"/>
        <v>0</v>
      </c>
      <c r="DT7" s="162">
        <f t="shared" si="14"/>
        <v>0</v>
      </c>
      <c r="DU7" s="162">
        <f t="shared" si="15"/>
        <v>0</v>
      </c>
      <c r="DV7" s="162">
        <f t="shared" si="16"/>
        <v>0</v>
      </c>
      <c r="DW7" s="162">
        <f t="shared" si="17"/>
        <v>0</v>
      </c>
      <c r="DX7" s="162">
        <f t="shared" si="18"/>
        <v>0</v>
      </c>
      <c r="DY7" s="162">
        <f t="shared" si="19"/>
        <v>0</v>
      </c>
      <c r="DZ7" s="162">
        <f t="shared" si="20"/>
        <v>0</v>
      </c>
      <c r="EA7" s="162">
        <f t="shared" si="21"/>
        <v>0</v>
      </c>
      <c r="EB7" s="162">
        <f t="shared" si="22"/>
        <v>0</v>
      </c>
      <c r="EC7" s="162">
        <f t="shared" si="23"/>
        <v>0</v>
      </c>
      <c r="ED7" s="162">
        <f t="shared" si="24"/>
        <v>0</v>
      </c>
      <c r="EE7" s="162">
        <f t="shared" si="25"/>
        <v>0</v>
      </c>
      <c r="EF7" s="162">
        <f t="shared" si="26"/>
        <v>0</v>
      </c>
      <c r="EG7" s="162">
        <f t="shared" si="27"/>
        <v>0</v>
      </c>
      <c r="EH7" s="162">
        <f t="shared" si="28"/>
        <v>0</v>
      </c>
      <c r="EI7" s="162">
        <f t="shared" si="29"/>
        <v>0</v>
      </c>
      <c r="EJ7" s="162">
        <f t="shared" si="29"/>
        <v>0</v>
      </c>
      <c r="EK7" s="162">
        <f t="shared" si="29"/>
        <v>0</v>
      </c>
      <c r="EL7" s="162">
        <f t="shared" si="30"/>
        <v>0</v>
      </c>
      <c r="EM7" s="162">
        <f t="shared" si="31"/>
        <v>0</v>
      </c>
      <c r="EN7" s="162">
        <f t="shared" si="31"/>
        <v>0</v>
      </c>
      <c r="EO7" s="162">
        <f t="shared" si="32"/>
        <v>0</v>
      </c>
      <c r="EP7" s="162">
        <f t="shared" si="33"/>
        <v>0</v>
      </c>
      <c r="EQ7" s="162">
        <f t="shared" si="34"/>
        <v>0</v>
      </c>
      <c r="ER7" s="162">
        <f t="shared" si="35"/>
        <v>0</v>
      </c>
      <c r="ES7" s="162">
        <f t="shared" si="35"/>
        <v>0</v>
      </c>
      <c r="ET7" s="162">
        <f t="shared" si="35"/>
        <v>0</v>
      </c>
      <c r="EU7" s="162">
        <f t="shared" si="36"/>
        <v>0</v>
      </c>
      <c r="EV7" s="162">
        <f t="shared" si="37"/>
        <v>0</v>
      </c>
      <c r="EW7" s="162">
        <f t="shared" si="38"/>
        <v>0</v>
      </c>
      <c r="EX7" s="162">
        <f t="shared" si="39"/>
        <v>0</v>
      </c>
    </row>
    <row r="8" spans="1:155" x14ac:dyDescent="0.2">
      <c r="A8" s="340" t="s">
        <v>225</v>
      </c>
      <c r="B8" s="337">
        <f>Da!E26</f>
        <v>0</v>
      </c>
      <c r="C8" s="345"/>
      <c r="D8" s="342"/>
      <c r="E8" s="312"/>
      <c r="F8" s="312"/>
      <c r="G8" s="312"/>
      <c r="H8" s="312"/>
      <c r="I8" s="717"/>
      <c r="J8" s="717"/>
      <c r="K8" s="717"/>
      <c r="L8" s="717"/>
      <c r="M8" s="717"/>
      <c r="N8" s="717"/>
      <c r="O8" s="718"/>
      <c r="P8" s="62">
        <f>SUM(D8:O8)</f>
        <v>0</v>
      </c>
      <c r="Q8" s="716"/>
      <c r="R8" s="717"/>
      <c r="S8" s="717"/>
      <c r="T8" s="717"/>
      <c r="U8" s="717"/>
      <c r="V8" s="717"/>
      <c r="W8" s="717"/>
      <c r="X8" s="717"/>
      <c r="Y8" s="717"/>
      <c r="Z8" s="717"/>
      <c r="AA8" s="717"/>
      <c r="AB8" s="718"/>
      <c r="AC8" s="62">
        <f>SUM(Q8:AB8)</f>
        <v>0</v>
      </c>
      <c r="AD8" s="716"/>
      <c r="AE8" s="717"/>
      <c r="AF8" s="717"/>
      <c r="AG8" s="717"/>
      <c r="AH8" s="717"/>
      <c r="AI8" s="717"/>
      <c r="AJ8" s="717"/>
      <c r="AK8" s="717"/>
      <c r="AL8" s="359"/>
      <c r="AM8" s="62">
        <f t="shared" si="0"/>
        <v>0</v>
      </c>
      <c r="AN8" s="716"/>
      <c r="AO8" s="717"/>
      <c r="AP8" s="717"/>
      <c r="AQ8" s="717"/>
      <c r="AR8" s="717"/>
      <c r="AS8" s="717"/>
      <c r="AT8" s="718"/>
      <c r="AU8" s="62">
        <f t="shared" si="1"/>
        <v>0</v>
      </c>
      <c r="AV8" s="716"/>
      <c r="AW8" s="717"/>
      <c r="AX8" s="717"/>
      <c r="AY8" s="717"/>
      <c r="AZ8" s="717"/>
      <c r="BA8" s="717"/>
      <c r="BB8" s="717"/>
      <c r="BC8" s="718"/>
      <c r="BD8" s="62">
        <f t="shared" si="2"/>
        <v>0</v>
      </c>
      <c r="BE8" s="716"/>
      <c r="BF8" s="717"/>
      <c r="BG8" s="717"/>
      <c r="BH8" s="717"/>
      <c r="BI8" s="717"/>
      <c r="BJ8" s="717"/>
      <c r="BK8" s="717"/>
      <c r="BL8" s="718"/>
      <c r="BM8" s="62">
        <f t="shared" si="3"/>
        <v>0</v>
      </c>
      <c r="BN8" s="716"/>
      <c r="BO8" s="717"/>
      <c r="BP8" s="717"/>
      <c r="BQ8" s="717"/>
      <c r="BR8" s="717"/>
      <c r="BS8" s="718"/>
      <c r="BT8" s="62">
        <f t="shared" si="4"/>
        <v>0</v>
      </c>
      <c r="BU8" s="716"/>
      <c r="BV8" s="717"/>
      <c r="BW8" s="717"/>
      <c r="BX8" s="717"/>
      <c r="BY8" s="717"/>
      <c r="BZ8" s="718"/>
      <c r="CA8" s="62">
        <f t="shared" si="5"/>
        <v>0</v>
      </c>
      <c r="CB8" s="716"/>
      <c r="CC8" s="717"/>
      <c r="CD8" s="717"/>
      <c r="CE8" s="717"/>
      <c r="CF8" s="717"/>
      <c r="CG8" s="717"/>
      <c r="CH8" s="717"/>
      <c r="CI8" s="717"/>
      <c r="CJ8" s="718"/>
      <c r="CK8" s="62">
        <f t="shared" si="7"/>
        <v>0</v>
      </c>
      <c r="CL8" s="716"/>
      <c r="CM8" s="717"/>
      <c r="CN8" s="717"/>
      <c r="CO8" s="717"/>
      <c r="CP8" s="718"/>
      <c r="CQ8" s="62">
        <f t="shared" si="8"/>
        <v>0</v>
      </c>
      <c r="CR8" s="716"/>
      <c r="CS8" s="717"/>
      <c r="CT8" s="717"/>
      <c r="CU8" s="717"/>
      <c r="CV8" s="717"/>
      <c r="CW8" s="717"/>
      <c r="CX8" s="717"/>
      <c r="CY8" s="717"/>
      <c r="CZ8" s="717"/>
      <c r="DA8" s="717"/>
      <c r="DB8" s="717"/>
      <c r="DC8" s="718"/>
      <c r="DD8" s="62">
        <f t="shared" si="9"/>
        <v>0</v>
      </c>
      <c r="DE8" s="717"/>
      <c r="DF8" s="717"/>
      <c r="DG8" s="717"/>
      <c r="DH8" s="717"/>
      <c r="DI8" s="717"/>
      <c r="DJ8" s="717"/>
      <c r="DK8" s="717"/>
      <c r="DL8" s="718"/>
      <c r="DM8" s="62">
        <f t="shared" si="6"/>
        <v>0</v>
      </c>
      <c r="DN8" s="101">
        <f t="shared" si="10"/>
        <v>0</v>
      </c>
      <c r="DQ8" s="162">
        <f t="shared" si="11"/>
        <v>0</v>
      </c>
      <c r="DR8" s="162">
        <f t="shared" si="12"/>
        <v>0</v>
      </c>
      <c r="DS8" s="162">
        <f t="shared" si="13"/>
        <v>0</v>
      </c>
      <c r="DT8" s="162">
        <f t="shared" si="14"/>
        <v>0</v>
      </c>
      <c r="DU8" s="162">
        <f t="shared" si="15"/>
        <v>0</v>
      </c>
      <c r="DV8" s="162">
        <f t="shared" si="16"/>
        <v>0</v>
      </c>
      <c r="DW8" s="162">
        <f t="shared" si="17"/>
        <v>0</v>
      </c>
      <c r="DX8" s="162">
        <f t="shared" si="18"/>
        <v>0</v>
      </c>
      <c r="DY8" s="162">
        <f t="shared" si="19"/>
        <v>0</v>
      </c>
      <c r="DZ8" s="162">
        <f t="shared" si="20"/>
        <v>0</v>
      </c>
      <c r="EA8" s="162">
        <f t="shared" si="21"/>
        <v>0</v>
      </c>
      <c r="EB8" s="162">
        <f t="shared" si="22"/>
        <v>0</v>
      </c>
      <c r="EC8" s="162">
        <f t="shared" si="23"/>
        <v>0</v>
      </c>
      <c r="ED8" s="162">
        <f t="shared" si="24"/>
        <v>0</v>
      </c>
      <c r="EE8" s="162">
        <f t="shared" si="25"/>
        <v>0</v>
      </c>
      <c r="EF8" s="162">
        <f t="shared" si="26"/>
        <v>0</v>
      </c>
      <c r="EG8" s="162">
        <f t="shared" si="27"/>
        <v>0</v>
      </c>
      <c r="EH8" s="162">
        <f t="shared" si="28"/>
        <v>0</v>
      </c>
      <c r="EI8" s="162">
        <f t="shared" si="29"/>
        <v>0</v>
      </c>
      <c r="EJ8" s="162">
        <f t="shared" si="29"/>
        <v>0</v>
      </c>
      <c r="EK8" s="162">
        <f t="shared" si="29"/>
        <v>0</v>
      </c>
      <c r="EL8" s="162">
        <f t="shared" si="30"/>
        <v>0</v>
      </c>
      <c r="EM8" s="162">
        <f t="shared" si="31"/>
        <v>0</v>
      </c>
      <c r="EN8" s="162">
        <f t="shared" si="31"/>
        <v>0</v>
      </c>
      <c r="EO8" s="162">
        <f t="shared" si="32"/>
        <v>0</v>
      </c>
      <c r="EP8" s="162">
        <f t="shared" si="33"/>
        <v>0</v>
      </c>
      <c r="EQ8" s="162">
        <f t="shared" si="34"/>
        <v>0</v>
      </c>
      <c r="ER8" s="162">
        <f t="shared" si="35"/>
        <v>0</v>
      </c>
      <c r="ES8" s="162">
        <f t="shared" si="35"/>
        <v>0</v>
      </c>
      <c r="ET8" s="162">
        <f t="shared" si="35"/>
        <v>0</v>
      </c>
      <c r="EU8" s="162">
        <f t="shared" si="36"/>
        <v>0</v>
      </c>
      <c r="EV8" s="162">
        <f t="shared" si="37"/>
        <v>0</v>
      </c>
      <c r="EW8" s="162">
        <f t="shared" si="38"/>
        <v>0</v>
      </c>
      <c r="EX8" s="162">
        <f t="shared" si="39"/>
        <v>0</v>
      </c>
    </row>
    <row r="9" spans="1:155" x14ac:dyDescent="0.2">
      <c r="A9" s="340" t="s">
        <v>226</v>
      </c>
      <c r="B9" s="337">
        <f>Da!E27</f>
        <v>0</v>
      </c>
      <c r="C9" s="345"/>
      <c r="D9" s="342"/>
      <c r="E9" s="312"/>
      <c r="F9" s="312"/>
      <c r="G9" s="312"/>
      <c r="H9" s="312"/>
      <c r="I9" s="717"/>
      <c r="J9" s="717"/>
      <c r="K9" s="717"/>
      <c r="L9" s="717"/>
      <c r="M9" s="717"/>
      <c r="N9" s="717"/>
      <c r="O9" s="718"/>
      <c r="P9" s="62">
        <f t="shared" ref="P9:P35" si="40">SUM(D9:O9)</f>
        <v>0</v>
      </c>
      <c r="Q9" s="716"/>
      <c r="R9" s="717"/>
      <c r="S9" s="717"/>
      <c r="T9" s="717"/>
      <c r="U9" s="717"/>
      <c r="V9" s="717"/>
      <c r="W9" s="717"/>
      <c r="X9" s="717"/>
      <c r="Y9" s="717"/>
      <c r="Z9" s="717"/>
      <c r="AA9" s="717"/>
      <c r="AB9" s="718"/>
      <c r="AC9" s="62">
        <f t="shared" ref="AC9:AC35" si="41">SUM(Q9:AB9)</f>
        <v>0</v>
      </c>
      <c r="AD9" s="716"/>
      <c r="AE9" s="717"/>
      <c r="AF9" s="717"/>
      <c r="AG9" s="717"/>
      <c r="AH9" s="717"/>
      <c r="AI9" s="717"/>
      <c r="AJ9" s="717"/>
      <c r="AK9" s="717"/>
      <c r="AL9" s="359"/>
      <c r="AM9" s="62">
        <f t="shared" si="0"/>
        <v>0</v>
      </c>
      <c r="AN9" s="716"/>
      <c r="AO9" s="717"/>
      <c r="AP9" s="717"/>
      <c r="AQ9" s="717"/>
      <c r="AR9" s="717"/>
      <c r="AS9" s="717"/>
      <c r="AT9" s="718"/>
      <c r="AU9" s="62">
        <f t="shared" si="1"/>
        <v>0</v>
      </c>
      <c r="AV9" s="716"/>
      <c r="AW9" s="717"/>
      <c r="AX9" s="717"/>
      <c r="AY9" s="717"/>
      <c r="AZ9" s="717"/>
      <c r="BA9" s="717"/>
      <c r="BB9" s="717"/>
      <c r="BC9" s="718"/>
      <c r="BD9" s="62">
        <f t="shared" si="2"/>
        <v>0</v>
      </c>
      <c r="BE9" s="716"/>
      <c r="BF9" s="717"/>
      <c r="BG9" s="717"/>
      <c r="BH9" s="717"/>
      <c r="BI9" s="717"/>
      <c r="BJ9" s="717"/>
      <c r="BK9" s="717"/>
      <c r="BL9" s="718"/>
      <c r="BM9" s="62">
        <f t="shared" si="3"/>
        <v>0</v>
      </c>
      <c r="BN9" s="716"/>
      <c r="BO9" s="717"/>
      <c r="BP9" s="717"/>
      <c r="BQ9" s="717"/>
      <c r="BR9" s="717"/>
      <c r="BS9" s="718"/>
      <c r="BT9" s="62">
        <f t="shared" si="4"/>
        <v>0</v>
      </c>
      <c r="BU9" s="716"/>
      <c r="BV9" s="717"/>
      <c r="BW9" s="717"/>
      <c r="BX9" s="717"/>
      <c r="BY9" s="717"/>
      <c r="BZ9" s="718"/>
      <c r="CA9" s="62">
        <f t="shared" si="5"/>
        <v>0</v>
      </c>
      <c r="CB9" s="716"/>
      <c r="CC9" s="717"/>
      <c r="CD9" s="717"/>
      <c r="CE9" s="717"/>
      <c r="CF9" s="717"/>
      <c r="CG9" s="717"/>
      <c r="CH9" s="717"/>
      <c r="CI9" s="717"/>
      <c r="CJ9" s="718"/>
      <c r="CK9" s="62">
        <f t="shared" si="7"/>
        <v>0</v>
      </c>
      <c r="CL9" s="716"/>
      <c r="CM9" s="717"/>
      <c r="CN9" s="717"/>
      <c r="CO9" s="717"/>
      <c r="CP9" s="718"/>
      <c r="CQ9" s="62">
        <f t="shared" si="8"/>
        <v>0</v>
      </c>
      <c r="CR9" s="716"/>
      <c r="CS9" s="717"/>
      <c r="CT9" s="717"/>
      <c r="CU9" s="717"/>
      <c r="CV9" s="717"/>
      <c r="CW9" s="717"/>
      <c r="CX9" s="717"/>
      <c r="CY9" s="717"/>
      <c r="CZ9" s="717"/>
      <c r="DA9" s="717"/>
      <c r="DB9" s="717"/>
      <c r="DC9" s="718"/>
      <c r="DD9" s="62">
        <f t="shared" si="9"/>
        <v>0</v>
      </c>
      <c r="DE9" s="717"/>
      <c r="DF9" s="717"/>
      <c r="DG9" s="717"/>
      <c r="DH9" s="717"/>
      <c r="DI9" s="717"/>
      <c r="DJ9" s="717"/>
      <c r="DK9" s="717"/>
      <c r="DL9" s="718"/>
      <c r="DM9" s="62">
        <f t="shared" si="6"/>
        <v>0</v>
      </c>
      <c r="DN9" s="101">
        <f t="shared" si="10"/>
        <v>0</v>
      </c>
      <c r="DQ9" s="162">
        <f t="shared" si="11"/>
        <v>0</v>
      </c>
      <c r="DR9" s="162">
        <f t="shared" si="12"/>
        <v>0</v>
      </c>
      <c r="DS9" s="162">
        <f t="shared" si="13"/>
        <v>0</v>
      </c>
      <c r="DT9" s="162">
        <f t="shared" si="14"/>
        <v>0</v>
      </c>
      <c r="DU9" s="162">
        <f t="shared" si="15"/>
        <v>0</v>
      </c>
      <c r="DV9" s="162">
        <f t="shared" si="16"/>
        <v>0</v>
      </c>
      <c r="DW9" s="162">
        <f t="shared" si="17"/>
        <v>0</v>
      </c>
      <c r="DX9" s="162">
        <f t="shared" si="18"/>
        <v>0</v>
      </c>
      <c r="DY9" s="162">
        <f t="shared" si="19"/>
        <v>0</v>
      </c>
      <c r="DZ9" s="162">
        <f t="shared" si="20"/>
        <v>0</v>
      </c>
      <c r="EA9" s="162">
        <f t="shared" si="21"/>
        <v>0</v>
      </c>
      <c r="EB9" s="162">
        <f t="shared" si="22"/>
        <v>0</v>
      </c>
      <c r="EC9" s="162">
        <f t="shared" si="23"/>
        <v>0</v>
      </c>
      <c r="ED9" s="162">
        <f t="shared" si="24"/>
        <v>0</v>
      </c>
      <c r="EE9" s="162">
        <f t="shared" si="25"/>
        <v>0</v>
      </c>
      <c r="EF9" s="162">
        <f t="shared" si="26"/>
        <v>0</v>
      </c>
      <c r="EG9" s="162">
        <f t="shared" si="27"/>
        <v>0</v>
      </c>
      <c r="EH9" s="162">
        <f t="shared" si="28"/>
        <v>0</v>
      </c>
      <c r="EI9" s="162">
        <f t="shared" si="29"/>
        <v>0</v>
      </c>
      <c r="EJ9" s="162">
        <f t="shared" si="29"/>
        <v>0</v>
      </c>
      <c r="EK9" s="162">
        <f t="shared" si="29"/>
        <v>0</v>
      </c>
      <c r="EL9" s="162">
        <f t="shared" si="30"/>
        <v>0</v>
      </c>
      <c r="EM9" s="162">
        <f t="shared" si="31"/>
        <v>0</v>
      </c>
      <c r="EN9" s="162">
        <f t="shared" si="31"/>
        <v>0</v>
      </c>
      <c r="EO9" s="162">
        <f t="shared" si="32"/>
        <v>0</v>
      </c>
      <c r="EP9" s="162">
        <f t="shared" si="33"/>
        <v>0</v>
      </c>
      <c r="EQ9" s="162">
        <f t="shared" si="34"/>
        <v>0</v>
      </c>
      <c r="ER9" s="162">
        <f t="shared" si="35"/>
        <v>0</v>
      </c>
      <c r="ES9" s="162">
        <f t="shared" si="35"/>
        <v>0</v>
      </c>
      <c r="ET9" s="162">
        <f t="shared" si="35"/>
        <v>0</v>
      </c>
      <c r="EU9" s="162">
        <f t="shared" si="36"/>
        <v>0</v>
      </c>
      <c r="EV9" s="162">
        <f t="shared" si="37"/>
        <v>0</v>
      </c>
      <c r="EW9" s="162">
        <f t="shared" si="38"/>
        <v>0</v>
      </c>
      <c r="EX9" s="162">
        <f t="shared" si="39"/>
        <v>0</v>
      </c>
    </row>
    <row r="10" spans="1:155" x14ac:dyDescent="0.2">
      <c r="A10" s="340" t="s">
        <v>227</v>
      </c>
      <c r="B10" s="337">
        <f>Da!E28</f>
        <v>0</v>
      </c>
      <c r="C10" s="345"/>
      <c r="D10" s="342"/>
      <c r="E10" s="312"/>
      <c r="F10" s="312"/>
      <c r="G10" s="312"/>
      <c r="H10" s="312"/>
      <c r="I10" s="717"/>
      <c r="J10" s="717"/>
      <c r="K10" s="717"/>
      <c r="L10" s="717"/>
      <c r="M10" s="717"/>
      <c r="N10" s="717"/>
      <c r="O10" s="718"/>
      <c r="P10" s="62">
        <f t="shared" si="40"/>
        <v>0</v>
      </c>
      <c r="Q10" s="716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8"/>
      <c r="AC10" s="62">
        <f t="shared" si="41"/>
        <v>0</v>
      </c>
      <c r="AD10" s="716"/>
      <c r="AE10" s="717"/>
      <c r="AF10" s="717"/>
      <c r="AG10" s="717"/>
      <c r="AH10" s="717"/>
      <c r="AI10" s="717"/>
      <c r="AJ10" s="717"/>
      <c r="AK10" s="717"/>
      <c r="AL10" s="359"/>
      <c r="AM10" s="62">
        <f t="shared" si="0"/>
        <v>0</v>
      </c>
      <c r="AN10" s="716"/>
      <c r="AO10" s="717"/>
      <c r="AP10" s="717"/>
      <c r="AQ10" s="717"/>
      <c r="AR10" s="717"/>
      <c r="AS10" s="717"/>
      <c r="AT10" s="718"/>
      <c r="AU10" s="62">
        <f t="shared" si="1"/>
        <v>0</v>
      </c>
      <c r="AV10" s="716"/>
      <c r="AW10" s="717"/>
      <c r="AX10" s="717"/>
      <c r="AY10" s="717"/>
      <c r="AZ10" s="717"/>
      <c r="BA10" s="717"/>
      <c r="BB10" s="717"/>
      <c r="BC10" s="718"/>
      <c r="BD10" s="62">
        <f t="shared" si="2"/>
        <v>0</v>
      </c>
      <c r="BE10" s="716"/>
      <c r="BF10" s="717"/>
      <c r="BG10" s="717"/>
      <c r="BH10" s="717"/>
      <c r="BI10" s="717"/>
      <c r="BJ10" s="717"/>
      <c r="BK10" s="717"/>
      <c r="BL10" s="718"/>
      <c r="BM10" s="62">
        <f t="shared" si="3"/>
        <v>0</v>
      </c>
      <c r="BN10" s="716"/>
      <c r="BO10" s="717"/>
      <c r="BP10" s="717"/>
      <c r="BQ10" s="717"/>
      <c r="BR10" s="717"/>
      <c r="BS10" s="718"/>
      <c r="BT10" s="62">
        <f t="shared" si="4"/>
        <v>0</v>
      </c>
      <c r="BU10" s="716"/>
      <c r="BV10" s="717"/>
      <c r="BW10" s="717"/>
      <c r="BX10" s="717"/>
      <c r="BY10" s="717"/>
      <c r="BZ10" s="718"/>
      <c r="CA10" s="62">
        <f t="shared" si="5"/>
        <v>0</v>
      </c>
      <c r="CB10" s="716"/>
      <c r="CC10" s="717"/>
      <c r="CD10" s="717"/>
      <c r="CE10" s="717"/>
      <c r="CF10" s="717"/>
      <c r="CG10" s="717"/>
      <c r="CH10" s="717"/>
      <c r="CI10" s="717"/>
      <c r="CJ10" s="718"/>
      <c r="CK10" s="62">
        <f t="shared" si="7"/>
        <v>0</v>
      </c>
      <c r="CL10" s="716"/>
      <c r="CM10" s="717"/>
      <c r="CN10" s="717"/>
      <c r="CO10" s="717"/>
      <c r="CP10" s="718"/>
      <c r="CQ10" s="62">
        <f t="shared" si="8"/>
        <v>0</v>
      </c>
      <c r="CR10" s="716"/>
      <c r="CS10" s="717"/>
      <c r="CT10" s="717"/>
      <c r="CU10" s="717"/>
      <c r="CV10" s="717"/>
      <c r="CW10" s="717"/>
      <c r="CX10" s="717"/>
      <c r="CY10" s="717"/>
      <c r="CZ10" s="717"/>
      <c r="DA10" s="717"/>
      <c r="DB10" s="717"/>
      <c r="DC10" s="718"/>
      <c r="DD10" s="62">
        <f t="shared" si="9"/>
        <v>0</v>
      </c>
      <c r="DE10" s="717"/>
      <c r="DF10" s="717"/>
      <c r="DG10" s="717"/>
      <c r="DH10" s="717"/>
      <c r="DI10" s="717"/>
      <c r="DJ10" s="717"/>
      <c r="DK10" s="717"/>
      <c r="DL10" s="718"/>
      <c r="DM10" s="62">
        <f t="shared" si="6"/>
        <v>0</v>
      </c>
      <c r="DN10" s="101">
        <f t="shared" si="10"/>
        <v>0</v>
      </c>
      <c r="DQ10" s="162">
        <f t="shared" si="11"/>
        <v>0</v>
      </c>
      <c r="DR10" s="162">
        <f t="shared" si="12"/>
        <v>0</v>
      </c>
      <c r="DS10" s="162">
        <f t="shared" si="13"/>
        <v>0</v>
      </c>
      <c r="DT10" s="162">
        <f t="shared" si="14"/>
        <v>0</v>
      </c>
      <c r="DU10" s="162">
        <f t="shared" si="15"/>
        <v>0</v>
      </c>
      <c r="DV10" s="162">
        <f t="shared" si="16"/>
        <v>0</v>
      </c>
      <c r="DW10" s="162">
        <f t="shared" si="17"/>
        <v>0</v>
      </c>
      <c r="DX10" s="162">
        <f t="shared" si="18"/>
        <v>0</v>
      </c>
      <c r="DY10" s="162">
        <f t="shared" si="19"/>
        <v>0</v>
      </c>
      <c r="DZ10" s="162">
        <f t="shared" si="20"/>
        <v>0</v>
      </c>
      <c r="EA10" s="162">
        <f t="shared" si="21"/>
        <v>0</v>
      </c>
      <c r="EB10" s="162">
        <f t="shared" si="22"/>
        <v>0</v>
      </c>
      <c r="EC10" s="162">
        <f t="shared" si="23"/>
        <v>0</v>
      </c>
      <c r="ED10" s="162">
        <f t="shared" si="24"/>
        <v>0</v>
      </c>
      <c r="EE10" s="162">
        <f t="shared" si="25"/>
        <v>0</v>
      </c>
      <c r="EF10" s="162">
        <f t="shared" si="26"/>
        <v>0</v>
      </c>
      <c r="EG10" s="162">
        <f t="shared" si="27"/>
        <v>0</v>
      </c>
      <c r="EH10" s="162">
        <f t="shared" si="28"/>
        <v>0</v>
      </c>
      <c r="EI10" s="162">
        <f t="shared" si="29"/>
        <v>0</v>
      </c>
      <c r="EJ10" s="162">
        <f t="shared" si="29"/>
        <v>0</v>
      </c>
      <c r="EK10" s="162">
        <f t="shared" si="29"/>
        <v>0</v>
      </c>
      <c r="EL10" s="162">
        <f t="shared" si="30"/>
        <v>0</v>
      </c>
      <c r="EM10" s="162">
        <f t="shared" si="31"/>
        <v>0</v>
      </c>
      <c r="EN10" s="162">
        <f t="shared" si="31"/>
        <v>0</v>
      </c>
      <c r="EO10" s="162">
        <f t="shared" si="32"/>
        <v>0</v>
      </c>
      <c r="EP10" s="162">
        <f t="shared" si="33"/>
        <v>0</v>
      </c>
      <c r="EQ10" s="162">
        <f t="shared" si="34"/>
        <v>0</v>
      </c>
      <c r="ER10" s="162">
        <f t="shared" si="35"/>
        <v>0</v>
      </c>
      <c r="ES10" s="162">
        <f t="shared" si="35"/>
        <v>0</v>
      </c>
      <c r="ET10" s="162">
        <f t="shared" si="35"/>
        <v>0</v>
      </c>
      <c r="EU10" s="162">
        <f t="shared" si="36"/>
        <v>0</v>
      </c>
      <c r="EV10" s="162">
        <f t="shared" si="37"/>
        <v>0</v>
      </c>
      <c r="EW10" s="162">
        <f t="shared" si="38"/>
        <v>0</v>
      </c>
      <c r="EX10" s="162">
        <f t="shared" si="39"/>
        <v>0</v>
      </c>
    </row>
    <row r="11" spans="1:155" x14ac:dyDescent="0.2">
      <c r="A11" s="340" t="s">
        <v>228</v>
      </c>
      <c r="B11" s="337">
        <f>Da!E29</f>
        <v>0</v>
      </c>
      <c r="C11" s="345"/>
      <c r="D11" s="342"/>
      <c r="E11" s="312"/>
      <c r="F11" s="312"/>
      <c r="G11" s="312"/>
      <c r="H11" s="312"/>
      <c r="I11" s="717"/>
      <c r="J11" s="717"/>
      <c r="K11" s="717"/>
      <c r="L11" s="717"/>
      <c r="M11" s="717"/>
      <c r="N11" s="717"/>
      <c r="O11" s="718"/>
      <c r="P11" s="62">
        <f t="shared" si="40"/>
        <v>0</v>
      </c>
      <c r="Q11" s="716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8"/>
      <c r="AC11" s="62">
        <f t="shared" si="41"/>
        <v>0</v>
      </c>
      <c r="AD11" s="716"/>
      <c r="AE11" s="717"/>
      <c r="AF11" s="717"/>
      <c r="AG11" s="717"/>
      <c r="AH11" s="717"/>
      <c r="AI11" s="717"/>
      <c r="AJ11" s="717"/>
      <c r="AK11" s="717"/>
      <c r="AL11" s="359"/>
      <c r="AM11" s="62">
        <f t="shared" si="0"/>
        <v>0</v>
      </c>
      <c r="AN11" s="716"/>
      <c r="AO11" s="717"/>
      <c r="AP11" s="717"/>
      <c r="AQ11" s="717"/>
      <c r="AR11" s="717"/>
      <c r="AS11" s="717"/>
      <c r="AT11" s="718"/>
      <c r="AU11" s="62">
        <f t="shared" si="1"/>
        <v>0</v>
      </c>
      <c r="AV11" s="716"/>
      <c r="AW11" s="717"/>
      <c r="AX11" s="717"/>
      <c r="AY11" s="717"/>
      <c r="AZ11" s="717"/>
      <c r="BA11" s="717"/>
      <c r="BB11" s="717"/>
      <c r="BC11" s="718"/>
      <c r="BD11" s="62">
        <f t="shared" si="2"/>
        <v>0</v>
      </c>
      <c r="BE11" s="716"/>
      <c r="BF11" s="717"/>
      <c r="BG11" s="717"/>
      <c r="BH11" s="717"/>
      <c r="BI11" s="717"/>
      <c r="BJ11" s="717"/>
      <c r="BK11" s="717"/>
      <c r="BL11" s="718"/>
      <c r="BM11" s="62">
        <f t="shared" si="3"/>
        <v>0</v>
      </c>
      <c r="BN11" s="716"/>
      <c r="BO11" s="717"/>
      <c r="BP11" s="717"/>
      <c r="BQ11" s="717"/>
      <c r="BR11" s="717"/>
      <c r="BS11" s="718"/>
      <c r="BT11" s="62">
        <f t="shared" si="4"/>
        <v>0</v>
      </c>
      <c r="BU11" s="716"/>
      <c r="BV11" s="717"/>
      <c r="BW11" s="717"/>
      <c r="BX11" s="717"/>
      <c r="BY11" s="717"/>
      <c r="BZ11" s="718"/>
      <c r="CA11" s="62">
        <f t="shared" si="5"/>
        <v>0</v>
      </c>
      <c r="CB11" s="716"/>
      <c r="CC11" s="717"/>
      <c r="CD11" s="717"/>
      <c r="CE11" s="717"/>
      <c r="CF11" s="717"/>
      <c r="CG11" s="717"/>
      <c r="CH11" s="717"/>
      <c r="CI11" s="717"/>
      <c r="CJ11" s="718"/>
      <c r="CK11" s="62">
        <f t="shared" si="7"/>
        <v>0</v>
      </c>
      <c r="CL11" s="716"/>
      <c r="CM11" s="717"/>
      <c r="CN11" s="717"/>
      <c r="CO11" s="717"/>
      <c r="CP11" s="718"/>
      <c r="CQ11" s="62">
        <f t="shared" si="8"/>
        <v>0</v>
      </c>
      <c r="CR11" s="716"/>
      <c r="CS11" s="717"/>
      <c r="CT11" s="717"/>
      <c r="CU11" s="717"/>
      <c r="CV11" s="717"/>
      <c r="CW11" s="717"/>
      <c r="CX11" s="717"/>
      <c r="CY11" s="717"/>
      <c r="CZ11" s="717"/>
      <c r="DA11" s="717"/>
      <c r="DB11" s="717"/>
      <c r="DC11" s="718"/>
      <c r="DD11" s="62">
        <f t="shared" si="9"/>
        <v>0</v>
      </c>
      <c r="DE11" s="717"/>
      <c r="DF11" s="717"/>
      <c r="DG11" s="717"/>
      <c r="DH11" s="717"/>
      <c r="DI11" s="717"/>
      <c r="DJ11" s="717"/>
      <c r="DK11" s="717"/>
      <c r="DL11" s="718"/>
      <c r="DM11" s="62">
        <f t="shared" si="6"/>
        <v>0</v>
      </c>
      <c r="DN11" s="101">
        <v>1</v>
      </c>
      <c r="DQ11" s="162">
        <f t="shared" si="11"/>
        <v>0</v>
      </c>
      <c r="DR11" s="162">
        <f t="shared" si="12"/>
        <v>0</v>
      </c>
      <c r="DS11" s="162">
        <f t="shared" si="13"/>
        <v>0</v>
      </c>
      <c r="DT11" s="162">
        <f t="shared" si="14"/>
        <v>0</v>
      </c>
      <c r="DU11" s="162">
        <f t="shared" si="15"/>
        <v>0</v>
      </c>
      <c r="DV11" s="162">
        <f t="shared" si="16"/>
        <v>0</v>
      </c>
      <c r="DW11" s="162">
        <f t="shared" si="17"/>
        <v>0</v>
      </c>
      <c r="DX11" s="162">
        <f t="shared" si="18"/>
        <v>0</v>
      </c>
      <c r="DY11" s="162">
        <f t="shared" si="19"/>
        <v>0</v>
      </c>
      <c r="DZ11" s="162">
        <f t="shared" si="20"/>
        <v>0</v>
      </c>
      <c r="EA11" s="162">
        <f t="shared" si="21"/>
        <v>0</v>
      </c>
      <c r="EB11" s="162">
        <f t="shared" si="22"/>
        <v>0</v>
      </c>
      <c r="EC11" s="162">
        <f t="shared" si="23"/>
        <v>0</v>
      </c>
      <c r="ED11" s="162">
        <f t="shared" si="24"/>
        <v>0</v>
      </c>
      <c r="EE11" s="162">
        <f t="shared" si="25"/>
        <v>0</v>
      </c>
      <c r="EF11" s="162">
        <f t="shared" si="26"/>
        <v>0</v>
      </c>
      <c r="EG11" s="162">
        <f t="shared" si="27"/>
        <v>0</v>
      </c>
      <c r="EH11" s="162">
        <f t="shared" si="28"/>
        <v>0</v>
      </c>
      <c r="EI11" s="162">
        <f t="shared" si="29"/>
        <v>0</v>
      </c>
      <c r="EJ11" s="162">
        <f t="shared" si="29"/>
        <v>0</v>
      </c>
      <c r="EK11" s="162">
        <f t="shared" si="29"/>
        <v>0</v>
      </c>
      <c r="EL11" s="162">
        <f t="shared" si="30"/>
        <v>0</v>
      </c>
      <c r="EM11" s="162">
        <f t="shared" si="31"/>
        <v>0</v>
      </c>
      <c r="EN11" s="162">
        <f t="shared" si="31"/>
        <v>0</v>
      </c>
      <c r="EO11" s="162">
        <f t="shared" si="32"/>
        <v>0</v>
      </c>
      <c r="EP11" s="162">
        <f t="shared" si="33"/>
        <v>0</v>
      </c>
      <c r="EQ11" s="162">
        <f t="shared" si="34"/>
        <v>0</v>
      </c>
      <c r="ER11" s="162">
        <f t="shared" si="35"/>
        <v>0</v>
      </c>
      <c r="ES11" s="162">
        <f t="shared" si="35"/>
        <v>0</v>
      </c>
      <c r="ET11" s="162">
        <f t="shared" si="35"/>
        <v>0</v>
      </c>
      <c r="EU11" s="162">
        <f t="shared" si="36"/>
        <v>0</v>
      </c>
      <c r="EV11" s="162">
        <f t="shared" si="37"/>
        <v>0</v>
      </c>
      <c r="EW11" s="162">
        <f t="shared" si="38"/>
        <v>0</v>
      </c>
      <c r="EX11" s="162">
        <f t="shared" si="39"/>
        <v>0</v>
      </c>
    </row>
    <row r="12" spans="1:155" x14ac:dyDescent="0.2">
      <c r="A12" s="340" t="s">
        <v>229</v>
      </c>
      <c r="B12" s="337">
        <f>Da!E30</f>
        <v>0</v>
      </c>
      <c r="C12" s="345"/>
      <c r="D12" s="342"/>
      <c r="E12" s="312"/>
      <c r="F12" s="312"/>
      <c r="G12" s="312"/>
      <c r="H12" s="312"/>
      <c r="I12" s="717"/>
      <c r="J12" s="717"/>
      <c r="K12" s="717"/>
      <c r="L12" s="717"/>
      <c r="M12" s="717"/>
      <c r="N12" s="717"/>
      <c r="O12" s="718"/>
      <c r="P12" s="62">
        <f t="shared" si="40"/>
        <v>0</v>
      </c>
      <c r="Q12" s="716"/>
      <c r="R12" s="717"/>
      <c r="S12" s="717"/>
      <c r="T12" s="717"/>
      <c r="U12" s="717"/>
      <c r="V12" s="717"/>
      <c r="W12" s="717"/>
      <c r="X12" s="717"/>
      <c r="Y12" s="717"/>
      <c r="Z12" s="717"/>
      <c r="AA12" s="717"/>
      <c r="AB12" s="718"/>
      <c r="AC12" s="62">
        <f t="shared" si="41"/>
        <v>0</v>
      </c>
      <c r="AD12" s="716"/>
      <c r="AE12" s="717"/>
      <c r="AF12" s="717"/>
      <c r="AG12" s="717"/>
      <c r="AH12" s="717"/>
      <c r="AI12" s="717"/>
      <c r="AJ12" s="717"/>
      <c r="AK12" s="717"/>
      <c r="AL12" s="359"/>
      <c r="AM12" s="62">
        <f t="shared" si="0"/>
        <v>0</v>
      </c>
      <c r="AN12" s="716"/>
      <c r="AO12" s="717"/>
      <c r="AP12" s="717"/>
      <c r="AQ12" s="717"/>
      <c r="AR12" s="717"/>
      <c r="AS12" s="717"/>
      <c r="AT12" s="718"/>
      <c r="AU12" s="62">
        <f t="shared" si="1"/>
        <v>0</v>
      </c>
      <c r="AV12" s="716"/>
      <c r="AW12" s="717"/>
      <c r="AX12" s="717"/>
      <c r="AY12" s="717"/>
      <c r="AZ12" s="717"/>
      <c r="BA12" s="717"/>
      <c r="BB12" s="717"/>
      <c r="BC12" s="718"/>
      <c r="BD12" s="62">
        <f t="shared" si="2"/>
        <v>0</v>
      </c>
      <c r="BE12" s="716"/>
      <c r="BF12" s="717"/>
      <c r="BG12" s="717"/>
      <c r="BH12" s="717"/>
      <c r="BI12" s="717"/>
      <c r="BJ12" s="717"/>
      <c r="BK12" s="717"/>
      <c r="BL12" s="718"/>
      <c r="BM12" s="62">
        <f t="shared" si="3"/>
        <v>0</v>
      </c>
      <c r="BN12" s="716"/>
      <c r="BO12" s="717"/>
      <c r="BP12" s="717"/>
      <c r="BQ12" s="717"/>
      <c r="BR12" s="717"/>
      <c r="BS12" s="718"/>
      <c r="BT12" s="62">
        <f t="shared" si="4"/>
        <v>0</v>
      </c>
      <c r="BU12" s="716"/>
      <c r="BV12" s="717"/>
      <c r="BW12" s="717"/>
      <c r="BX12" s="717"/>
      <c r="BY12" s="717"/>
      <c r="BZ12" s="718"/>
      <c r="CA12" s="62">
        <f t="shared" si="5"/>
        <v>0</v>
      </c>
      <c r="CB12" s="716"/>
      <c r="CC12" s="717"/>
      <c r="CD12" s="717"/>
      <c r="CE12" s="717"/>
      <c r="CF12" s="717"/>
      <c r="CG12" s="717"/>
      <c r="CH12" s="717"/>
      <c r="CI12" s="717"/>
      <c r="CJ12" s="718"/>
      <c r="CK12" s="62">
        <f t="shared" si="7"/>
        <v>0</v>
      </c>
      <c r="CL12" s="716"/>
      <c r="CM12" s="717"/>
      <c r="CN12" s="717"/>
      <c r="CO12" s="717"/>
      <c r="CP12" s="718"/>
      <c r="CQ12" s="62">
        <f t="shared" si="8"/>
        <v>0</v>
      </c>
      <c r="CR12" s="716"/>
      <c r="CS12" s="717"/>
      <c r="CT12" s="717"/>
      <c r="CU12" s="717"/>
      <c r="CV12" s="717"/>
      <c r="CW12" s="717"/>
      <c r="CX12" s="717"/>
      <c r="CY12" s="717"/>
      <c r="CZ12" s="717"/>
      <c r="DA12" s="717"/>
      <c r="DB12" s="717"/>
      <c r="DC12" s="718"/>
      <c r="DD12" s="62">
        <f t="shared" si="9"/>
        <v>0</v>
      </c>
      <c r="DE12" s="717"/>
      <c r="DF12" s="717"/>
      <c r="DG12" s="717"/>
      <c r="DH12" s="717"/>
      <c r="DI12" s="717"/>
      <c r="DJ12" s="717"/>
      <c r="DK12" s="717"/>
      <c r="DL12" s="718"/>
      <c r="DM12" s="62">
        <f t="shared" si="6"/>
        <v>0</v>
      </c>
      <c r="DN12" s="101">
        <f t="shared" si="10"/>
        <v>0</v>
      </c>
      <c r="DQ12" s="162">
        <f t="shared" si="11"/>
        <v>0</v>
      </c>
      <c r="DR12" s="162">
        <f t="shared" si="12"/>
        <v>0</v>
      </c>
      <c r="DS12" s="162">
        <f t="shared" si="13"/>
        <v>0</v>
      </c>
      <c r="DT12" s="162">
        <f t="shared" si="14"/>
        <v>0</v>
      </c>
      <c r="DU12" s="162">
        <f t="shared" si="15"/>
        <v>0</v>
      </c>
      <c r="DV12" s="162">
        <f t="shared" si="16"/>
        <v>0</v>
      </c>
      <c r="DW12" s="162">
        <f t="shared" si="17"/>
        <v>0</v>
      </c>
      <c r="DX12" s="162">
        <f t="shared" si="18"/>
        <v>0</v>
      </c>
      <c r="DY12" s="162">
        <f t="shared" si="19"/>
        <v>0</v>
      </c>
      <c r="DZ12" s="162">
        <f t="shared" si="20"/>
        <v>0</v>
      </c>
      <c r="EA12" s="162">
        <f t="shared" si="21"/>
        <v>0</v>
      </c>
      <c r="EB12" s="162">
        <f t="shared" si="22"/>
        <v>0</v>
      </c>
      <c r="EC12" s="162">
        <f t="shared" si="23"/>
        <v>0</v>
      </c>
      <c r="ED12" s="162">
        <f t="shared" si="24"/>
        <v>0</v>
      </c>
      <c r="EE12" s="162">
        <f t="shared" si="25"/>
        <v>0</v>
      </c>
      <c r="EF12" s="162">
        <f t="shared" si="26"/>
        <v>0</v>
      </c>
      <c r="EG12" s="162">
        <f t="shared" si="27"/>
        <v>0</v>
      </c>
      <c r="EH12" s="162">
        <f t="shared" si="28"/>
        <v>0</v>
      </c>
      <c r="EI12" s="162">
        <f t="shared" si="29"/>
        <v>0</v>
      </c>
      <c r="EJ12" s="162">
        <f t="shared" si="29"/>
        <v>0</v>
      </c>
      <c r="EK12" s="162">
        <f t="shared" si="29"/>
        <v>0</v>
      </c>
      <c r="EL12" s="162">
        <f t="shared" si="30"/>
        <v>0</v>
      </c>
      <c r="EM12" s="162">
        <f t="shared" si="31"/>
        <v>0</v>
      </c>
      <c r="EN12" s="162">
        <f t="shared" si="31"/>
        <v>0</v>
      </c>
      <c r="EO12" s="162">
        <f t="shared" si="32"/>
        <v>0</v>
      </c>
      <c r="EP12" s="162">
        <f t="shared" si="33"/>
        <v>0</v>
      </c>
      <c r="EQ12" s="162">
        <f t="shared" si="34"/>
        <v>0</v>
      </c>
      <c r="ER12" s="162">
        <f t="shared" si="35"/>
        <v>0</v>
      </c>
      <c r="ES12" s="162">
        <f t="shared" si="35"/>
        <v>0</v>
      </c>
      <c r="ET12" s="162">
        <f t="shared" si="35"/>
        <v>0</v>
      </c>
      <c r="EU12" s="162">
        <f t="shared" si="36"/>
        <v>0</v>
      </c>
      <c r="EV12" s="162">
        <f t="shared" si="37"/>
        <v>0</v>
      </c>
      <c r="EW12" s="162">
        <f t="shared" si="38"/>
        <v>0</v>
      </c>
      <c r="EX12" s="162">
        <f t="shared" si="39"/>
        <v>0</v>
      </c>
    </row>
    <row r="13" spans="1:155" x14ac:dyDescent="0.2">
      <c r="A13" s="340" t="s">
        <v>230</v>
      </c>
      <c r="B13" s="337">
        <f>Da!E31</f>
        <v>0</v>
      </c>
      <c r="C13" s="344"/>
      <c r="D13" s="535"/>
      <c r="E13" s="536"/>
      <c r="F13" s="536"/>
      <c r="G13" s="536"/>
      <c r="H13" s="536"/>
      <c r="I13" s="719"/>
      <c r="J13" s="719"/>
      <c r="K13" s="719"/>
      <c r="L13" s="719"/>
      <c r="M13" s="719"/>
      <c r="N13" s="719"/>
      <c r="O13" s="720"/>
      <c r="P13" s="62">
        <f t="shared" si="40"/>
        <v>0</v>
      </c>
      <c r="Q13" s="716"/>
      <c r="R13" s="717"/>
      <c r="S13" s="717"/>
      <c r="T13" s="717"/>
      <c r="U13" s="717"/>
      <c r="V13" s="717"/>
      <c r="W13" s="717"/>
      <c r="X13" s="717"/>
      <c r="Y13" s="717"/>
      <c r="Z13" s="717"/>
      <c r="AA13" s="717"/>
      <c r="AB13" s="718"/>
      <c r="AC13" s="62">
        <f t="shared" si="41"/>
        <v>0</v>
      </c>
      <c r="AD13" s="716"/>
      <c r="AE13" s="717"/>
      <c r="AF13" s="717"/>
      <c r="AG13" s="717"/>
      <c r="AH13" s="717"/>
      <c r="AI13" s="717"/>
      <c r="AJ13" s="717"/>
      <c r="AK13" s="717"/>
      <c r="AL13" s="359"/>
      <c r="AM13" s="62">
        <f t="shared" si="0"/>
        <v>0</v>
      </c>
      <c r="AN13" s="716"/>
      <c r="AO13" s="717"/>
      <c r="AP13" s="717"/>
      <c r="AQ13" s="717"/>
      <c r="AR13" s="717"/>
      <c r="AS13" s="717"/>
      <c r="AT13" s="718"/>
      <c r="AU13" s="62">
        <f t="shared" si="1"/>
        <v>0</v>
      </c>
      <c r="AV13" s="716"/>
      <c r="AW13" s="717"/>
      <c r="AX13" s="717"/>
      <c r="AY13" s="717"/>
      <c r="AZ13" s="717"/>
      <c r="BA13" s="717"/>
      <c r="BB13" s="717"/>
      <c r="BC13" s="718"/>
      <c r="BD13" s="62">
        <f t="shared" si="2"/>
        <v>0</v>
      </c>
      <c r="BE13" s="716"/>
      <c r="BF13" s="717"/>
      <c r="BG13" s="717"/>
      <c r="BH13" s="717"/>
      <c r="BI13" s="717"/>
      <c r="BJ13" s="717"/>
      <c r="BK13" s="717"/>
      <c r="BL13" s="718"/>
      <c r="BM13" s="62">
        <f t="shared" si="3"/>
        <v>0</v>
      </c>
      <c r="BN13" s="716"/>
      <c r="BO13" s="717"/>
      <c r="BP13" s="717"/>
      <c r="BQ13" s="717"/>
      <c r="BR13" s="717"/>
      <c r="BS13" s="718"/>
      <c r="BT13" s="62">
        <f t="shared" si="4"/>
        <v>0</v>
      </c>
      <c r="BU13" s="716"/>
      <c r="BV13" s="717"/>
      <c r="BW13" s="717"/>
      <c r="BX13" s="717"/>
      <c r="BY13" s="717"/>
      <c r="BZ13" s="718"/>
      <c r="CA13" s="62">
        <f t="shared" si="5"/>
        <v>0</v>
      </c>
      <c r="CB13" s="716"/>
      <c r="CC13" s="717"/>
      <c r="CD13" s="717"/>
      <c r="CE13" s="717"/>
      <c r="CF13" s="717"/>
      <c r="CG13" s="717"/>
      <c r="CH13" s="717"/>
      <c r="CI13" s="717"/>
      <c r="CJ13" s="718"/>
      <c r="CK13" s="62">
        <f t="shared" si="7"/>
        <v>0</v>
      </c>
      <c r="CL13" s="716"/>
      <c r="CM13" s="717"/>
      <c r="CN13" s="717"/>
      <c r="CO13" s="717"/>
      <c r="CP13" s="718"/>
      <c r="CQ13" s="62">
        <f t="shared" si="8"/>
        <v>0</v>
      </c>
      <c r="CR13" s="716"/>
      <c r="CS13" s="717"/>
      <c r="CT13" s="717"/>
      <c r="CU13" s="717"/>
      <c r="CV13" s="717"/>
      <c r="CW13" s="717"/>
      <c r="CX13" s="717"/>
      <c r="CY13" s="717"/>
      <c r="CZ13" s="717"/>
      <c r="DA13" s="717"/>
      <c r="DB13" s="717"/>
      <c r="DC13" s="718"/>
      <c r="DD13" s="62">
        <f t="shared" si="9"/>
        <v>0</v>
      </c>
      <c r="DE13" s="717"/>
      <c r="DF13" s="717"/>
      <c r="DG13" s="717"/>
      <c r="DH13" s="717"/>
      <c r="DI13" s="717"/>
      <c r="DJ13" s="717"/>
      <c r="DK13" s="717"/>
      <c r="DL13" s="718"/>
      <c r="DM13" s="62">
        <f t="shared" si="6"/>
        <v>0</v>
      </c>
      <c r="DN13" s="101">
        <f t="shared" si="10"/>
        <v>0</v>
      </c>
      <c r="DQ13" s="162">
        <f t="shared" si="11"/>
        <v>0</v>
      </c>
      <c r="DR13" s="162">
        <f t="shared" si="12"/>
        <v>0</v>
      </c>
      <c r="DS13" s="162">
        <f t="shared" si="13"/>
        <v>0</v>
      </c>
      <c r="DT13" s="162">
        <f t="shared" si="14"/>
        <v>0</v>
      </c>
      <c r="DU13" s="162">
        <f t="shared" si="15"/>
        <v>0</v>
      </c>
      <c r="DV13" s="162">
        <f t="shared" si="16"/>
        <v>0</v>
      </c>
      <c r="DW13" s="162">
        <f t="shared" si="17"/>
        <v>0</v>
      </c>
      <c r="DX13" s="162">
        <f t="shared" si="18"/>
        <v>0</v>
      </c>
      <c r="DY13" s="162">
        <f t="shared" si="19"/>
        <v>0</v>
      </c>
      <c r="DZ13" s="162">
        <f t="shared" si="20"/>
        <v>0</v>
      </c>
      <c r="EA13" s="162">
        <f t="shared" si="21"/>
        <v>0</v>
      </c>
      <c r="EB13" s="162">
        <f t="shared" si="22"/>
        <v>0</v>
      </c>
      <c r="EC13" s="162">
        <f t="shared" si="23"/>
        <v>0</v>
      </c>
      <c r="ED13" s="162">
        <f t="shared" si="24"/>
        <v>0</v>
      </c>
      <c r="EE13" s="162">
        <f t="shared" si="25"/>
        <v>0</v>
      </c>
      <c r="EF13" s="162">
        <f t="shared" si="26"/>
        <v>0</v>
      </c>
      <c r="EG13" s="162">
        <f t="shared" si="27"/>
        <v>0</v>
      </c>
      <c r="EH13" s="162">
        <f t="shared" si="28"/>
        <v>0</v>
      </c>
      <c r="EI13" s="162">
        <f t="shared" si="29"/>
        <v>0</v>
      </c>
      <c r="EJ13" s="162">
        <f t="shared" si="29"/>
        <v>0</v>
      </c>
      <c r="EK13" s="162">
        <f t="shared" si="29"/>
        <v>0</v>
      </c>
      <c r="EL13" s="162">
        <f t="shared" si="30"/>
        <v>0</v>
      </c>
      <c r="EM13" s="162">
        <f t="shared" si="31"/>
        <v>0</v>
      </c>
      <c r="EN13" s="162">
        <f t="shared" si="31"/>
        <v>0</v>
      </c>
      <c r="EO13" s="162">
        <f t="shared" si="32"/>
        <v>0</v>
      </c>
      <c r="EP13" s="162">
        <f t="shared" si="33"/>
        <v>0</v>
      </c>
      <c r="EQ13" s="162">
        <f t="shared" si="34"/>
        <v>0</v>
      </c>
      <c r="ER13" s="162">
        <f t="shared" si="35"/>
        <v>0</v>
      </c>
      <c r="ES13" s="162">
        <f t="shared" si="35"/>
        <v>0</v>
      </c>
      <c r="ET13" s="162">
        <f t="shared" si="35"/>
        <v>0</v>
      </c>
      <c r="EU13" s="162">
        <f t="shared" si="36"/>
        <v>0</v>
      </c>
      <c r="EV13" s="162">
        <f t="shared" si="37"/>
        <v>0</v>
      </c>
      <c r="EW13" s="162">
        <f t="shared" si="38"/>
        <v>0</v>
      </c>
      <c r="EX13" s="162">
        <f t="shared" si="39"/>
        <v>0</v>
      </c>
    </row>
    <row r="14" spans="1:155" x14ac:dyDescent="0.2">
      <c r="A14" s="340" t="s">
        <v>231</v>
      </c>
      <c r="B14" s="337">
        <f>Da!E32</f>
        <v>0</v>
      </c>
      <c r="C14" s="344"/>
      <c r="D14" s="342"/>
      <c r="E14" s="312"/>
      <c r="F14" s="312"/>
      <c r="G14" s="312"/>
      <c r="H14" s="312"/>
      <c r="I14" s="717"/>
      <c r="J14" s="717"/>
      <c r="K14" s="717"/>
      <c r="L14" s="717"/>
      <c r="M14" s="717"/>
      <c r="N14" s="717"/>
      <c r="O14" s="718"/>
      <c r="P14" s="62">
        <f t="shared" si="40"/>
        <v>0</v>
      </c>
      <c r="Q14" s="716"/>
      <c r="R14" s="717"/>
      <c r="S14" s="717"/>
      <c r="T14" s="717"/>
      <c r="U14" s="717"/>
      <c r="V14" s="717"/>
      <c r="W14" s="717"/>
      <c r="X14" s="717"/>
      <c r="Y14" s="717"/>
      <c r="Z14" s="717"/>
      <c r="AA14" s="717"/>
      <c r="AB14" s="718"/>
      <c r="AC14" s="62">
        <f t="shared" si="41"/>
        <v>0</v>
      </c>
      <c r="AD14" s="716"/>
      <c r="AE14" s="717"/>
      <c r="AF14" s="717"/>
      <c r="AG14" s="717"/>
      <c r="AH14" s="717"/>
      <c r="AI14" s="717"/>
      <c r="AJ14" s="717"/>
      <c r="AK14" s="717"/>
      <c r="AL14" s="359"/>
      <c r="AM14" s="62">
        <f t="shared" si="0"/>
        <v>0</v>
      </c>
      <c r="AN14" s="716"/>
      <c r="AO14" s="717"/>
      <c r="AP14" s="717"/>
      <c r="AQ14" s="717"/>
      <c r="AR14" s="717"/>
      <c r="AS14" s="717"/>
      <c r="AT14" s="718"/>
      <c r="AU14" s="62">
        <f t="shared" si="1"/>
        <v>0</v>
      </c>
      <c r="AV14" s="716"/>
      <c r="AW14" s="717"/>
      <c r="AX14" s="717"/>
      <c r="AY14" s="717"/>
      <c r="AZ14" s="717"/>
      <c r="BA14" s="717"/>
      <c r="BB14" s="717"/>
      <c r="BC14" s="718"/>
      <c r="BD14" s="62">
        <f t="shared" si="2"/>
        <v>0</v>
      </c>
      <c r="BE14" s="716"/>
      <c r="BF14" s="717"/>
      <c r="BG14" s="717"/>
      <c r="BH14" s="717"/>
      <c r="BI14" s="717"/>
      <c r="BJ14" s="717"/>
      <c r="BK14" s="717"/>
      <c r="BL14" s="718"/>
      <c r="BM14" s="62">
        <f t="shared" si="3"/>
        <v>0</v>
      </c>
      <c r="BN14" s="716"/>
      <c r="BO14" s="717"/>
      <c r="BP14" s="717"/>
      <c r="BQ14" s="717"/>
      <c r="BR14" s="717"/>
      <c r="BS14" s="718"/>
      <c r="BT14" s="62">
        <f t="shared" si="4"/>
        <v>0</v>
      </c>
      <c r="BU14" s="716"/>
      <c r="BV14" s="717"/>
      <c r="BW14" s="717"/>
      <c r="BX14" s="717"/>
      <c r="BY14" s="717"/>
      <c r="BZ14" s="718"/>
      <c r="CA14" s="62">
        <f t="shared" si="5"/>
        <v>0</v>
      </c>
      <c r="CB14" s="716"/>
      <c r="CC14" s="717"/>
      <c r="CD14" s="717"/>
      <c r="CE14" s="717"/>
      <c r="CF14" s="717"/>
      <c r="CG14" s="717"/>
      <c r="CH14" s="717"/>
      <c r="CI14" s="717"/>
      <c r="CJ14" s="718"/>
      <c r="CK14" s="62">
        <f t="shared" si="7"/>
        <v>0</v>
      </c>
      <c r="CL14" s="716"/>
      <c r="CM14" s="717"/>
      <c r="CN14" s="717"/>
      <c r="CO14" s="717"/>
      <c r="CP14" s="718"/>
      <c r="CQ14" s="62">
        <f t="shared" si="8"/>
        <v>0</v>
      </c>
      <c r="CR14" s="716"/>
      <c r="CS14" s="717"/>
      <c r="CT14" s="717"/>
      <c r="CU14" s="717"/>
      <c r="CV14" s="717"/>
      <c r="CW14" s="717"/>
      <c r="CX14" s="717"/>
      <c r="CY14" s="717"/>
      <c r="CZ14" s="717"/>
      <c r="DA14" s="717"/>
      <c r="DB14" s="717"/>
      <c r="DC14" s="718"/>
      <c r="DD14" s="62">
        <f t="shared" si="9"/>
        <v>0</v>
      </c>
      <c r="DE14" s="717"/>
      <c r="DF14" s="717"/>
      <c r="DG14" s="717"/>
      <c r="DH14" s="717"/>
      <c r="DI14" s="717"/>
      <c r="DJ14" s="717"/>
      <c r="DK14" s="717"/>
      <c r="DL14" s="718"/>
      <c r="DM14" s="62">
        <f t="shared" si="6"/>
        <v>0</v>
      </c>
      <c r="DN14" s="101">
        <f t="shared" si="10"/>
        <v>0</v>
      </c>
      <c r="DQ14" s="162">
        <f t="shared" si="11"/>
        <v>0</v>
      </c>
      <c r="DR14" s="162">
        <f t="shared" si="12"/>
        <v>0</v>
      </c>
      <c r="DS14" s="162">
        <f t="shared" si="13"/>
        <v>0</v>
      </c>
      <c r="DT14" s="162">
        <f t="shared" si="14"/>
        <v>0</v>
      </c>
      <c r="DU14" s="162">
        <f t="shared" si="15"/>
        <v>0</v>
      </c>
      <c r="DV14" s="162">
        <f t="shared" si="16"/>
        <v>0</v>
      </c>
      <c r="DW14" s="162">
        <f t="shared" si="17"/>
        <v>0</v>
      </c>
      <c r="DX14" s="162">
        <f t="shared" si="18"/>
        <v>0</v>
      </c>
      <c r="DY14" s="162">
        <f t="shared" si="19"/>
        <v>0</v>
      </c>
      <c r="DZ14" s="162">
        <f t="shared" si="20"/>
        <v>0</v>
      </c>
      <c r="EA14" s="162">
        <f t="shared" si="21"/>
        <v>0</v>
      </c>
      <c r="EB14" s="162">
        <f t="shared" si="22"/>
        <v>0</v>
      </c>
      <c r="EC14" s="162">
        <f t="shared" si="23"/>
        <v>0</v>
      </c>
      <c r="ED14" s="162">
        <f t="shared" si="24"/>
        <v>0</v>
      </c>
      <c r="EE14" s="162">
        <f t="shared" si="25"/>
        <v>0</v>
      </c>
      <c r="EF14" s="162">
        <f t="shared" si="26"/>
        <v>0</v>
      </c>
      <c r="EG14" s="162">
        <f t="shared" si="27"/>
        <v>0</v>
      </c>
      <c r="EH14" s="162">
        <f t="shared" si="28"/>
        <v>0</v>
      </c>
      <c r="EI14" s="162">
        <f t="shared" si="29"/>
        <v>0</v>
      </c>
      <c r="EJ14" s="162">
        <f t="shared" si="29"/>
        <v>0</v>
      </c>
      <c r="EK14" s="162">
        <f t="shared" si="29"/>
        <v>0</v>
      </c>
      <c r="EL14" s="162">
        <f t="shared" si="30"/>
        <v>0</v>
      </c>
      <c r="EM14" s="162">
        <f t="shared" si="31"/>
        <v>0</v>
      </c>
      <c r="EN14" s="162">
        <f t="shared" si="31"/>
        <v>0</v>
      </c>
      <c r="EO14" s="162">
        <f t="shared" si="32"/>
        <v>0</v>
      </c>
      <c r="EP14" s="162">
        <f t="shared" si="33"/>
        <v>0</v>
      </c>
      <c r="EQ14" s="162">
        <f t="shared" si="34"/>
        <v>0</v>
      </c>
      <c r="ER14" s="162">
        <f t="shared" si="35"/>
        <v>0</v>
      </c>
      <c r="ES14" s="162">
        <f t="shared" si="35"/>
        <v>0</v>
      </c>
      <c r="ET14" s="162">
        <f t="shared" si="35"/>
        <v>0</v>
      </c>
      <c r="EU14" s="162">
        <f t="shared" si="36"/>
        <v>0</v>
      </c>
      <c r="EV14" s="162">
        <f t="shared" si="37"/>
        <v>0</v>
      </c>
      <c r="EW14" s="162">
        <f t="shared" si="38"/>
        <v>0</v>
      </c>
      <c r="EX14" s="162">
        <f t="shared" si="39"/>
        <v>0</v>
      </c>
    </row>
    <row r="15" spans="1:155" x14ac:dyDescent="0.2">
      <c r="A15" s="340" t="s">
        <v>232</v>
      </c>
      <c r="B15" s="337">
        <f>Da!E33</f>
        <v>0</v>
      </c>
      <c r="C15" s="344"/>
      <c r="D15" s="342"/>
      <c r="E15" s="312"/>
      <c r="F15" s="312"/>
      <c r="G15" s="312"/>
      <c r="H15" s="312"/>
      <c r="I15" s="717"/>
      <c r="J15" s="717"/>
      <c r="K15" s="717"/>
      <c r="L15" s="717"/>
      <c r="M15" s="717"/>
      <c r="N15" s="717"/>
      <c r="O15" s="718"/>
      <c r="P15" s="62">
        <f t="shared" si="40"/>
        <v>0</v>
      </c>
      <c r="Q15" s="716"/>
      <c r="R15" s="717"/>
      <c r="S15" s="717"/>
      <c r="T15" s="717"/>
      <c r="U15" s="717"/>
      <c r="V15" s="717"/>
      <c r="W15" s="717"/>
      <c r="X15" s="717"/>
      <c r="Y15" s="717"/>
      <c r="Z15" s="717"/>
      <c r="AA15" s="717"/>
      <c r="AB15" s="718"/>
      <c r="AC15" s="62">
        <f t="shared" si="41"/>
        <v>0</v>
      </c>
      <c r="AD15" s="716"/>
      <c r="AE15" s="717"/>
      <c r="AF15" s="717"/>
      <c r="AG15" s="717"/>
      <c r="AH15" s="717"/>
      <c r="AI15" s="717"/>
      <c r="AJ15" s="717"/>
      <c r="AK15" s="717"/>
      <c r="AL15" s="359"/>
      <c r="AM15" s="62">
        <f t="shared" si="0"/>
        <v>0</v>
      </c>
      <c r="AN15" s="716"/>
      <c r="AO15" s="717"/>
      <c r="AP15" s="717"/>
      <c r="AQ15" s="717"/>
      <c r="AR15" s="717"/>
      <c r="AS15" s="717"/>
      <c r="AT15" s="718"/>
      <c r="AU15" s="62">
        <f t="shared" si="1"/>
        <v>0</v>
      </c>
      <c r="AV15" s="716"/>
      <c r="AW15" s="717"/>
      <c r="AX15" s="717"/>
      <c r="AY15" s="717"/>
      <c r="AZ15" s="717"/>
      <c r="BA15" s="717"/>
      <c r="BB15" s="717"/>
      <c r="BC15" s="718"/>
      <c r="BD15" s="62">
        <f t="shared" si="2"/>
        <v>0</v>
      </c>
      <c r="BE15" s="716"/>
      <c r="BF15" s="717"/>
      <c r="BG15" s="717"/>
      <c r="BH15" s="717"/>
      <c r="BI15" s="717"/>
      <c r="BJ15" s="717"/>
      <c r="BK15" s="717"/>
      <c r="BL15" s="718"/>
      <c r="BM15" s="62">
        <f t="shared" si="3"/>
        <v>0</v>
      </c>
      <c r="BN15" s="716"/>
      <c r="BO15" s="717"/>
      <c r="BP15" s="717"/>
      <c r="BQ15" s="717"/>
      <c r="BR15" s="717"/>
      <c r="BS15" s="718"/>
      <c r="BT15" s="62">
        <f t="shared" si="4"/>
        <v>0</v>
      </c>
      <c r="BU15" s="716"/>
      <c r="BV15" s="717"/>
      <c r="BW15" s="717"/>
      <c r="BX15" s="717"/>
      <c r="BY15" s="717"/>
      <c r="BZ15" s="718"/>
      <c r="CA15" s="62">
        <f t="shared" si="5"/>
        <v>0</v>
      </c>
      <c r="CB15" s="716"/>
      <c r="CC15" s="717"/>
      <c r="CD15" s="717"/>
      <c r="CE15" s="717"/>
      <c r="CF15" s="717"/>
      <c r="CG15" s="717"/>
      <c r="CH15" s="717"/>
      <c r="CI15" s="717"/>
      <c r="CJ15" s="718"/>
      <c r="CK15" s="62">
        <f t="shared" si="7"/>
        <v>0</v>
      </c>
      <c r="CL15" s="716"/>
      <c r="CM15" s="717"/>
      <c r="CN15" s="717"/>
      <c r="CO15" s="717"/>
      <c r="CP15" s="718"/>
      <c r="CQ15" s="62">
        <f t="shared" si="8"/>
        <v>0</v>
      </c>
      <c r="CR15" s="716"/>
      <c r="CS15" s="717"/>
      <c r="CT15" s="717"/>
      <c r="CU15" s="717"/>
      <c r="CV15" s="717"/>
      <c r="CW15" s="717"/>
      <c r="CX15" s="717"/>
      <c r="CY15" s="717"/>
      <c r="CZ15" s="717"/>
      <c r="DA15" s="717"/>
      <c r="DB15" s="717"/>
      <c r="DC15" s="718"/>
      <c r="DD15" s="62">
        <f t="shared" si="9"/>
        <v>0</v>
      </c>
      <c r="DE15" s="717"/>
      <c r="DF15" s="717"/>
      <c r="DG15" s="717"/>
      <c r="DH15" s="717"/>
      <c r="DI15" s="717"/>
      <c r="DJ15" s="717"/>
      <c r="DK15" s="717"/>
      <c r="DL15" s="718"/>
      <c r="DM15" s="62">
        <f t="shared" si="6"/>
        <v>0</v>
      </c>
      <c r="DN15" s="101">
        <f t="shared" si="10"/>
        <v>0</v>
      </c>
      <c r="DQ15" s="162">
        <f t="shared" si="11"/>
        <v>0</v>
      </c>
      <c r="DR15" s="162">
        <f t="shared" si="12"/>
        <v>0</v>
      </c>
      <c r="DS15" s="162">
        <f t="shared" si="13"/>
        <v>0</v>
      </c>
      <c r="DT15" s="162">
        <f t="shared" si="14"/>
        <v>0</v>
      </c>
      <c r="DU15" s="162">
        <f t="shared" si="15"/>
        <v>0</v>
      </c>
      <c r="DV15" s="162">
        <f t="shared" si="16"/>
        <v>0</v>
      </c>
      <c r="DW15" s="162">
        <f t="shared" si="17"/>
        <v>0</v>
      </c>
      <c r="DX15" s="162">
        <f t="shared" si="18"/>
        <v>0</v>
      </c>
      <c r="DY15" s="162">
        <f t="shared" si="19"/>
        <v>0</v>
      </c>
      <c r="DZ15" s="162">
        <f t="shared" si="20"/>
        <v>0</v>
      </c>
      <c r="EA15" s="162">
        <f t="shared" si="21"/>
        <v>0</v>
      </c>
      <c r="EB15" s="162">
        <f t="shared" si="22"/>
        <v>0</v>
      </c>
      <c r="EC15" s="162">
        <f t="shared" si="23"/>
        <v>0</v>
      </c>
      <c r="ED15" s="162">
        <f t="shared" si="24"/>
        <v>0</v>
      </c>
      <c r="EE15" s="162">
        <f t="shared" si="25"/>
        <v>0</v>
      </c>
      <c r="EF15" s="162">
        <f t="shared" si="26"/>
        <v>0</v>
      </c>
      <c r="EG15" s="162">
        <f t="shared" si="27"/>
        <v>0</v>
      </c>
      <c r="EH15" s="162">
        <f t="shared" si="28"/>
        <v>0</v>
      </c>
      <c r="EI15" s="162">
        <f t="shared" si="29"/>
        <v>0</v>
      </c>
      <c r="EJ15" s="162">
        <f t="shared" si="29"/>
        <v>0</v>
      </c>
      <c r="EK15" s="162">
        <f t="shared" si="29"/>
        <v>0</v>
      </c>
      <c r="EL15" s="162">
        <f t="shared" si="30"/>
        <v>0</v>
      </c>
      <c r="EM15" s="162">
        <f t="shared" si="31"/>
        <v>0</v>
      </c>
      <c r="EN15" s="162">
        <f t="shared" si="31"/>
        <v>0</v>
      </c>
      <c r="EO15" s="162">
        <f t="shared" si="32"/>
        <v>0</v>
      </c>
      <c r="EP15" s="162">
        <f t="shared" si="33"/>
        <v>0</v>
      </c>
      <c r="EQ15" s="162">
        <f t="shared" si="34"/>
        <v>0</v>
      </c>
      <c r="ER15" s="162">
        <f t="shared" si="35"/>
        <v>0</v>
      </c>
      <c r="ES15" s="162">
        <f t="shared" si="35"/>
        <v>0</v>
      </c>
      <c r="ET15" s="162">
        <f t="shared" si="35"/>
        <v>0</v>
      </c>
      <c r="EU15" s="162">
        <f t="shared" si="36"/>
        <v>0</v>
      </c>
      <c r="EV15" s="162">
        <f t="shared" si="37"/>
        <v>0</v>
      </c>
      <c r="EW15" s="162">
        <f t="shared" si="38"/>
        <v>0</v>
      </c>
      <c r="EX15" s="162">
        <f t="shared" si="39"/>
        <v>0</v>
      </c>
    </row>
    <row r="16" spans="1:155" x14ac:dyDescent="0.2">
      <c r="A16" s="340" t="s">
        <v>233</v>
      </c>
      <c r="B16" s="337">
        <f>Da!E34</f>
        <v>0</v>
      </c>
      <c r="C16" s="344"/>
      <c r="D16" s="342"/>
      <c r="E16" s="312"/>
      <c r="F16" s="312"/>
      <c r="G16" s="312"/>
      <c r="H16" s="312"/>
      <c r="I16" s="717"/>
      <c r="J16" s="717"/>
      <c r="K16" s="717"/>
      <c r="L16" s="717"/>
      <c r="M16" s="717"/>
      <c r="N16" s="717"/>
      <c r="O16" s="718"/>
      <c r="P16" s="62">
        <f t="shared" si="40"/>
        <v>0</v>
      </c>
      <c r="Q16" s="716"/>
      <c r="R16" s="717"/>
      <c r="S16" s="717"/>
      <c r="T16" s="717"/>
      <c r="U16" s="717"/>
      <c r="V16" s="717"/>
      <c r="W16" s="717"/>
      <c r="X16" s="717"/>
      <c r="Y16" s="717"/>
      <c r="Z16" s="717"/>
      <c r="AA16" s="717"/>
      <c r="AB16" s="718"/>
      <c r="AC16" s="62">
        <f t="shared" si="41"/>
        <v>0</v>
      </c>
      <c r="AD16" s="342"/>
      <c r="AE16" s="312"/>
      <c r="AF16" s="312"/>
      <c r="AG16" s="312"/>
      <c r="AH16" s="312"/>
      <c r="AI16" s="312"/>
      <c r="AJ16" s="312"/>
      <c r="AK16" s="312"/>
      <c r="AL16" s="359"/>
      <c r="AM16" s="62">
        <f t="shared" si="0"/>
        <v>0</v>
      </c>
      <c r="AN16" s="342"/>
      <c r="AO16" s="312"/>
      <c r="AP16" s="312"/>
      <c r="AQ16" s="312"/>
      <c r="AR16" s="312"/>
      <c r="AS16" s="312"/>
      <c r="AT16" s="359"/>
      <c r="AU16" s="62">
        <f t="shared" si="1"/>
        <v>0</v>
      </c>
      <c r="AV16" s="342"/>
      <c r="AW16" s="312"/>
      <c r="AX16" s="312"/>
      <c r="AY16" s="312"/>
      <c r="AZ16" s="312"/>
      <c r="BA16" s="312"/>
      <c r="BB16" s="312"/>
      <c r="BC16" s="359"/>
      <c r="BD16" s="62">
        <f t="shared" si="2"/>
        <v>0</v>
      </c>
      <c r="BE16" s="342"/>
      <c r="BF16" s="312"/>
      <c r="BG16" s="312"/>
      <c r="BH16" s="312"/>
      <c r="BI16" s="312"/>
      <c r="BJ16" s="312"/>
      <c r="BK16" s="312"/>
      <c r="BL16" s="359"/>
      <c r="BM16" s="62">
        <f t="shared" si="3"/>
        <v>0</v>
      </c>
      <c r="BN16" s="342"/>
      <c r="BO16" s="312"/>
      <c r="BP16" s="312"/>
      <c r="BQ16" s="312"/>
      <c r="BR16" s="312"/>
      <c r="BS16" s="359"/>
      <c r="BT16" s="62">
        <f t="shared" si="4"/>
        <v>0</v>
      </c>
      <c r="BU16" s="342"/>
      <c r="BV16" s="312"/>
      <c r="BW16" s="312"/>
      <c r="BX16" s="312"/>
      <c r="BY16" s="312"/>
      <c r="BZ16" s="359"/>
      <c r="CA16" s="62">
        <f t="shared" si="5"/>
        <v>0</v>
      </c>
      <c r="CB16" s="342"/>
      <c r="CC16" s="312"/>
      <c r="CD16" s="312"/>
      <c r="CE16" s="312"/>
      <c r="CF16" s="312"/>
      <c r="CG16" s="312"/>
      <c r="CH16" s="312"/>
      <c r="CI16" s="312"/>
      <c r="CJ16" s="359"/>
      <c r="CK16" s="62">
        <f t="shared" si="7"/>
        <v>0</v>
      </c>
      <c r="CL16" s="716"/>
      <c r="CM16" s="717"/>
      <c r="CN16" s="717"/>
      <c r="CO16" s="717"/>
      <c r="CP16" s="718"/>
      <c r="CQ16" s="62">
        <f t="shared" si="8"/>
        <v>0</v>
      </c>
      <c r="CR16" s="716"/>
      <c r="CS16" s="717"/>
      <c r="CT16" s="717"/>
      <c r="CU16" s="717"/>
      <c r="CV16" s="717"/>
      <c r="CW16" s="717"/>
      <c r="CX16" s="717"/>
      <c r="CY16" s="717"/>
      <c r="CZ16" s="717"/>
      <c r="DA16" s="717"/>
      <c r="DB16" s="717"/>
      <c r="DC16" s="718"/>
      <c r="DD16" s="62">
        <f t="shared" si="9"/>
        <v>0</v>
      </c>
      <c r="DE16" s="717"/>
      <c r="DF16" s="717"/>
      <c r="DG16" s="717"/>
      <c r="DH16" s="717"/>
      <c r="DI16" s="717"/>
      <c r="DJ16" s="717"/>
      <c r="DK16" s="717"/>
      <c r="DL16" s="718"/>
      <c r="DM16" s="62">
        <f t="shared" si="6"/>
        <v>0</v>
      </c>
      <c r="DN16" s="101">
        <f t="shared" si="10"/>
        <v>0</v>
      </c>
      <c r="DQ16" s="162">
        <f t="shared" si="11"/>
        <v>0</v>
      </c>
      <c r="DR16" s="162">
        <f t="shared" si="12"/>
        <v>0</v>
      </c>
      <c r="DS16" s="162">
        <f t="shared" si="13"/>
        <v>0</v>
      </c>
      <c r="DT16" s="162">
        <f t="shared" si="14"/>
        <v>0</v>
      </c>
      <c r="DU16" s="162">
        <f t="shared" si="15"/>
        <v>0</v>
      </c>
      <c r="DV16" s="162">
        <f t="shared" si="16"/>
        <v>0</v>
      </c>
      <c r="DW16" s="162">
        <f t="shared" si="17"/>
        <v>0</v>
      </c>
      <c r="DX16" s="162">
        <f t="shared" si="18"/>
        <v>0</v>
      </c>
      <c r="DY16" s="162">
        <f t="shared" si="19"/>
        <v>0</v>
      </c>
      <c r="DZ16" s="162">
        <f t="shared" si="20"/>
        <v>0</v>
      </c>
      <c r="EA16" s="162">
        <f t="shared" si="21"/>
        <v>0</v>
      </c>
      <c r="EB16" s="162">
        <f t="shared" si="22"/>
        <v>0</v>
      </c>
      <c r="EC16" s="162">
        <f t="shared" si="23"/>
        <v>0</v>
      </c>
      <c r="ED16" s="162">
        <f t="shared" si="24"/>
        <v>0</v>
      </c>
      <c r="EE16" s="162">
        <f t="shared" si="25"/>
        <v>0</v>
      </c>
      <c r="EF16" s="162">
        <f t="shared" si="26"/>
        <v>0</v>
      </c>
      <c r="EG16" s="162">
        <f t="shared" si="27"/>
        <v>0</v>
      </c>
      <c r="EH16" s="162">
        <f t="shared" si="28"/>
        <v>0</v>
      </c>
      <c r="EI16" s="162">
        <f t="shared" si="29"/>
        <v>0</v>
      </c>
      <c r="EJ16" s="162">
        <f t="shared" si="29"/>
        <v>0</v>
      </c>
      <c r="EK16" s="162">
        <f t="shared" si="29"/>
        <v>0</v>
      </c>
      <c r="EL16" s="162">
        <f t="shared" si="30"/>
        <v>0</v>
      </c>
      <c r="EM16" s="162">
        <f t="shared" si="31"/>
        <v>0</v>
      </c>
      <c r="EN16" s="162">
        <f t="shared" si="31"/>
        <v>0</v>
      </c>
      <c r="EO16" s="162">
        <f t="shared" si="32"/>
        <v>0</v>
      </c>
      <c r="EP16" s="162">
        <f t="shared" si="33"/>
        <v>0</v>
      </c>
      <c r="EQ16" s="162">
        <f t="shared" si="34"/>
        <v>0</v>
      </c>
      <c r="ER16" s="162">
        <f t="shared" si="35"/>
        <v>0</v>
      </c>
      <c r="ES16" s="162">
        <f t="shared" si="35"/>
        <v>0</v>
      </c>
      <c r="ET16" s="162">
        <f t="shared" si="35"/>
        <v>0</v>
      </c>
      <c r="EU16" s="162">
        <f t="shared" si="36"/>
        <v>0</v>
      </c>
      <c r="EV16" s="162">
        <f t="shared" si="37"/>
        <v>0</v>
      </c>
      <c r="EW16" s="162">
        <f t="shared" si="38"/>
        <v>0</v>
      </c>
      <c r="EX16" s="162">
        <f t="shared" si="39"/>
        <v>0</v>
      </c>
    </row>
    <row r="17" spans="1:154" x14ac:dyDescent="0.2">
      <c r="A17" s="340" t="s">
        <v>234</v>
      </c>
      <c r="B17" s="337">
        <f>Da!E35</f>
        <v>0</v>
      </c>
      <c r="C17" s="344"/>
      <c r="D17" s="342"/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59"/>
      <c r="P17" s="62">
        <f t="shared" si="40"/>
        <v>0</v>
      </c>
      <c r="Q17" s="342"/>
      <c r="R17" s="312"/>
      <c r="S17" s="312"/>
      <c r="T17" s="312"/>
      <c r="U17" s="312"/>
      <c r="V17" s="312"/>
      <c r="W17" s="312"/>
      <c r="X17" s="312"/>
      <c r="Y17" s="312"/>
      <c r="Z17" s="312"/>
      <c r="AA17" s="312"/>
      <c r="AB17" s="359"/>
      <c r="AC17" s="62">
        <f t="shared" si="41"/>
        <v>0</v>
      </c>
      <c r="AD17" s="342"/>
      <c r="AE17" s="312"/>
      <c r="AF17" s="312"/>
      <c r="AG17" s="312"/>
      <c r="AH17" s="312"/>
      <c r="AI17" s="312"/>
      <c r="AJ17" s="312"/>
      <c r="AK17" s="312"/>
      <c r="AL17" s="359"/>
      <c r="AM17" s="62">
        <f t="shared" si="0"/>
        <v>0</v>
      </c>
      <c r="AN17" s="342"/>
      <c r="AO17" s="312"/>
      <c r="AP17" s="312"/>
      <c r="AQ17" s="312"/>
      <c r="AR17" s="312"/>
      <c r="AS17" s="312"/>
      <c r="AT17" s="359"/>
      <c r="AU17" s="62">
        <f t="shared" si="1"/>
        <v>0</v>
      </c>
      <c r="AV17" s="342"/>
      <c r="AW17" s="312"/>
      <c r="AX17" s="312"/>
      <c r="AY17" s="312"/>
      <c r="AZ17" s="312"/>
      <c r="BA17" s="312"/>
      <c r="BB17" s="312"/>
      <c r="BC17" s="359"/>
      <c r="BD17" s="62">
        <f t="shared" si="2"/>
        <v>0</v>
      </c>
      <c r="BE17" s="342"/>
      <c r="BF17" s="312"/>
      <c r="BG17" s="312"/>
      <c r="BH17" s="312"/>
      <c r="BI17" s="312"/>
      <c r="BJ17" s="312"/>
      <c r="BK17" s="312"/>
      <c r="BL17" s="359"/>
      <c r="BM17" s="62">
        <f t="shared" si="3"/>
        <v>0</v>
      </c>
      <c r="BN17" s="342"/>
      <c r="BO17" s="312"/>
      <c r="BP17" s="312"/>
      <c r="BQ17" s="312"/>
      <c r="BR17" s="312"/>
      <c r="BS17" s="359"/>
      <c r="BT17" s="62">
        <f t="shared" si="4"/>
        <v>0</v>
      </c>
      <c r="BU17" s="342"/>
      <c r="BV17" s="312"/>
      <c r="BW17" s="312"/>
      <c r="BX17" s="312"/>
      <c r="BY17" s="312"/>
      <c r="BZ17" s="359"/>
      <c r="CA17" s="62">
        <f t="shared" si="5"/>
        <v>0</v>
      </c>
      <c r="CB17" s="342"/>
      <c r="CC17" s="312"/>
      <c r="CD17" s="312"/>
      <c r="CE17" s="312"/>
      <c r="CF17" s="312"/>
      <c r="CG17" s="312"/>
      <c r="CH17" s="312"/>
      <c r="CI17" s="312"/>
      <c r="CJ17" s="359"/>
      <c r="CK17" s="62">
        <f t="shared" si="7"/>
        <v>0</v>
      </c>
      <c r="CL17" s="342"/>
      <c r="CM17" s="312"/>
      <c r="CN17" s="312"/>
      <c r="CO17" s="312"/>
      <c r="CP17" s="359"/>
      <c r="CQ17" s="62">
        <f t="shared" si="8"/>
        <v>0</v>
      </c>
      <c r="CR17" s="342"/>
      <c r="CS17" s="312"/>
      <c r="CT17" s="312"/>
      <c r="CU17" s="312"/>
      <c r="CV17" s="312"/>
      <c r="CW17" s="312"/>
      <c r="CX17" s="312"/>
      <c r="CY17" s="312"/>
      <c r="CZ17" s="312"/>
      <c r="DA17" s="312"/>
      <c r="DB17" s="312"/>
      <c r="DC17" s="359"/>
      <c r="DD17" s="62">
        <f t="shared" si="9"/>
        <v>0</v>
      </c>
      <c r="DE17" s="312"/>
      <c r="DF17" s="312"/>
      <c r="DG17" s="312"/>
      <c r="DH17" s="312"/>
      <c r="DI17" s="312"/>
      <c r="DJ17" s="312"/>
      <c r="DK17" s="312"/>
      <c r="DL17" s="359"/>
      <c r="DM17" s="62">
        <f t="shared" si="6"/>
        <v>0</v>
      </c>
      <c r="DN17" s="101">
        <f t="shared" si="10"/>
        <v>0</v>
      </c>
      <c r="DQ17" s="162">
        <f t="shared" si="11"/>
        <v>0</v>
      </c>
      <c r="DR17" s="162">
        <f t="shared" si="12"/>
        <v>0</v>
      </c>
      <c r="DS17" s="162">
        <f t="shared" si="13"/>
        <v>0</v>
      </c>
      <c r="DT17" s="162">
        <f t="shared" si="14"/>
        <v>0</v>
      </c>
      <c r="DU17" s="162">
        <f t="shared" si="15"/>
        <v>0</v>
      </c>
      <c r="DV17" s="162">
        <f t="shared" si="16"/>
        <v>0</v>
      </c>
      <c r="DW17" s="162">
        <f t="shared" si="17"/>
        <v>0</v>
      </c>
      <c r="DX17" s="162">
        <f t="shared" si="18"/>
        <v>0</v>
      </c>
      <c r="DY17" s="162">
        <f t="shared" si="19"/>
        <v>0</v>
      </c>
      <c r="DZ17" s="162">
        <f t="shared" si="20"/>
        <v>0</v>
      </c>
      <c r="EA17" s="162">
        <f t="shared" si="21"/>
        <v>0</v>
      </c>
      <c r="EB17" s="162">
        <f t="shared" si="22"/>
        <v>0</v>
      </c>
      <c r="EC17" s="162">
        <f t="shared" si="23"/>
        <v>0</v>
      </c>
      <c r="ED17" s="162">
        <f t="shared" si="24"/>
        <v>0</v>
      </c>
      <c r="EE17" s="162">
        <f t="shared" si="25"/>
        <v>0</v>
      </c>
      <c r="EF17" s="162">
        <f t="shared" si="26"/>
        <v>0</v>
      </c>
      <c r="EG17" s="162">
        <f t="shared" si="27"/>
        <v>0</v>
      </c>
      <c r="EH17" s="162">
        <f t="shared" si="28"/>
        <v>0</v>
      </c>
      <c r="EI17" s="162">
        <f t="shared" si="29"/>
        <v>0</v>
      </c>
      <c r="EJ17" s="162">
        <f t="shared" si="29"/>
        <v>0</v>
      </c>
      <c r="EK17" s="162">
        <f t="shared" si="29"/>
        <v>0</v>
      </c>
      <c r="EL17" s="162">
        <f t="shared" si="30"/>
        <v>0</v>
      </c>
      <c r="EM17" s="162">
        <f t="shared" si="31"/>
        <v>0</v>
      </c>
      <c r="EN17" s="162">
        <f t="shared" si="31"/>
        <v>0</v>
      </c>
      <c r="EO17" s="162">
        <f t="shared" si="32"/>
        <v>0</v>
      </c>
      <c r="EP17" s="162">
        <f t="shared" si="33"/>
        <v>0</v>
      </c>
      <c r="EQ17" s="162">
        <f t="shared" si="34"/>
        <v>0</v>
      </c>
      <c r="ER17" s="162">
        <f t="shared" si="35"/>
        <v>0</v>
      </c>
      <c r="ES17" s="162">
        <f t="shared" si="35"/>
        <v>0</v>
      </c>
      <c r="ET17" s="162">
        <f t="shared" si="35"/>
        <v>0</v>
      </c>
      <c r="EU17" s="162">
        <f t="shared" si="36"/>
        <v>0</v>
      </c>
      <c r="EV17" s="162">
        <f t="shared" si="37"/>
        <v>0</v>
      </c>
      <c r="EW17" s="162">
        <f t="shared" si="38"/>
        <v>0</v>
      </c>
      <c r="EX17" s="162">
        <f t="shared" si="39"/>
        <v>0</v>
      </c>
    </row>
    <row r="18" spans="1:154" x14ac:dyDescent="0.2">
      <c r="A18" s="340" t="s">
        <v>235</v>
      </c>
      <c r="B18" s="337">
        <f>Da!E36</f>
        <v>0</v>
      </c>
      <c r="C18" s="344"/>
      <c r="D18" s="34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59"/>
      <c r="P18" s="62">
        <f t="shared" si="40"/>
        <v>0</v>
      </c>
      <c r="Q18" s="34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59"/>
      <c r="AC18" s="62">
        <f t="shared" si="41"/>
        <v>0</v>
      </c>
      <c r="AD18" s="342"/>
      <c r="AE18" s="312"/>
      <c r="AF18" s="312"/>
      <c r="AG18" s="312"/>
      <c r="AH18" s="312"/>
      <c r="AI18" s="312"/>
      <c r="AJ18" s="312"/>
      <c r="AK18" s="312"/>
      <c r="AL18" s="359"/>
      <c r="AM18" s="62">
        <f t="shared" si="0"/>
        <v>0</v>
      </c>
      <c r="AN18" s="342"/>
      <c r="AO18" s="312"/>
      <c r="AP18" s="312"/>
      <c r="AQ18" s="312"/>
      <c r="AR18" s="312"/>
      <c r="AS18" s="312"/>
      <c r="AT18" s="359"/>
      <c r="AU18" s="62">
        <f t="shared" si="1"/>
        <v>0</v>
      </c>
      <c r="AV18" s="342"/>
      <c r="AW18" s="312"/>
      <c r="AX18" s="312"/>
      <c r="AY18" s="312"/>
      <c r="AZ18" s="312"/>
      <c r="BA18" s="312"/>
      <c r="BB18" s="312"/>
      <c r="BC18" s="359"/>
      <c r="BD18" s="62">
        <f t="shared" si="2"/>
        <v>0</v>
      </c>
      <c r="BE18" s="342"/>
      <c r="BF18" s="312"/>
      <c r="BG18" s="312"/>
      <c r="BH18" s="312"/>
      <c r="BI18" s="312"/>
      <c r="BJ18" s="312"/>
      <c r="BK18" s="312"/>
      <c r="BL18" s="359"/>
      <c r="BM18" s="62">
        <f t="shared" si="3"/>
        <v>0</v>
      </c>
      <c r="BN18" s="342"/>
      <c r="BO18" s="312"/>
      <c r="BP18" s="312"/>
      <c r="BQ18" s="312"/>
      <c r="BR18" s="312"/>
      <c r="BS18" s="359"/>
      <c r="BT18" s="62">
        <f t="shared" si="4"/>
        <v>0</v>
      </c>
      <c r="BU18" s="342"/>
      <c r="BV18" s="312"/>
      <c r="BW18" s="312"/>
      <c r="BX18" s="312"/>
      <c r="BY18" s="312"/>
      <c r="BZ18" s="359"/>
      <c r="CA18" s="62">
        <f t="shared" si="5"/>
        <v>0</v>
      </c>
      <c r="CB18" s="342"/>
      <c r="CC18" s="312"/>
      <c r="CD18" s="312"/>
      <c r="CE18" s="312"/>
      <c r="CF18" s="312"/>
      <c r="CG18" s="312"/>
      <c r="CH18" s="312"/>
      <c r="CI18" s="312"/>
      <c r="CJ18" s="359"/>
      <c r="CK18" s="62">
        <f t="shared" si="7"/>
        <v>0</v>
      </c>
      <c r="CL18" s="342"/>
      <c r="CM18" s="312"/>
      <c r="CN18" s="312"/>
      <c r="CO18" s="312"/>
      <c r="CP18" s="359"/>
      <c r="CQ18" s="62">
        <f t="shared" si="8"/>
        <v>0</v>
      </c>
      <c r="CR18" s="342"/>
      <c r="CS18" s="312"/>
      <c r="CT18" s="312"/>
      <c r="CU18" s="312"/>
      <c r="CV18" s="312"/>
      <c r="CW18" s="312"/>
      <c r="CX18" s="312"/>
      <c r="CY18" s="312"/>
      <c r="CZ18" s="312"/>
      <c r="DA18" s="312"/>
      <c r="DB18" s="312"/>
      <c r="DC18" s="359"/>
      <c r="DD18" s="62">
        <f t="shared" si="9"/>
        <v>0</v>
      </c>
      <c r="DE18" s="312"/>
      <c r="DF18" s="312"/>
      <c r="DG18" s="312"/>
      <c r="DH18" s="312"/>
      <c r="DI18" s="312"/>
      <c r="DJ18" s="312"/>
      <c r="DK18" s="312"/>
      <c r="DL18" s="359"/>
      <c r="DM18" s="62">
        <f t="shared" si="6"/>
        <v>0</v>
      </c>
      <c r="DN18" s="101">
        <f t="shared" si="10"/>
        <v>0</v>
      </c>
      <c r="DQ18" s="162">
        <f t="shared" si="11"/>
        <v>0</v>
      </c>
      <c r="DR18" s="162">
        <f t="shared" si="12"/>
        <v>0</v>
      </c>
      <c r="DS18" s="162">
        <f t="shared" si="13"/>
        <v>0</v>
      </c>
      <c r="DT18" s="162">
        <f t="shared" si="14"/>
        <v>0</v>
      </c>
      <c r="DU18" s="162">
        <f t="shared" si="15"/>
        <v>0</v>
      </c>
      <c r="DV18" s="162">
        <f t="shared" si="16"/>
        <v>0</v>
      </c>
      <c r="DW18" s="162">
        <f t="shared" si="17"/>
        <v>0</v>
      </c>
      <c r="DX18" s="162">
        <f t="shared" si="18"/>
        <v>0</v>
      </c>
      <c r="DY18" s="162">
        <f t="shared" si="19"/>
        <v>0</v>
      </c>
      <c r="DZ18" s="162">
        <f t="shared" si="20"/>
        <v>0</v>
      </c>
      <c r="EA18" s="162">
        <f t="shared" si="21"/>
        <v>0</v>
      </c>
      <c r="EB18" s="162">
        <f t="shared" si="22"/>
        <v>0</v>
      </c>
      <c r="EC18" s="162">
        <f t="shared" si="23"/>
        <v>0</v>
      </c>
      <c r="ED18" s="162">
        <f t="shared" si="24"/>
        <v>0</v>
      </c>
      <c r="EE18" s="162">
        <f t="shared" si="25"/>
        <v>0</v>
      </c>
      <c r="EF18" s="162">
        <f t="shared" si="26"/>
        <v>0</v>
      </c>
      <c r="EG18" s="162">
        <f t="shared" si="27"/>
        <v>0</v>
      </c>
      <c r="EH18" s="162">
        <f t="shared" si="28"/>
        <v>0</v>
      </c>
      <c r="EI18" s="162">
        <f t="shared" si="29"/>
        <v>0</v>
      </c>
      <c r="EJ18" s="162">
        <f t="shared" si="29"/>
        <v>0</v>
      </c>
      <c r="EK18" s="162">
        <f t="shared" si="29"/>
        <v>0</v>
      </c>
      <c r="EL18" s="162">
        <f t="shared" si="30"/>
        <v>0</v>
      </c>
      <c r="EM18" s="162">
        <f t="shared" si="31"/>
        <v>0</v>
      </c>
      <c r="EN18" s="162">
        <f t="shared" si="31"/>
        <v>0</v>
      </c>
      <c r="EO18" s="162">
        <f t="shared" si="32"/>
        <v>0</v>
      </c>
      <c r="EP18" s="162">
        <f t="shared" si="33"/>
        <v>0</v>
      </c>
      <c r="EQ18" s="162">
        <f t="shared" si="34"/>
        <v>0</v>
      </c>
      <c r="ER18" s="162">
        <f t="shared" si="35"/>
        <v>0</v>
      </c>
      <c r="ES18" s="162">
        <f t="shared" si="35"/>
        <v>0</v>
      </c>
      <c r="ET18" s="162">
        <f t="shared" si="35"/>
        <v>0</v>
      </c>
      <c r="EU18" s="162">
        <f t="shared" si="36"/>
        <v>0</v>
      </c>
      <c r="EV18" s="162">
        <f t="shared" si="37"/>
        <v>0</v>
      </c>
      <c r="EW18" s="162">
        <f t="shared" si="38"/>
        <v>0</v>
      </c>
      <c r="EX18" s="162">
        <f t="shared" si="39"/>
        <v>0</v>
      </c>
    </row>
    <row r="19" spans="1:154" x14ac:dyDescent="0.2">
      <c r="A19" s="340" t="s">
        <v>236</v>
      </c>
      <c r="B19" s="337">
        <f>Da!E37</f>
        <v>0</v>
      </c>
      <c r="C19" s="344"/>
      <c r="D19" s="34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59"/>
      <c r="P19" s="62">
        <f t="shared" si="40"/>
        <v>0</v>
      </c>
      <c r="Q19" s="342"/>
      <c r="R19" s="312"/>
      <c r="S19" s="312"/>
      <c r="T19" s="312"/>
      <c r="U19" s="312"/>
      <c r="V19" s="312"/>
      <c r="W19" s="312"/>
      <c r="X19" s="312"/>
      <c r="Y19" s="312"/>
      <c r="Z19" s="312"/>
      <c r="AA19" s="312"/>
      <c r="AB19" s="359"/>
      <c r="AC19" s="62">
        <f t="shared" si="41"/>
        <v>0</v>
      </c>
      <c r="AD19" s="342"/>
      <c r="AE19" s="312"/>
      <c r="AF19" s="312"/>
      <c r="AG19" s="312"/>
      <c r="AH19" s="312"/>
      <c r="AI19" s="312"/>
      <c r="AJ19" s="312"/>
      <c r="AK19" s="312"/>
      <c r="AL19" s="359"/>
      <c r="AM19" s="62">
        <f t="shared" si="0"/>
        <v>0</v>
      </c>
      <c r="AN19" s="342"/>
      <c r="AO19" s="312"/>
      <c r="AP19" s="312"/>
      <c r="AQ19" s="312"/>
      <c r="AR19" s="312"/>
      <c r="AS19" s="312"/>
      <c r="AT19" s="359"/>
      <c r="AU19" s="62">
        <f t="shared" si="1"/>
        <v>0</v>
      </c>
      <c r="AV19" s="342"/>
      <c r="AW19" s="312"/>
      <c r="AX19" s="312"/>
      <c r="AY19" s="312"/>
      <c r="AZ19" s="312"/>
      <c r="BA19" s="312"/>
      <c r="BB19" s="312"/>
      <c r="BC19" s="359"/>
      <c r="BD19" s="62">
        <f t="shared" si="2"/>
        <v>0</v>
      </c>
      <c r="BE19" s="342"/>
      <c r="BF19" s="312"/>
      <c r="BG19" s="312"/>
      <c r="BH19" s="312"/>
      <c r="BI19" s="312"/>
      <c r="BJ19" s="312"/>
      <c r="BK19" s="312"/>
      <c r="BL19" s="359"/>
      <c r="BM19" s="62">
        <f t="shared" si="3"/>
        <v>0</v>
      </c>
      <c r="BN19" s="342"/>
      <c r="BO19" s="312"/>
      <c r="BP19" s="312"/>
      <c r="BQ19" s="312"/>
      <c r="BR19" s="312"/>
      <c r="BS19" s="359"/>
      <c r="BT19" s="62">
        <f t="shared" si="4"/>
        <v>0</v>
      </c>
      <c r="BU19" s="342"/>
      <c r="BV19" s="312"/>
      <c r="BW19" s="312"/>
      <c r="BX19" s="312"/>
      <c r="BY19" s="312"/>
      <c r="BZ19" s="359"/>
      <c r="CA19" s="62">
        <f t="shared" si="5"/>
        <v>0</v>
      </c>
      <c r="CB19" s="342"/>
      <c r="CC19" s="312"/>
      <c r="CD19" s="312"/>
      <c r="CE19" s="312"/>
      <c r="CF19" s="312"/>
      <c r="CG19" s="312"/>
      <c r="CH19" s="312"/>
      <c r="CI19" s="312"/>
      <c r="CJ19" s="359"/>
      <c r="CK19" s="62">
        <f t="shared" si="7"/>
        <v>0</v>
      </c>
      <c r="CL19" s="342"/>
      <c r="CM19" s="312"/>
      <c r="CN19" s="312"/>
      <c r="CO19" s="312"/>
      <c r="CP19" s="359"/>
      <c r="CQ19" s="62">
        <f t="shared" si="8"/>
        <v>0</v>
      </c>
      <c r="CR19" s="342"/>
      <c r="CS19" s="312"/>
      <c r="CT19" s="312"/>
      <c r="CU19" s="312"/>
      <c r="CV19" s="312"/>
      <c r="CW19" s="312"/>
      <c r="CX19" s="312"/>
      <c r="CY19" s="312"/>
      <c r="CZ19" s="312"/>
      <c r="DA19" s="312"/>
      <c r="DB19" s="312"/>
      <c r="DC19" s="359"/>
      <c r="DD19" s="62">
        <f t="shared" si="9"/>
        <v>0</v>
      </c>
      <c r="DE19" s="312"/>
      <c r="DF19" s="312"/>
      <c r="DG19" s="312"/>
      <c r="DH19" s="312"/>
      <c r="DI19" s="312"/>
      <c r="DJ19" s="312"/>
      <c r="DK19" s="312"/>
      <c r="DL19" s="359"/>
      <c r="DM19" s="62">
        <f t="shared" si="6"/>
        <v>0</v>
      </c>
      <c r="DN19" s="101">
        <f t="shared" si="10"/>
        <v>0</v>
      </c>
      <c r="DQ19" s="162">
        <f t="shared" si="11"/>
        <v>0</v>
      </c>
      <c r="DR19" s="162">
        <f t="shared" si="12"/>
        <v>0</v>
      </c>
      <c r="DS19" s="162">
        <f t="shared" si="13"/>
        <v>0</v>
      </c>
      <c r="DT19" s="162">
        <f t="shared" si="14"/>
        <v>0</v>
      </c>
      <c r="DU19" s="162">
        <f t="shared" si="15"/>
        <v>0</v>
      </c>
      <c r="DV19" s="162">
        <f t="shared" si="16"/>
        <v>0</v>
      </c>
      <c r="DW19" s="162">
        <f t="shared" si="17"/>
        <v>0</v>
      </c>
      <c r="DX19" s="162">
        <f t="shared" si="18"/>
        <v>0</v>
      </c>
      <c r="DY19" s="162">
        <f t="shared" si="19"/>
        <v>0</v>
      </c>
      <c r="DZ19" s="162">
        <f t="shared" si="20"/>
        <v>0</v>
      </c>
      <c r="EA19" s="162">
        <f t="shared" si="21"/>
        <v>0</v>
      </c>
      <c r="EB19" s="162">
        <f t="shared" si="22"/>
        <v>0</v>
      </c>
      <c r="EC19" s="162">
        <f t="shared" si="23"/>
        <v>0</v>
      </c>
      <c r="ED19" s="162">
        <f t="shared" si="24"/>
        <v>0</v>
      </c>
      <c r="EE19" s="162">
        <f t="shared" si="25"/>
        <v>0</v>
      </c>
      <c r="EF19" s="162">
        <f t="shared" si="26"/>
        <v>0</v>
      </c>
      <c r="EG19" s="162">
        <f t="shared" si="27"/>
        <v>0</v>
      </c>
      <c r="EH19" s="162">
        <f t="shared" si="28"/>
        <v>0</v>
      </c>
      <c r="EI19" s="162">
        <f t="shared" si="29"/>
        <v>0</v>
      </c>
      <c r="EJ19" s="162">
        <f t="shared" si="29"/>
        <v>0</v>
      </c>
      <c r="EK19" s="162">
        <f t="shared" si="29"/>
        <v>0</v>
      </c>
      <c r="EL19" s="162">
        <f t="shared" si="30"/>
        <v>0</v>
      </c>
      <c r="EM19" s="162">
        <f t="shared" si="31"/>
        <v>0</v>
      </c>
      <c r="EN19" s="162">
        <f t="shared" si="31"/>
        <v>0</v>
      </c>
      <c r="EO19" s="162">
        <f t="shared" si="32"/>
        <v>0</v>
      </c>
      <c r="EP19" s="162">
        <f t="shared" si="33"/>
        <v>0</v>
      </c>
      <c r="EQ19" s="162">
        <f t="shared" si="34"/>
        <v>0</v>
      </c>
      <c r="ER19" s="162">
        <f t="shared" si="35"/>
        <v>0</v>
      </c>
      <c r="ES19" s="162">
        <f t="shared" si="35"/>
        <v>0</v>
      </c>
      <c r="ET19" s="162">
        <f t="shared" si="35"/>
        <v>0</v>
      </c>
      <c r="EU19" s="162">
        <f t="shared" si="36"/>
        <v>0</v>
      </c>
      <c r="EV19" s="162">
        <f t="shared" si="37"/>
        <v>0</v>
      </c>
      <c r="EW19" s="162">
        <f t="shared" si="38"/>
        <v>0</v>
      </c>
      <c r="EX19" s="162">
        <f t="shared" si="39"/>
        <v>0</v>
      </c>
    </row>
    <row r="20" spans="1:154" x14ac:dyDescent="0.2">
      <c r="A20" s="340" t="s">
        <v>237</v>
      </c>
      <c r="B20" s="337">
        <f>Da!E38</f>
        <v>0</v>
      </c>
      <c r="C20" s="344"/>
      <c r="D20" s="34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59"/>
      <c r="P20" s="62">
        <f t="shared" si="40"/>
        <v>0</v>
      </c>
      <c r="Q20" s="342"/>
      <c r="R20" s="312"/>
      <c r="S20" s="312"/>
      <c r="T20" s="312"/>
      <c r="U20" s="312"/>
      <c r="V20" s="312"/>
      <c r="W20" s="312"/>
      <c r="X20" s="312"/>
      <c r="Y20" s="312"/>
      <c r="Z20" s="312"/>
      <c r="AA20" s="312"/>
      <c r="AB20" s="359"/>
      <c r="AC20" s="62">
        <f t="shared" si="41"/>
        <v>0</v>
      </c>
      <c r="AD20" s="342"/>
      <c r="AE20" s="312"/>
      <c r="AF20" s="312"/>
      <c r="AG20" s="312"/>
      <c r="AH20" s="312"/>
      <c r="AI20" s="312"/>
      <c r="AJ20" s="312"/>
      <c r="AK20" s="312"/>
      <c r="AL20" s="359"/>
      <c r="AM20" s="62">
        <f t="shared" si="0"/>
        <v>0</v>
      </c>
      <c r="AN20" s="342"/>
      <c r="AO20" s="312"/>
      <c r="AP20" s="312"/>
      <c r="AQ20" s="312"/>
      <c r="AR20" s="312"/>
      <c r="AS20" s="312"/>
      <c r="AT20" s="359"/>
      <c r="AU20" s="62">
        <f t="shared" si="1"/>
        <v>0</v>
      </c>
      <c r="AV20" s="342"/>
      <c r="AW20" s="312"/>
      <c r="AX20" s="312"/>
      <c r="AY20" s="312"/>
      <c r="AZ20" s="312"/>
      <c r="BA20" s="312"/>
      <c r="BB20" s="312"/>
      <c r="BC20" s="359"/>
      <c r="BD20" s="62">
        <f t="shared" si="2"/>
        <v>0</v>
      </c>
      <c r="BE20" s="342"/>
      <c r="BF20" s="312"/>
      <c r="BG20" s="312"/>
      <c r="BH20" s="312"/>
      <c r="BI20" s="312"/>
      <c r="BJ20" s="312"/>
      <c r="BK20" s="312"/>
      <c r="BL20" s="359"/>
      <c r="BM20" s="62">
        <f t="shared" si="3"/>
        <v>0</v>
      </c>
      <c r="BN20" s="342"/>
      <c r="BO20" s="312"/>
      <c r="BP20" s="312"/>
      <c r="BQ20" s="312"/>
      <c r="BR20" s="312"/>
      <c r="BS20" s="359"/>
      <c r="BT20" s="62">
        <f t="shared" si="4"/>
        <v>0</v>
      </c>
      <c r="BU20" s="342"/>
      <c r="BV20" s="312"/>
      <c r="BW20" s="312"/>
      <c r="BX20" s="312"/>
      <c r="BY20" s="312"/>
      <c r="BZ20" s="359"/>
      <c r="CA20" s="62">
        <f t="shared" si="5"/>
        <v>0</v>
      </c>
      <c r="CB20" s="342"/>
      <c r="CC20" s="312"/>
      <c r="CD20" s="312"/>
      <c r="CE20" s="312"/>
      <c r="CF20" s="312"/>
      <c r="CG20" s="312"/>
      <c r="CH20" s="312"/>
      <c r="CI20" s="312"/>
      <c r="CJ20" s="359"/>
      <c r="CK20" s="62">
        <f t="shared" si="7"/>
        <v>0</v>
      </c>
      <c r="CL20" s="342"/>
      <c r="CM20" s="312"/>
      <c r="CN20" s="312"/>
      <c r="CO20" s="312"/>
      <c r="CP20" s="359"/>
      <c r="CQ20" s="62">
        <f t="shared" si="8"/>
        <v>0</v>
      </c>
      <c r="CR20" s="342"/>
      <c r="CS20" s="312"/>
      <c r="CT20" s="312"/>
      <c r="CU20" s="312"/>
      <c r="CV20" s="312"/>
      <c r="CW20" s="312"/>
      <c r="CX20" s="312"/>
      <c r="CY20" s="312"/>
      <c r="CZ20" s="312"/>
      <c r="DA20" s="312"/>
      <c r="DB20" s="312"/>
      <c r="DC20" s="359"/>
      <c r="DD20" s="62">
        <f t="shared" si="9"/>
        <v>0</v>
      </c>
      <c r="DE20" s="312"/>
      <c r="DF20" s="312"/>
      <c r="DG20" s="312"/>
      <c r="DH20" s="312"/>
      <c r="DI20" s="312"/>
      <c r="DJ20" s="312"/>
      <c r="DK20" s="312"/>
      <c r="DL20" s="359"/>
      <c r="DM20" s="62">
        <f t="shared" si="6"/>
        <v>0</v>
      </c>
      <c r="DN20" s="101">
        <f t="shared" si="10"/>
        <v>0</v>
      </c>
      <c r="DQ20" s="162">
        <f t="shared" si="11"/>
        <v>0</v>
      </c>
      <c r="DR20" s="162">
        <f t="shared" si="12"/>
        <v>0</v>
      </c>
      <c r="DS20" s="162">
        <f t="shared" si="13"/>
        <v>0</v>
      </c>
      <c r="DT20" s="162">
        <f t="shared" si="14"/>
        <v>0</v>
      </c>
      <c r="DU20" s="162">
        <f t="shared" si="15"/>
        <v>0</v>
      </c>
      <c r="DV20" s="162">
        <f t="shared" si="16"/>
        <v>0</v>
      </c>
      <c r="DW20" s="162">
        <f t="shared" si="17"/>
        <v>0</v>
      </c>
      <c r="DX20" s="162">
        <f t="shared" si="18"/>
        <v>0</v>
      </c>
      <c r="DY20" s="162">
        <f t="shared" si="19"/>
        <v>0</v>
      </c>
      <c r="DZ20" s="162">
        <f t="shared" si="20"/>
        <v>0</v>
      </c>
      <c r="EA20" s="162">
        <f t="shared" si="21"/>
        <v>0</v>
      </c>
      <c r="EB20" s="162">
        <f t="shared" si="22"/>
        <v>0</v>
      </c>
      <c r="EC20" s="162">
        <f t="shared" si="23"/>
        <v>0</v>
      </c>
      <c r="ED20" s="162">
        <f t="shared" si="24"/>
        <v>0</v>
      </c>
      <c r="EE20" s="162">
        <f t="shared" si="25"/>
        <v>0</v>
      </c>
      <c r="EF20" s="162">
        <f t="shared" si="26"/>
        <v>0</v>
      </c>
      <c r="EG20" s="162">
        <f t="shared" si="27"/>
        <v>0</v>
      </c>
      <c r="EH20" s="162">
        <f t="shared" si="28"/>
        <v>0</v>
      </c>
      <c r="EI20" s="162">
        <f t="shared" si="29"/>
        <v>0</v>
      </c>
      <c r="EJ20" s="162">
        <f t="shared" si="29"/>
        <v>0</v>
      </c>
      <c r="EK20" s="162">
        <f t="shared" si="29"/>
        <v>0</v>
      </c>
      <c r="EL20" s="162">
        <f t="shared" si="30"/>
        <v>0</v>
      </c>
      <c r="EM20" s="162">
        <f t="shared" si="31"/>
        <v>0</v>
      </c>
      <c r="EN20" s="162">
        <f t="shared" si="31"/>
        <v>0</v>
      </c>
      <c r="EO20" s="162">
        <f t="shared" si="32"/>
        <v>0</v>
      </c>
      <c r="EP20" s="162">
        <f t="shared" si="33"/>
        <v>0</v>
      </c>
      <c r="EQ20" s="162">
        <f t="shared" si="34"/>
        <v>0</v>
      </c>
      <c r="ER20" s="162">
        <f t="shared" si="35"/>
        <v>0</v>
      </c>
      <c r="ES20" s="162">
        <f t="shared" si="35"/>
        <v>0</v>
      </c>
      <c r="ET20" s="162">
        <f t="shared" si="35"/>
        <v>0</v>
      </c>
      <c r="EU20" s="162">
        <f t="shared" si="36"/>
        <v>0</v>
      </c>
      <c r="EV20" s="162">
        <f t="shared" si="37"/>
        <v>0</v>
      </c>
      <c r="EW20" s="162">
        <f t="shared" si="38"/>
        <v>0</v>
      </c>
      <c r="EX20" s="162">
        <f t="shared" si="39"/>
        <v>0</v>
      </c>
    </row>
    <row r="21" spans="1:154" x14ac:dyDescent="0.2">
      <c r="A21" s="340" t="s">
        <v>238</v>
      </c>
      <c r="B21" s="337">
        <f>Da!E39</f>
        <v>0</v>
      </c>
      <c r="C21" s="344"/>
      <c r="D21" s="34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59"/>
      <c r="P21" s="62">
        <f t="shared" si="40"/>
        <v>0</v>
      </c>
      <c r="Q21" s="34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59"/>
      <c r="AC21" s="62">
        <f t="shared" si="41"/>
        <v>0</v>
      </c>
      <c r="AD21" s="342"/>
      <c r="AE21" s="312"/>
      <c r="AF21" s="312"/>
      <c r="AG21" s="312"/>
      <c r="AH21" s="312"/>
      <c r="AI21" s="312"/>
      <c r="AJ21" s="312"/>
      <c r="AK21" s="312"/>
      <c r="AL21" s="359"/>
      <c r="AM21" s="62">
        <f t="shared" si="0"/>
        <v>0</v>
      </c>
      <c r="AN21" s="342"/>
      <c r="AO21" s="312"/>
      <c r="AP21" s="312"/>
      <c r="AQ21" s="312"/>
      <c r="AR21" s="312"/>
      <c r="AS21" s="312"/>
      <c r="AT21" s="359"/>
      <c r="AU21" s="62">
        <f t="shared" si="1"/>
        <v>0</v>
      </c>
      <c r="AV21" s="342"/>
      <c r="AW21" s="312"/>
      <c r="AX21" s="312"/>
      <c r="AY21" s="312"/>
      <c r="AZ21" s="312"/>
      <c r="BA21" s="312"/>
      <c r="BB21" s="312"/>
      <c r="BC21" s="359"/>
      <c r="BD21" s="62">
        <f t="shared" si="2"/>
        <v>0</v>
      </c>
      <c r="BE21" s="342"/>
      <c r="BF21" s="312"/>
      <c r="BG21" s="312"/>
      <c r="BH21" s="312"/>
      <c r="BI21" s="312"/>
      <c r="BJ21" s="312"/>
      <c r="BK21" s="312"/>
      <c r="BL21" s="359"/>
      <c r="BM21" s="62">
        <f t="shared" si="3"/>
        <v>0</v>
      </c>
      <c r="BN21" s="342"/>
      <c r="BO21" s="312"/>
      <c r="BP21" s="312"/>
      <c r="BQ21" s="312"/>
      <c r="BR21" s="312"/>
      <c r="BS21" s="359"/>
      <c r="BT21" s="62">
        <f t="shared" si="4"/>
        <v>0</v>
      </c>
      <c r="BU21" s="342"/>
      <c r="BV21" s="312"/>
      <c r="BW21" s="312"/>
      <c r="BX21" s="312"/>
      <c r="BY21" s="312"/>
      <c r="BZ21" s="359"/>
      <c r="CA21" s="62">
        <f t="shared" si="5"/>
        <v>0</v>
      </c>
      <c r="CB21" s="342"/>
      <c r="CC21" s="312"/>
      <c r="CD21" s="312"/>
      <c r="CE21" s="312"/>
      <c r="CF21" s="312"/>
      <c r="CG21" s="312"/>
      <c r="CH21" s="312"/>
      <c r="CI21" s="312"/>
      <c r="CJ21" s="359"/>
      <c r="CK21" s="62">
        <f t="shared" si="7"/>
        <v>0</v>
      </c>
      <c r="CL21" s="342"/>
      <c r="CM21" s="312"/>
      <c r="CN21" s="312"/>
      <c r="CO21" s="312"/>
      <c r="CP21" s="359"/>
      <c r="CQ21" s="62">
        <f t="shared" si="8"/>
        <v>0</v>
      </c>
      <c r="CR21" s="342"/>
      <c r="CS21" s="312"/>
      <c r="CT21" s="312"/>
      <c r="CU21" s="312"/>
      <c r="CV21" s="312"/>
      <c r="CW21" s="312"/>
      <c r="CX21" s="312"/>
      <c r="CY21" s="312"/>
      <c r="CZ21" s="312"/>
      <c r="DA21" s="312"/>
      <c r="DB21" s="312"/>
      <c r="DC21" s="359"/>
      <c r="DD21" s="62">
        <f t="shared" si="9"/>
        <v>0</v>
      </c>
      <c r="DE21" s="312"/>
      <c r="DF21" s="312"/>
      <c r="DG21" s="312"/>
      <c r="DH21" s="312"/>
      <c r="DI21" s="312"/>
      <c r="DJ21" s="312"/>
      <c r="DK21" s="312"/>
      <c r="DL21" s="359"/>
      <c r="DM21" s="62">
        <f t="shared" si="6"/>
        <v>0</v>
      </c>
      <c r="DN21" s="101">
        <f t="shared" si="10"/>
        <v>0</v>
      </c>
      <c r="DQ21" s="162">
        <f t="shared" si="11"/>
        <v>0</v>
      </c>
      <c r="DR21" s="162">
        <f t="shared" si="12"/>
        <v>0</v>
      </c>
      <c r="DS21" s="162">
        <f t="shared" si="13"/>
        <v>0</v>
      </c>
      <c r="DT21" s="162">
        <f t="shared" si="14"/>
        <v>0</v>
      </c>
      <c r="DU21" s="162">
        <f t="shared" si="15"/>
        <v>0</v>
      </c>
      <c r="DV21" s="162">
        <f t="shared" si="16"/>
        <v>0</v>
      </c>
      <c r="DW21" s="162">
        <f t="shared" si="17"/>
        <v>0</v>
      </c>
      <c r="DX21" s="162">
        <f t="shared" si="18"/>
        <v>0</v>
      </c>
      <c r="DY21" s="162">
        <f t="shared" si="19"/>
        <v>0</v>
      </c>
      <c r="DZ21" s="162">
        <f t="shared" si="20"/>
        <v>0</v>
      </c>
      <c r="EA21" s="162">
        <f t="shared" si="21"/>
        <v>0</v>
      </c>
      <c r="EB21" s="162">
        <f t="shared" si="22"/>
        <v>0</v>
      </c>
      <c r="EC21" s="162">
        <f t="shared" si="23"/>
        <v>0</v>
      </c>
      <c r="ED21" s="162">
        <f t="shared" si="24"/>
        <v>0</v>
      </c>
      <c r="EE21" s="162">
        <f t="shared" si="25"/>
        <v>0</v>
      </c>
      <c r="EF21" s="162">
        <f t="shared" si="26"/>
        <v>0</v>
      </c>
      <c r="EG21" s="162">
        <f t="shared" si="27"/>
        <v>0</v>
      </c>
      <c r="EH21" s="162">
        <f t="shared" si="28"/>
        <v>0</v>
      </c>
      <c r="EI21" s="162">
        <f t="shared" si="29"/>
        <v>0</v>
      </c>
      <c r="EJ21" s="162">
        <f t="shared" si="29"/>
        <v>0</v>
      </c>
      <c r="EK21" s="162">
        <f t="shared" si="29"/>
        <v>0</v>
      </c>
      <c r="EL21" s="162">
        <f t="shared" si="30"/>
        <v>0</v>
      </c>
      <c r="EM21" s="162">
        <f t="shared" si="31"/>
        <v>0</v>
      </c>
      <c r="EN21" s="162">
        <f t="shared" si="31"/>
        <v>0</v>
      </c>
      <c r="EO21" s="162">
        <f t="shared" si="32"/>
        <v>0</v>
      </c>
      <c r="EP21" s="162">
        <f t="shared" si="33"/>
        <v>0</v>
      </c>
      <c r="EQ21" s="162">
        <f t="shared" si="34"/>
        <v>0</v>
      </c>
      <c r="ER21" s="162">
        <f t="shared" si="35"/>
        <v>0</v>
      </c>
      <c r="ES21" s="162">
        <f t="shared" si="35"/>
        <v>0</v>
      </c>
      <c r="ET21" s="162">
        <f t="shared" si="35"/>
        <v>0</v>
      </c>
      <c r="EU21" s="162">
        <f t="shared" si="36"/>
        <v>0</v>
      </c>
      <c r="EV21" s="162">
        <f t="shared" si="37"/>
        <v>0</v>
      </c>
      <c r="EW21" s="162">
        <f t="shared" si="38"/>
        <v>0</v>
      </c>
      <c r="EX21" s="162">
        <f t="shared" si="39"/>
        <v>0</v>
      </c>
    </row>
    <row r="22" spans="1:154" x14ac:dyDescent="0.2">
      <c r="A22" s="340" t="s">
        <v>239</v>
      </c>
      <c r="B22" s="337">
        <f>Da!E40</f>
        <v>0</v>
      </c>
      <c r="C22" s="344"/>
      <c r="D22" s="34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59"/>
      <c r="P22" s="62">
        <f t="shared" si="40"/>
        <v>0</v>
      </c>
      <c r="Q22" s="34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59"/>
      <c r="AC22" s="62">
        <f t="shared" si="41"/>
        <v>0</v>
      </c>
      <c r="AD22" s="342"/>
      <c r="AE22" s="312"/>
      <c r="AF22" s="312"/>
      <c r="AG22" s="312"/>
      <c r="AH22" s="312"/>
      <c r="AI22" s="312"/>
      <c r="AJ22" s="312"/>
      <c r="AK22" s="312"/>
      <c r="AL22" s="359"/>
      <c r="AM22" s="62">
        <f t="shared" si="0"/>
        <v>0</v>
      </c>
      <c r="AN22" s="342"/>
      <c r="AO22" s="312"/>
      <c r="AP22" s="312"/>
      <c r="AQ22" s="312"/>
      <c r="AR22" s="312"/>
      <c r="AS22" s="312"/>
      <c r="AT22" s="359"/>
      <c r="AU22" s="62">
        <f t="shared" si="1"/>
        <v>0</v>
      </c>
      <c r="AV22" s="342"/>
      <c r="AW22" s="312"/>
      <c r="AX22" s="312"/>
      <c r="AY22" s="312"/>
      <c r="AZ22" s="312"/>
      <c r="BA22" s="312"/>
      <c r="BB22" s="312"/>
      <c r="BC22" s="359"/>
      <c r="BD22" s="62">
        <f t="shared" si="2"/>
        <v>0</v>
      </c>
      <c r="BE22" s="342"/>
      <c r="BF22" s="312"/>
      <c r="BG22" s="312"/>
      <c r="BH22" s="312"/>
      <c r="BI22" s="312"/>
      <c r="BJ22" s="312"/>
      <c r="BK22" s="312"/>
      <c r="BL22" s="359"/>
      <c r="BM22" s="62">
        <f t="shared" si="3"/>
        <v>0</v>
      </c>
      <c r="BN22" s="342"/>
      <c r="BO22" s="312"/>
      <c r="BP22" s="312"/>
      <c r="BQ22" s="312"/>
      <c r="BR22" s="312"/>
      <c r="BS22" s="359"/>
      <c r="BT22" s="62">
        <f t="shared" si="4"/>
        <v>0</v>
      </c>
      <c r="BU22" s="342"/>
      <c r="BV22" s="312"/>
      <c r="BW22" s="312"/>
      <c r="BX22" s="312"/>
      <c r="BY22" s="312"/>
      <c r="BZ22" s="359"/>
      <c r="CA22" s="62">
        <f t="shared" si="5"/>
        <v>0</v>
      </c>
      <c r="CB22" s="342"/>
      <c r="CC22" s="312"/>
      <c r="CD22" s="312"/>
      <c r="CE22" s="312"/>
      <c r="CF22" s="312"/>
      <c r="CG22" s="312"/>
      <c r="CH22" s="312"/>
      <c r="CI22" s="312"/>
      <c r="CJ22" s="359"/>
      <c r="CK22" s="62">
        <f t="shared" si="7"/>
        <v>0</v>
      </c>
      <c r="CL22" s="342"/>
      <c r="CM22" s="312"/>
      <c r="CN22" s="312"/>
      <c r="CO22" s="312"/>
      <c r="CP22" s="359"/>
      <c r="CQ22" s="62">
        <f t="shared" si="8"/>
        <v>0</v>
      </c>
      <c r="CR22" s="342"/>
      <c r="CS22" s="312"/>
      <c r="CT22" s="312"/>
      <c r="CU22" s="312"/>
      <c r="CV22" s="312"/>
      <c r="CW22" s="312"/>
      <c r="CX22" s="312"/>
      <c r="CY22" s="312"/>
      <c r="CZ22" s="312"/>
      <c r="DA22" s="312"/>
      <c r="DB22" s="312"/>
      <c r="DC22" s="359"/>
      <c r="DD22" s="62">
        <f t="shared" si="9"/>
        <v>0</v>
      </c>
      <c r="DE22" s="312"/>
      <c r="DF22" s="312"/>
      <c r="DG22" s="312"/>
      <c r="DH22" s="312"/>
      <c r="DI22" s="312"/>
      <c r="DJ22" s="312"/>
      <c r="DK22" s="312"/>
      <c r="DL22" s="359"/>
      <c r="DM22" s="62">
        <f t="shared" si="6"/>
        <v>0</v>
      </c>
      <c r="DN22" s="101">
        <f t="shared" si="10"/>
        <v>0</v>
      </c>
      <c r="DQ22" s="162">
        <f t="shared" si="11"/>
        <v>0</v>
      </c>
      <c r="DR22" s="162">
        <f t="shared" si="12"/>
        <v>0</v>
      </c>
      <c r="DS22" s="162">
        <f t="shared" si="13"/>
        <v>0</v>
      </c>
      <c r="DT22" s="162">
        <f t="shared" si="14"/>
        <v>0</v>
      </c>
      <c r="DU22" s="162">
        <f t="shared" si="15"/>
        <v>0</v>
      </c>
      <c r="DV22" s="162">
        <f t="shared" si="16"/>
        <v>0</v>
      </c>
      <c r="DW22" s="162">
        <f t="shared" si="17"/>
        <v>0</v>
      </c>
      <c r="DX22" s="162">
        <f t="shared" si="18"/>
        <v>0</v>
      </c>
      <c r="DY22" s="162">
        <f t="shared" si="19"/>
        <v>0</v>
      </c>
      <c r="DZ22" s="162">
        <f t="shared" si="20"/>
        <v>0</v>
      </c>
      <c r="EA22" s="162">
        <f t="shared" si="21"/>
        <v>0</v>
      </c>
      <c r="EB22" s="162">
        <f t="shared" si="22"/>
        <v>0</v>
      </c>
      <c r="EC22" s="162">
        <f t="shared" si="23"/>
        <v>0</v>
      </c>
      <c r="ED22" s="162">
        <f t="shared" si="24"/>
        <v>0</v>
      </c>
      <c r="EE22" s="162">
        <f t="shared" si="25"/>
        <v>0</v>
      </c>
      <c r="EF22" s="162">
        <f t="shared" si="26"/>
        <v>0</v>
      </c>
      <c r="EG22" s="162">
        <f t="shared" si="27"/>
        <v>0</v>
      </c>
      <c r="EH22" s="162">
        <f t="shared" si="28"/>
        <v>0</v>
      </c>
      <c r="EI22" s="162">
        <f t="shared" si="29"/>
        <v>0</v>
      </c>
      <c r="EJ22" s="162">
        <f t="shared" si="29"/>
        <v>0</v>
      </c>
      <c r="EK22" s="162">
        <f t="shared" si="29"/>
        <v>0</v>
      </c>
      <c r="EL22" s="162">
        <f t="shared" si="30"/>
        <v>0</v>
      </c>
      <c r="EM22" s="162">
        <f t="shared" si="31"/>
        <v>0</v>
      </c>
      <c r="EN22" s="162">
        <f t="shared" si="31"/>
        <v>0</v>
      </c>
      <c r="EO22" s="162">
        <f t="shared" si="32"/>
        <v>0</v>
      </c>
      <c r="EP22" s="162">
        <f t="shared" si="33"/>
        <v>0</v>
      </c>
      <c r="EQ22" s="162">
        <f t="shared" si="34"/>
        <v>0</v>
      </c>
      <c r="ER22" s="162">
        <f t="shared" si="35"/>
        <v>0</v>
      </c>
      <c r="ES22" s="162">
        <f t="shared" si="35"/>
        <v>0</v>
      </c>
      <c r="ET22" s="162">
        <f t="shared" si="35"/>
        <v>0</v>
      </c>
      <c r="EU22" s="162">
        <f t="shared" si="36"/>
        <v>0</v>
      </c>
      <c r="EV22" s="162">
        <f t="shared" si="37"/>
        <v>0</v>
      </c>
      <c r="EW22" s="162">
        <f t="shared" si="38"/>
        <v>0</v>
      </c>
      <c r="EX22" s="162">
        <f t="shared" si="39"/>
        <v>0</v>
      </c>
    </row>
    <row r="23" spans="1:154" x14ac:dyDescent="0.2">
      <c r="A23" s="340" t="s">
        <v>240</v>
      </c>
      <c r="B23" s="337">
        <f>Da!E41</f>
        <v>0</v>
      </c>
      <c r="C23" s="344"/>
      <c r="D23" s="34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59"/>
      <c r="P23" s="62">
        <f t="shared" si="40"/>
        <v>0</v>
      </c>
      <c r="Q23" s="34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59"/>
      <c r="AC23" s="62">
        <f t="shared" si="41"/>
        <v>0</v>
      </c>
      <c r="AD23" s="342"/>
      <c r="AE23" s="312"/>
      <c r="AF23" s="312"/>
      <c r="AG23" s="312"/>
      <c r="AH23" s="312"/>
      <c r="AI23" s="312"/>
      <c r="AJ23" s="312"/>
      <c r="AK23" s="312"/>
      <c r="AL23" s="359"/>
      <c r="AM23" s="62">
        <f t="shared" si="0"/>
        <v>0</v>
      </c>
      <c r="AN23" s="342"/>
      <c r="AO23" s="312"/>
      <c r="AP23" s="312"/>
      <c r="AQ23" s="312"/>
      <c r="AR23" s="312"/>
      <c r="AS23" s="312"/>
      <c r="AT23" s="359"/>
      <c r="AU23" s="62">
        <f t="shared" si="1"/>
        <v>0</v>
      </c>
      <c r="AV23" s="342"/>
      <c r="AW23" s="312"/>
      <c r="AX23" s="312"/>
      <c r="AY23" s="312"/>
      <c r="AZ23" s="312"/>
      <c r="BA23" s="312"/>
      <c r="BB23" s="312"/>
      <c r="BC23" s="359"/>
      <c r="BD23" s="62">
        <f t="shared" si="2"/>
        <v>0</v>
      </c>
      <c r="BE23" s="342"/>
      <c r="BF23" s="312"/>
      <c r="BG23" s="312"/>
      <c r="BH23" s="312"/>
      <c r="BI23" s="312"/>
      <c r="BJ23" s="312"/>
      <c r="BK23" s="312"/>
      <c r="BL23" s="359"/>
      <c r="BM23" s="62">
        <f t="shared" si="3"/>
        <v>0</v>
      </c>
      <c r="BN23" s="342"/>
      <c r="BO23" s="312"/>
      <c r="BP23" s="312"/>
      <c r="BQ23" s="312"/>
      <c r="BR23" s="312"/>
      <c r="BS23" s="359"/>
      <c r="BT23" s="62">
        <f t="shared" si="4"/>
        <v>0</v>
      </c>
      <c r="BU23" s="342"/>
      <c r="BV23" s="312"/>
      <c r="BW23" s="312"/>
      <c r="BX23" s="312"/>
      <c r="BY23" s="312"/>
      <c r="BZ23" s="359"/>
      <c r="CA23" s="62">
        <f t="shared" si="5"/>
        <v>0</v>
      </c>
      <c r="CB23" s="342"/>
      <c r="CC23" s="312"/>
      <c r="CD23" s="312"/>
      <c r="CE23" s="312"/>
      <c r="CF23" s="312"/>
      <c r="CG23" s="312"/>
      <c r="CH23" s="312"/>
      <c r="CI23" s="312"/>
      <c r="CJ23" s="359"/>
      <c r="CK23" s="62">
        <f t="shared" si="7"/>
        <v>0</v>
      </c>
      <c r="CL23" s="342"/>
      <c r="CM23" s="312"/>
      <c r="CN23" s="312"/>
      <c r="CO23" s="312"/>
      <c r="CP23" s="359"/>
      <c r="CQ23" s="62">
        <f t="shared" si="8"/>
        <v>0</v>
      </c>
      <c r="CR23" s="342"/>
      <c r="CS23" s="312"/>
      <c r="CT23" s="312"/>
      <c r="CU23" s="312"/>
      <c r="CV23" s="312"/>
      <c r="CW23" s="312"/>
      <c r="CX23" s="312"/>
      <c r="CY23" s="312"/>
      <c r="CZ23" s="312"/>
      <c r="DA23" s="312"/>
      <c r="DB23" s="312"/>
      <c r="DC23" s="359"/>
      <c r="DD23" s="62">
        <f t="shared" si="9"/>
        <v>0</v>
      </c>
      <c r="DE23" s="312"/>
      <c r="DF23" s="312"/>
      <c r="DG23" s="312"/>
      <c r="DH23" s="312"/>
      <c r="DI23" s="312"/>
      <c r="DJ23" s="312"/>
      <c r="DK23" s="312"/>
      <c r="DL23" s="359"/>
      <c r="DM23" s="62">
        <f t="shared" si="6"/>
        <v>0</v>
      </c>
      <c r="DN23" s="101">
        <f t="shared" si="10"/>
        <v>0</v>
      </c>
      <c r="DQ23" s="162">
        <f t="shared" si="11"/>
        <v>0</v>
      </c>
      <c r="DR23" s="162">
        <f t="shared" si="12"/>
        <v>0</v>
      </c>
      <c r="DS23" s="162">
        <f t="shared" si="13"/>
        <v>0</v>
      </c>
      <c r="DT23" s="162">
        <f t="shared" si="14"/>
        <v>0</v>
      </c>
      <c r="DU23" s="162">
        <f t="shared" si="15"/>
        <v>0</v>
      </c>
      <c r="DV23" s="162">
        <f t="shared" si="16"/>
        <v>0</v>
      </c>
      <c r="DW23" s="162">
        <f t="shared" si="17"/>
        <v>0</v>
      </c>
      <c r="DX23" s="162">
        <f t="shared" si="18"/>
        <v>0</v>
      </c>
      <c r="DY23" s="162">
        <f t="shared" si="19"/>
        <v>0</v>
      </c>
      <c r="DZ23" s="162">
        <f t="shared" si="20"/>
        <v>0</v>
      </c>
      <c r="EA23" s="162">
        <f t="shared" si="21"/>
        <v>0</v>
      </c>
      <c r="EB23" s="162">
        <f t="shared" si="22"/>
        <v>0</v>
      </c>
      <c r="EC23" s="162">
        <f t="shared" si="23"/>
        <v>0</v>
      </c>
      <c r="ED23" s="162">
        <f t="shared" si="24"/>
        <v>0</v>
      </c>
      <c r="EE23" s="162">
        <f t="shared" si="25"/>
        <v>0</v>
      </c>
      <c r="EF23" s="162">
        <f t="shared" si="26"/>
        <v>0</v>
      </c>
      <c r="EG23" s="162">
        <f t="shared" si="27"/>
        <v>0</v>
      </c>
      <c r="EH23" s="162">
        <f t="shared" si="28"/>
        <v>0</v>
      </c>
      <c r="EI23" s="162">
        <f t="shared" si="29"/>
        <v>0</v>
      </c>
      <c r="EJ23" s="162">
        <f t="shared" si="29"/>
        <v>0</v>
      </c>
      <c r="EK23" s="162">
        <f t="shared" si="29"/>
        <v>0</v>
      </c>
      <c r="EL23" s="162">
        <f t="shared" si="30"/>
        <v>0</v>
      </c>
      <c r="EM23" s="162">
        <f t="shared" si="31"/>
        <v>0</v>
      </c>
      <c r="EN23" s="162">
        <f t="shared" si="31"/>
        <v>0</v>
      </c>
      <c r="EO23" s="162">
        <f t="shared" si="32"/>
        <v>0</v>
      </c>
      <c r="EP23" s="162">
        <f t="shared" si="33"/>
        <v>0</v>
      </c>
      <c r="EQ23" s="162">
        <f t="shared" si="34"/>
        <v>0</v>
      </c>
      <c r="ER23" s="162">
        <f t="shared" si="35"/>
        <v>0</v>
      </c>
      <c r="ES23" s="162">
        <f t="shared" si="35"/>
        <v>0</v>
      </c>
      <c r="ET23" s="162">
        <f t="shared" si="35"/>
        <v>0</v>
      </c>
      <c r="EU23" s="162">
        <f t="shared" si="36"/>
        <v>0</v>
      </c>
      <c r="EV23" s="162">
        <f t="shared" si="37"/>
        <v>0</v>
      </c>
      <c r="EW23" s="162">
        <f t="shared" si="38"/>
        <v>0</v>
      </c>
      <c r="EX23" s="162">
        <f t="shared" si="39"/>
        <v>0</v>
      </c>
    </row>
    <row r="24" spans="1:154" x14ac:dyDescent="0.2">
      <c r="A24" s="340" t="s">
        <v>241</v>
      </c>
      <c r="B24" s="337">
        <f>Da!E42</f>
        <v>0</v>
      </c>
      <c r="C24" s="344"/>
      <c r="D24" s="34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59"/>
      <c r="P24" s="62">
        <f t="shared" si="40"/>
        <v>0</v>
      </c>
      <c r="Q24" s="34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59"/>
      <c r="AC24" s="62">
        <f t="shared" si="41"/>
        <v>0</v>
      </c>
      <c r="AD24" s="342"/>
      <c r="AE24" s="312"/>
      <c r="AF24" s="312"/>
      <c r="AG24" s="312"/>
      <c r="AH24" s="312"/>
      <c r="AI24" s="312"/>
      <c r="AJ24" s="312"/>
      <c r="AK24" s="312"/>
      <c r="AL24" s="359"/>
      <c r="AM24" s="62">
        <f t="shared" si="0"/>
        <v>0</v>
      </c>
      <c r="AN24" s="342"/>
      <c r="AO24" s="312"/>
      <c r="AP24" s="312"/>
      <c r="AQ24" s="312"/>
      <c r="AR24" s="312"/>
      <c r="AS24" s="312"/>
      <c r="AT24" s="359"/>
      <c r="AU24" s="62">
        <f t="shared" si="1"/>
        <v>0</v>
      </c>
      <c r="AV24" s="342"/>
      <c r="AW24" s="312"/>
      <c r="AX24" s="312"/>
      <c r="AY24" s="312"/>
      <c r="AZ24" s="312"/>
      <c r="BA24" s="312"/>
      <c r="BB24" s="312"/>
      <c r="BC24" s="359"/>
      <c r="BD24" s="62">
        <f t="shared" si="2"/>
        <v>0</v>
      </c>
      <c r="BE24" s="342"/>
      <c r="BF24" s="312"/>
      <c r="BG24" s="312"/>
      <c r="BH24" s="312"/>
      <c r="BI24" s="312"/>
      <c r="BJ24" s="312"/>
      <c r="BK24" s="312"/>
      <c r="BL24" s="359"/>
      <c r="BM24" s="62">
        <f t="shared" si="3"/>
        <v>0</v>
      </c>
      <c r="BN24" s="342"/>
      <c r="BO24" s="312"/>
      <c r="BP24" s="312"/>
      <c r="BQ24" s="312"/>
      <c r="BR24" s="312"/>
      <c r="BS24" s="359"/>
      <c r="BT24" s="62">
        <f t="shared" si="4"/>
        <v>0</v>
      </c>
      <c r="BU24" s="342"/>
      <c r="BV24" s="312"/>
      <c r="BW24" s="312"/>
      <c r="BX24" s="312"/>
      <c r="BY24" s="312"/>
      <c r="BZ24" s="359"/>
      <c r="CA24" s="62">
        <f t="shared" si="5"/>
        <v>0</v>
      </c>
      <c r="CB24" s="342"/>
      <c r="CC24" s="312"/>
      <c r="CD24" s="312"/>
      <c r="CE24" s="312"/>
      <c r="CF24" s="312"/>
      <c r="CG24" s="312"/>
      <c r="CH24" s="312"/>
      <c r="CI24" s="312"/>
      <c r="CJ24" s="359"/>
      <c r="CK24" s="62">
        <f t="shared" si="7"/>
        <v>0</v>
      </c>
      <c r="CL24" s="342"/>
      <c r="CM24" s="312"/>
      <c r="CN24" s="312"/>
      <c r="CO24" s="312"/>
      <c r="CP24" s="359"/>
      <c r="CQ24" s="62">
        <f t="shared" si="8"/>
        <v>0</v>
      </c>
      <c r="CR24" s="342"/>
      <c r="CS24" s="312"/>
      <c r="CT24" s="312"/>
      <c r="CU24" s="312"/>
      <c r="CV24" s="312"/>
      <c r="CW24" s="312"/>
      <c r="CX24" s="312"/>
      <c r="CY24" s="312"/>
      <c r="CZ24" s="312"/>
      <c r="DA24" s="312"/>
      <c r="DB24" s="312"/>
      <c r="DC24" s="359"/>
      <c r="DD24" s="62">
        <f t="shared" si="9"/>
        <v>0</v>
      </c>
      <c r="DE24" s="312"/>
      <c r="DF24" s="312"/>
      <c r="DG24" s="312"/>
      <c r="DH24" s="312"/>
      <c r="DI24" s="312"/>
      <c r="DJ24" s="312"/>
      <c r="DK24" s="312"/>
      <c r="DL24" s="359"/>
      <c r="DM24" s="62">
        <f t="shared" si="6"/>
        <v>0</v>
      </c>
      <c r="DN24" s="101">
        <f t="shared" si="10"/>
        <v>0</v>
      </c>
      <c r="DQ24" s="162">
        <f t="shared" si="11"/>
        <v>0</v>
      </c>
      <c r="DR24" s="162">
        <f t="shared" si="12"/>
        <v>0</v>
      </c>
      <c r="DS24" s="162">
        <f t="shared" si="13"/>
        <v>0</v>
      </c>
      <c r="DT24" s="162">
        <f t="shared" si="14"/>
        <v>0</v>
      </c>
      <c r="DU24" s="162">
        <f t="shared" si="15"/>
        <v>0</v>
      </c>
      <c r="DV24" s="162">
        <f t="shared" si="16"/>
        <v>0</v>
      </c>
      <c r="DW24" s="162">
        <f t="shared" si="17"/>
        <v>0</v>
      </c>
      <c r="DX24" s="162">
        <f t="shared" si="18"/>
        <v>0</v>
      </c>
      <c r="DY24" s="162">
        <f t="shared" si="19"/>
        <v>0</v>
      </c>
      <c r="DZ24" s="162">
        <f t="shared" si="20"/>
        <v>0</v>
      </c>
      <c r="EA24" s="162">
        <f t="shared" si="21"/>
        <v>0</v>
      </c>
      <c r="EB24" s="162">
        <f t="shared" si="22"/>
        <v>0</v>
      </c>
      <c r="EC24" s="162">
        <f t="shared" si="23"/>
        <v>0</v>
      </c>
      <c r="ED24" s="162">
        <f t="shared" si="24"/>
        <v>0</v>
      </c>
      <c r="EE24" s="162">
        <f t="shared" si="25"/>
        <v>0</v>
      </c>
      <c r="EF24" s="162">
        <f t="shared" si="26"/>
        <v>0</v>
      </c>
      <c r="EG24" s="162">
        <f t="shared" si="27"/>
        <v>0</v>
      </c>
      <c r="EH24" s="162">
        <f t="shared" si="28"/>
        <v>0</v>
      </c>
      <c r="EI24" s="162">
        <f t="shared" si="29"/>
        <v>0</v>
      </c>
      <c r="EJ24" s="162">
        <f t="shared" si="29"/>
        <v>0</v>
      </c>
      <c r="EK24" s="162">
        <f t="shared" si="29"/>
        <v>0</v>
      </c>
      <c r="EL24" s="162">
        <f t="shared" si="30"/>
        <v>0</v>
      </c>
      <c r="EM24" s="162">
        <f t="shared" si="31"/>
        <v>0</v>
      </c>
      <c r="EN24" s="162">
        <f t="shared" si="31"/>
        <v>0</v>
      </c>
      <c r="EO24" s="162">
        <f t="shared" si="32"/>
        <v>0</v>
      </c>
      <c r="EP24" s="162">
        <f t="shared" si="33"/>
        <v>0</v>
      </c>
      <c r="EQ24" s="162">
        <f t="shared" si="34"/>
        <v>0</v>
      </c>
      <c r="ER24" s="162">
        <f t="shared" si="35"/>
        <v>0</v>
      </c>
      <c r="ES24" s="162">
        <f t="shared" si="35"/>
        <v>0</v>
      </c>
      <c r="ET24" s="162">
        <f t="shared" si="35"/>
        <v>0</v>
      </c>
      <c r="EU24" s="162">
        <f t="shared" si="36"/>
        <v>0</v>
      </c>
      <c r="EV24" s="162">
        <f t="shared" si="37"/>
        <v>0</v>
      </c>
      <c r="EW24" s="162">
        <f t="shared" si="38"/>
        <v>0</v>
      </c>
      <c r="EX24" s="162">
        <f t="shared" si="39"/>
        <v>0</v>
      </c>
    </row>
    <row r="25" spans="1:154" x14ac:dyDescent="0.2">
      <c r="A25" s="340" t="s">
        <v>242</v>
      </c>
      <c r="B25" s="337">
        <f>Da!E43</f>
        <v>0</v>
      </c>
      <c r="C25" s="344"/>
      <c r="D25" s="34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59"/>
      <c r="P25" s="62">
        <f t="shared" si="40"/>
        <v>0</v>
      </c>
      <c r="Q25" s="34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59"/>
      <c r="AC25" s="62">
        <f t="shared" si="41"/>
        <v>0</v>
      </c>
      <c r="AD25" s="342"/>
      <c r="AE25" s="312"/>
      <c r="AF25" s="312"/>
      <c r="AG25" s="312"/>
      <c r="AH25" s="312"/>
      <c r="AI25" s="312"/>
      <c r="AJ25" s="312"/>
      <c r="AK25" s="312"/>
      <c r="AL25" s="359"/>
      <c r="AM25" s="62">
        <f t="shared" si="0"/>
        <v>0</v>
      </c>
      <c r="AN25" s="342"/>
      <c r="AO25" s="312"/>
      <c r="AP25" s="312"/>
      <c r="AQ25" s="312"/>
      <c r="AR25" s="312"/>
      <c r="AS25" s="312"/>
      <c r="AT25" s="359"/>
      <c r="AU25" s="62">
        <f t="shared" si="1"/>
        <v>0</v>
      </c>
      <c r="AV25" s="342"/>
      <c r="AW25" s="312"/>
      <c r="AX25" s="312"/>
      <c r="AY25" s="312"/>
      <c r="AZ25" s="312"/>
      <c r="BA25" s="312"/>
      <c r="BB25" s="312"/>
      <c r="BC25" s="359"/>
      <c r="BD25" s="62">
        <f t="shared" si="2"/>
        <v>0</v>
      </c>
      <c r="BE25" s="342"/>
      <c r="BF25" s="312"/>
      <c r="BG25" s="312"/>
      <c r="BH25" s="312"/>
      <c r="BI25" s="312"/>
      <c r="BJ25" s="312"/>
      <c r="BK25" s="312"/>
      <c r="BL25" s="359"/>
      <c r="BM25" s="62">
        <f t="shared" si="3"/>
        <v>0</v>
      </c>
      <c r="BN25" s="342"/>
      <c r="BO25" s="312"/>
      <c r="BP25" s="312"/>
      <c r="BQ25" s="312"/>
      <c r="BR25" s="312"/>
      <c r="BS25" s="359"/>
      <c r="BT25" s="62">
        <f t="shared" si="4"/>
        <v>0</v>
      </c>
      <c r="BU25" s="342"/>
      <c r="BV25" s="312"/>
      <c r="BW25" s="312"/>
      <c r="BX25" s="312"/>
      <c r="BY25" s="312"/>
      <c r="BZ25" s="359"/>
      <c r="CA25" s="62">
        <f t="shared" si="5"/>
        <v>0</v>
      </c>
      <c r="CB25" s="342"/>
      <c r="CC25" s="312"/>
      <c r="CD25" s="312"/>
      <c r="CE25" s="312"/>
      <c r="CF25" s="312"/>
      <c r="CG25" s="312"/>
      <c r="CH25" s="312"/>
      <c r="CI25" s="312"/>
      <c r="CJ25" s="359"/>
      <c r="CK25" s="62">
        <f t="shared" si="7"/>
        <v>0</v>
      </c>
      <c r="CL25" s="342"/>
      <c r="CM25" s="312"/>
      <c r="CN25" s="312"/>
      <c r="CO25" s="312"/>
      <c r="CP25" s="359"/>
      <c r="CQ25" s="62">
        <f t="shared" si="8"/>
        <v>0</v>
      </c>
      <c r="CR25" s="342"/>
      <c r="CS25" s="312"/>
      <c r="CT25" s="312"/>
      <c r="CU25" s="312"/>
      <c r="CV25" s="312"/>
      <c r="CW25" s="312"/>
      <c r="CX25" s="312"/>
      <c r="CY25" s="312"/>
      <c r="CZ25" s="312"/>
      <c r="DA25" s="312"/>
      <c r="DB25" s="312"/>
      <c r="DC25" s="359"/>
      <c r="DD25" s="62">
        <f t="shared" si="9"/>
        <v>0</v>
      </c>
      <c r="DE25" s="312"/>
      <c r="DF25" s="312"/>
      <c r="DG25" s="312"/>
      <c r="DH25" s="312"/>
      <c r="DI25" s="312"/>
      <c r="DJ25" s="312"/>
      <c r="DK25" s="312"/>
      <c r="DL25" s="359"/>
      <c r="DM25" s="62">
        <f t="shared" si="6"/>
        <v>0</v>
      </c>
      <c r="DN25" s="101">
        <f t="shared" si="10"/>
        <v>0</v>
      </c>
      <c r="DQ25" s="162">
        <f t="shared" si="11"/>
        <v>0</v>
      </c>
      <c r="DR25" s="162">
        <f t="shared" si="12"/>
        <v>0</v>
      </c>
      <c r="DS25" s="162">
        <f t="shared" si="13"/>
        <v>0</v>
      </c>
      <c r="DT25" s="162">
        <f t="shared" si="14"/>
        <v>0</v>
      </c>
      <c r="DU25" s="162">
        <f t="shared" si="15"/>
        <v>0</v>
      </c>
      <c r="DV25" s="162">
        <f t="shared" si="16"/>
        <v>0</v>
      </c>
      <c r="DW25" s="162">
        <f t="shared" si="17"/>
        <v>0</v>
      </c>
      <c r="DX25" s="162">
        <f t="shared" si="18"/>
        <v>0</v>
      </c>
      <c r="DY25" s="162">
        <f t="shared" si="19"/>
        <v>0</v>
      </c>
      <c r="DZ25" s="162">
        <f t="shared" si="20"/>
        <v>0</v>
      </c>
      <c r="EA25" s="162">
        <f t="shared" si="21"/>
        <v>0</v>
      </c>
      <c r="EB25" s="162">
        <f t="shared" si="22"/>
        <v>0</v>
      </c>
      <c r="EC25" s="162">
        <f t="shared" si="23"/>
        <v>0</v>
      </c>
      <c r="ED25" s="162">
        <f t="shared" si="24"/>
        <v>0</v>
      </c>
      <c r="EE25" s="162">
        <f t="shared" si="25"/>
        <v>0</v>
      </c>
      <c r="EF25" s="162">
        <f t="shared" si="26"/>
        <v>0</v>
      </c>
      <c r="EG25" s="162">
        <f t="shared" si="27"/>
        <v>0</v>
      </c>
      <c r="EH25" s="162">
        <f t="shared" si="28"/>
        <v>0</v>
      </c>
      <c r="EI25" s="162">
        <f t="shared" si="29"/>
        <v>0</v>
      </c>
      <c r="EJ25" s="162">
        <f t="shared" si="29"/>
        <v>0</v>
      </c>
      <c r="EK25" s="162">
        <f t="shared" si="29"/>
        <v>0</v>
      </c>
      <c r="EL25" s="162">
        <f t="shared" si="30"/>
        <v>0</v>
      </c>
      <c r="EM25" s="162">
        <f t="shared" si="31"/>
        <v>0</v>
      </c>
      <c r="EN25" s="162">
        <f t="shared" si="31"/>
        <v>0</v>
      </c>
      <c r="EO25" s="162">
        <f t="shared" si="32"/>
        <v>0</v>
      </c>
      <c r="EP25" s="162">
        <f t="shared" si="33"/>
        <v>0</v>
      </c>
      <c r="EQ25" s="162">
        <f t="shared" si="34"/>
        <v>0</v>
      </c>
      <c r="ER25" s="162">
        <f t="shared" si="35"/>
        <v>0</v>
      </c>
      <c r="ES25" s="162">
        <f t="shared" si="35"/>
        <v>0</v>
      </c>
      <c r="ET25" s="162">
        <f t="shared" si="35"/>
        <v>0</v>
      </c>
      <c r="EU25" s="162">
        <f t="shared" si="36"/>
        <v>0</v>
      </c>
      <c r="EV25" s="162">
        <f t="shared" si="37"/>
        <v>0</v>
      </c>
      <c r="EW25" s="162">
        <f t="shared" si="38"/>
        <v>0</v>
      </c>
      <c r="EX25" s="162">
        <f t="shared" si="39"/>
        <v>0</v>
      </c>
    </row>
    <row r="26" spans="1:154" x14ac:dyDescent="0.2">
      <c r="A26" s="340" t="s">
        <v>243</v>
      </c>
      <c r="B26" s="337">
        <f>Da!E44</f>
        <v>0</v>
      </c>
      <c r="C26" s="344"/>
      <c r="D26" s="34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59"/>
      <c r="P26" s="62">
        <f t="shared" si="40"/>
        <v>0</v>
      </c>
      <c r="Q26" s="342"/>
      <c r="R26" s="312"/>
      <c r="S26" s="312"/>
      <c r="T26" s="312"/>
      <c r="U26" s="312"/>
      <c r="V26" s="312"/>
      <c r="W26" s="312"/>
      <c r="X26" s="312"/>
      <c r="Y26" s="312"/>
      <c r="Z26" s="312"/>
      <c r="AA26" s="312"/>
      <c r="AB26" s="359"/>
      <c r="AC26" s="62">
        <f t="shared" si="41"/>
        <v>0</v>
      </c>
      <c r="AD26" s="342"/>
      <c r="AE26" s="312"/>
      <c r="AF26" s="312"/>
      <c r="AG26" s="312"/>
      <c r="AH26" s="312"/>
      <c r="AI26" s="312"/>
      <c r="AJ26" s="312"/>
      <c r="AK26" s="312"/>
      <c r="AL26" s="359"/>
      <c r="AM26" s="62">
        <f t="shared" si="0"/>
        <v>0</v>
      </c>
      <c r="AN26" s="342"/>
      <c r="AO26" s="312"/>
      <c r="AP26" s="312"/>
      <c r="AQ26" s="312"/>
      <c r="AR26" s="312"/>
      <c r="AS26" s="312"/>
      <c r="AT26" s="359"/>
      <c r="AU26" s="62">
        <f t="shared" si="1"/>
        <v>0</v>
      </c>
      <c r="AV26" s="342"/>
      <c r="AW26" s="312"/>
      <c r="AX26" s="312"/>
      <c r="AY26" s="312"/>
      <c r="AZ26" s="312"/>
      <c r="BA26" s="312"/>
      <c r="BB26" s="312"/>
      <c r="BC26" s="359"/>
      <c r="BD26" s="62">
        <f t="shared" si="2"/>
        <v>0</v>
      </c>
      <c r="BE26" s="342"/>
      <c r="BF26" s="312"/>
      <c r="BG26" s="312"/>
      <c r="BH26" s="312"/>
      <c r="BI26" s="312"/>
      <c r="BJ26" s="312"/>
      <c r="BK26" s="312"/>
      <c r="BL26" s="359"/>
      <c r="BM26" s="62">
        <f t="shared" si="3"/>
        <v>0</v>
      </c>
      <c r="BN26" s="342"/>
      <c r="BO26" s="312"/>
      <c r="BP26" s="312"/>
      <c r="BQ26" s="312"/>
      <c r="BR26" s="312"/>
      <c r="BS26" s="359"/>
      <c r="BT26" s="62">
        <f t="shared" si="4"/>
        <v>0</v>
      </c>
      <c r="BU26" s="342"/>
      <c r="BV26" s="312"/>
      <c r="BW26" s="312"/>
      <c r="BX26" s="312"/>
      <c r="BY26" s="312"/>
      <c r="BZ26" s="359"/>
      <c r="CA26" s="62">
        <f t="shared" si="5"/>
        <v>0</v>
      </c>
      <c r="CB26" s="342"/>
      <c r="CC26" s="312"/>
      <c r="CD26" s="312"/>
      <c r="CE26" s="312"/>
      <c r="CF26" s="312"/>
      <c r="CG26" s="312"/>
      <c r="CH26" s="312"/>
      <c r="CI26" s="312"/>
      <c r="CJ26" s="359"/>
      <c r="CK26" s="62">
        <f t="shared" si="7"/>
        <v>0</v>
      </c>
      <c r="CL26" s="342"/>
      <c r="CM26" s="312"/>
      <c r="CN26" s="312"/>
      <c r="CO26" s="312"/>
      <c r="CP26" s="359"/>
      <c r="CQ26" s="62">
        <f t="shared" si="8"/>
        <v>0</v>
      </c>
      <c r="CR26" s="34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59"/>
      <c r="DD26" s="62">
        <f t="shared" si="9"/>
        <v>0</v>
      </c>
      <c r="DE26" s="312"/>
      <c r="DF26" s="312"/>
      <c r="DG26" s="312"/>
      <c r="DH26" s="312"/>
      <c r="DI26" s="312"/>
      <c r="DJ26" s="312"/>
      <c r="DK26" s="312"/>
      <c r="DL26" s="359"/>
      <c r="DM26" s="62">
        <f t="shared" si="6"/>
        <v>0</v>
      </c>
      <c r="DN26" s="101">
        <f t="shared" si="10"/>
        <v>0</v>
      </c>
      <c r="DQ26" s="162">
        <f t="shared" si="11"/>
        <v>0</v>
      </c>
      <c r="DR26" s="162">
        <f t="shared" si="12"/>
        <v>0</v>
      </c>
      <c r="DS26" s="162">
        <f t="shared" si="13"/>
        <v>0</v>
      </c>
      <c r="DT26" s="162">
        <f t="shared" si="14"/>
        <v>0</v>
      </c>
      <c r="DU26" s="162">
        <f t="shared" si="15"/>
        <v>0</v>
      </c>
      <c r="DV26" s="162">
        <f t="shared" si="16"/>
        <v>0</v>
      </c>
      <c r="DW26" s="162">
        <f t="shared" si="17"/>
        <v>0</v>
      </c>
      <c r="DX26" s="162">
        <f t="shared" si="18"/>
        <v>0</v>
      </c>
      <c r="DY26" s="162">
        <f t="shared" si="19"/>
        <v>0</v>
      </c>
      <c r="DZ26" s="162">
        <f t="shared" si="20"/>
        <v>0</v>
      </c>
      <c r="EA26" s="162">
        <f t="shared" si="21"/>
        <v>0</v>
      </c>
      <c r="EB26" s="162">
        <f t="shared" si="22"/>
        <v>0</v>
      </c>
      <c r="EC26" s="162">
        <f t="shared" si="23"/>
        <v>0</v>
      </c>
      <c r="ED26" s="162">
        <f t="shared" si="24"/>
        <v>0</v>
      </c>
      <c r="EE26" s="162">
        <f t="shared" si="25"/>
        <v>0</v>
      </c>
      <c r="EF26" s="162">
        <f t="shared" si="26"/>
        <v>0</v>
      </c>
      <c r="EG26" s="162">
        <f t="shared" si="27"/>
        <v>0</v>
      </c>
      <c r="EH26" s="162">
        <f t="shared" si="28"/>
        <v>0</v>
      </c>
      <c r="EI26" s="162">
        <f t="shared" si="29"/>
        <v>0</v>
      </c>
      <c r="EJ26" s="162">
        <f t="shared" si="29"/>
        <v>0</v>
      </c>
      <c r="EK26" s="162">
        <f t="shared" si="29"/>
        <v>0</v>
      </c>
      <c r="EL26" s="162">
        <f t="shared" si="30"/>
        <v>0</v>
      </c>
      <c r="EM26" s="162">
        <f t="shared" si="31"/>
        <v>0</v>
      </c>
      <c r="EN26" s="162">
        <f t="shared" si="31"/>
        <v>0</v>
      </c>
      <c r="EO26" s="162">
        <f t="shared" si="32"/>
        <v>0</v>
      </c>
      <c r="EP26" s="162">
        <f t="shared" si="33"/>
        <v>0</v>
      </c>
      <c r="EQ26" s="162">
        <f t="shared" si="34"/>
        <v>0</v>
      </c>
      <c r="ER26" s="162">
        <f t="shared" si="35"/>
        <v>0</v>
      </c>
      <c r="ES26" s="162">
        <f t="shared" si="35"/>
        <v>0</v>
      </c>
      <c r="ET26" s="162">
        <f t="shared" si="35"/>
        <v>0</v>
      </c>
      <c r="EU26" s="162">
        <f t="shared" si="36"/>
        <v>0</v>
      </c>
      <c r="EV26" s="162">
        <f t="shared" si="37"/>
        <v>0</v>
      </c>
      <c r="EW26" s="162">
        <f t="shared" si="38"/>
        <v>0</v>
      </c>
      <c r="EX26" s="162">
        <f t="shared" si="39"/>
        <v>0</v>
      </c>
    </row>
    <row r="27" spans="1:154" x14ac:dyDescent="0.2">
      <c r="A27" s="340" t="s">
        <v>244</v>
      </c>
      <c r="B27" s="337">
        <f>Da!E45</f>
        <v>0</v>
      </c>
      <c r="C27" s="344"/>
      <c r="D27" s="367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8"/>
      <c r="P27" s="62">
        <f t="shared" si="40"/>
        <v>0</v>
      </c>
      <c r="Q27" s="34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59"/>
      <c r="AC27" s="62">
        <f t="shared" si="41"/>
        <v>0</v>
      </c>
      <c r="AD27" s="342"/>
      <c r="AE27" s="312"/>
      <c r="AF27" s="312"/>
      <c r="AG27" s="312"/>
      <c r="AH27" s="312"/>
      <c r="AI27" s="312"/>
      <c r="AJ27" s="312"/>
      <c r="AK27" s="312"/>
      <c r="AL27" s="359"/>
      <c r="AM27" s="62">
        <f t="shared" si="0"/>
        <v>0</v>
      </c>
      <c r="AN27" s="342"/>
      <c r="AO27" s="312"/>
      <c r="AP27" s="312"/>
      <c r="AQ27" s="312"/>
      <c r="AR27" s="312"/>
      <c r="AS27" s="312"/>
      <c r="AT27" s="359"/>
      <c r="AU27" s="62">
        <f t="shared" si="1"/>
        <v>0</v>
      </c>
      <c r="AV27" s="342"/>
      <c r="AW27" s="312"/>
      <c r="AX27" s="312"/>
      <c r="AY27" s="312"/>
      <c r="AZ27" s="312"/>
      <c r="BA27" s="312"/>
      <c r="BB27" s="312"/>
      <c r="BC27" s="359"/>
      <c r="BD27" s="62">
        <f t="shared" si="2"/>
        <v>0</v>
      </c>
      <c r="BE27" s="342"/>
      <c r="BF27" s="312"/>
      <c r="BG27" s="312"/>
      <c r="BH27" s="312"/>
      <c r="BI27" s="312"/>
      <c r="BJ27" s="312"/>
      <c r="BK27" s="312"/>
      <c r="BL27" s="359"/>
      <c r="BM27" s="62">
        <f t="shared" si="3"/>
        <v>0</v>
      </c>
      <c r="BN27" s="342"/>
      <c r="BO27" s="312"/>
      <c r="BP27" s="312"/>
      <c r="BQ27" s="312"/>
      <c r="BR27" s="312"/>
      <c r="BS27" s="359"/>
      <c r="BT27" s="62">
        <f t="shared" si="4"/>
        <v>0</v>
      </c>
      <c r="BU27" s="342"/>
      <c r="BV27" s="312"/>
      <c r="BW27" s="312"/>
      <c r="BX27" s="312"/>
      <c r="BY27" s="312"/>
      <c r="BZ27" s="359"/>
      <c r="CA27" s="62">
        <f t="shared" si="5"/>
        <v>0</v>
      </c>
      <c r="CB27" s="342"/>
      <c r="CC27" s="312"/>
      <c r="CD27" s="312"/>
      <c r="CE27" s="312"/>
      <c r="CF27" s="312"/>
      <c r="CG27" s="312"/>
      <c r="CH27" s="312"/>
      <c r="CI27" s="312"/>
      <c r="CJ27" s="359"/>
      <c r="CK27" s="62">
        <f t="shared" si="7"/>
        <v>0</v>
      </c>
      <c r="CL27" s="342"/>
      <c r="CM27" s="312"/>
      <c r="CN27" s="312"/>
      <c r="CO27" s="312"/>
      <c r="CP27" s="359"/>
      <c r="CQ27" s="62">
        <f t="shared" si="8"/>
        <v>0</v>
      </c>
      <c r="CR27" s="34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59"/>
      <c r="DD27" s="62">
        <f t="shared" si="9"/>
        <v>0</v>
      </c>
      <c r="DE27" s="312"/>
      <c r="DF27" s="312"/>
      <c r="DG27" s="312"/>
      <c r="DH27" s="312"/>
      <c r="DI27" s="312"/>
      <c r="DJ27" s="312"/>
      <c r="DK27" s="312"/>
      <c r="DL27" s="359"/>
      <c r="DM27" s="62">
        <f t="shared" si="6"/>
        <v>0</v>
      </c>
      <c r="DN27" s="101">
        <f t="shared" si="10"/>
        <v>0</v>
      </c>
      <c r="DQ27" s="162">
        <f t="shared" si="11"/>
        <v>0</v>
      </c>
      <c r="DR27" s="162">
        <f t="shared" si="12"/>
        <v>0</v>
      </c>
      <c r="DS27" s="162">
        <f t="shared" si="13"/>
        <v>0</v>
      </c>
      <c r="DT27" s="162">
        <f t="shared" si="14"/>
        <v>0</v>
      </c>
      <c r="DU27" s="162">
        <f t="shared" si="15"/>
        <v>0</v>
      </c>
      <c r="DV27" s="162">
        <f t="shared" si="16"/>
        <v>0</v>
      </c>
      <c r="DW27" s="162">
        <f t="shared" si="17"/>
        <v>0</v>
      </c>
      <c r="DX27" s="162">
        <f t="shared" si="18"/>
        <v>0</v>
      </c>
      <c r="DY27" s="162">
        <f t="shared" si="19"/>
        <v>0</v>
      </c>
      <c r="DZ27" s="162">
        <f t="shared" si="20"/>
        <v>0</v>
      </c>
      <c r="EA27" s="162">
        <f t="shared" si="21"/>
        <v>0</v>
      </c>
      <c r="EB27" s="162">
        <f t="shared" si="22"/>
        <v>0</v>
      </c>
      <c r="EC27" s="162">
        <f t="shared" si="23"/>
        <v>0</v>
      </c>
      <c r="ED27" s="162">
        <f t="shared" si="24"/>
        <v>0</v>
      </c>
      <c r="EE27" s="162">
        <f t="shared" si="25"/>
        <v>0</v>
      </c>
      <c r="EF27" s="162">
        <f t="shared" si="26"/>
        <v>0</v>
      </c>
      <c r="EG27" s="162">
        <f t="shared" si="27"/>
        <v>0</v>
      </c>
      <c r="EH27" s="162">
        <f t="shared" si="28"/>
        <v>0</v>
      </c>
      <c r="EI27" s="162">
        <f t="shared" si="29"/>
        <v>0</v>
      </c>
      <c r="EJ27" s="162">
        <f t="shared" si="29"/>
        <v>0</v>
      </c>
      <c r="EK27" s="162">
        <f t="shared" si="29"/>
        <v>0</v>
      </c>
      <c r="EL27" s="162">
        <f t="shared" si="30"/>
        <v>0</v>
      </c>
      <c r="EM27" s="162">
        <f t="shared" si="31"/>
        <v>0</v>
      </c>
      <c r="EN27" s="162">
        <f t="shared" si="31"/>
        <v>0</v>
      </c>
      <c r="EO27" s="162">
        <f t="shared" si="32"/>
        <v>0</v>
      </c>
      <c r="EP27" s="162">
        <f t="shared" si="33"/>
        <v>0</v>
      </c>
      <c r="EQ27" s="162">
        <f t="shared" si="34"/>
        <v>0</v>
      </c>
      <c r="ER27" s="162">
        <f t="shared" si="35"/>
        <v>0</v>
      </c>
      <c r="ES27" s="162">
        <f t="shared" si="35"/>
        <v>0</v>
      </c>
      <c r="ET27" s="162">
        <f t="shared" si="35"/>
        <v>0</v>
      </c>
      <c r="EU27" s="162">
        <f t="shared" si="36"/>
        <v>0</v>
      </c>
      <c r="EV27" s="162">
        <f t="shared" si="37"/>
        <v>0</v>
      </c>
      <c r="EW27" s="162">
        <f t="shared" si="38"/>
        <v>0</v>
      </c>
      <c r="EX27" s="162">
        <f t="shared" si="39"/>
        <v>0</v>
      </c>
    </row>
    <row r="28" spans="1:154" x14ac:dyDescent="0.2">
      <c r="A28" s="340" t="s">
        <v>245</v>
      </c>
      <c r="B28" s="337">
        <f>Da!E46</f>
        <v>0</v>
      </c>
      <c r="C28" s="344"/>
      <c r="D28" s="34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59"/>
      <c r="P28" s="62">
        <f t="shared" si="40"/>
        <v>0</v>
      </c>
      <c r="Q28" s="34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59"/>
      <c r="AC28" s="62">
        <f t="shared" si="41"/>
        <v>0</v>
      </c>
      <c r="AD28" s="342"/>
      <c r="AE28" s="312"/>
      <c r="AF28" s="312"/>
      <c r="AG28" s="312"/>
      <c r="AH28" s="312"/>
      <c r="AI28" s="312"/>
      <c r="AJ28" s="312"/>
      <c r="AK28" s="312"/>
      <c r="AL28" s="359"/>
      <c r="AM28" s="62">
        <f t="shared" si="0"/>
        <v>0</v>
      </c>
      <c r="AN28" s="342"/>
      <c r="AO28" s="312"/>
      <c r="AP28" s="312"/>
      <c r="AQ28" s="312"/>
      <c r="AR28" s="312"/>
      <c r="AS28" s="312"/>
      <c r="AT28" s="359"/>
      <c r="AU28" s="62">
        <f t="shared" si="1"/>
        <v>0</v>
      </c>
      <c r="AV28" s="342"/>
      <c r="AW28" s="312"/>
      <c r="AX28" s="312"/>
      <c r="AY28" s="312"/>
      <c r="AZ28" s="312"/>
      <c r="BA28" s="312"/>
      <c r="BB28" s="312"/>
      <c r="BC28" s="359"/>
      <c r="BD28" s="62">
        <f t="shared" si="2"/>
        <v>0</v>
      </c>
      <c r="BE28" s="342"/>
      <c r="BF28" s="312"/>
      <c r="BG28" s="312"/>
      <c r="BH28" s="312"/>
      <c r="BI28" s="312"/>
      <c r="BJ28" s="312"/>
      <c r="BK28" s="312"/>
      <c r="BL28" s="359"/>
      <c r="BM28" s="62">
        <f t="shared" si="3"/>
        <v>0</v>
      </c>
      <c r="BN28" s="342"/>
      <c r="BO28" s="312"/>
      <c r="BP28" s="312"/>
      <c r="BQ28" s="312"/>
      <c r="BR28" s="312"/>
      <c r="BS28" s="359"/>
      <c r="BT28" s="62">
        <f t="shared" si="4"/>
        <v>0</v>
      </c>
      <c r="BU28" s="342"/>
      <c r="BV28" s="312"/>
      <c r="BW28" s="312"/>
      <c r="BX28" s="312"/>
      <c r="BY28" s="312"/>
      <c r="BZ28" s="359"/>
      <c r="CA28" s="62">
        <f t="shared" si="5"/>
        <v>0</v>
      </c>
      <c r="CB28" s="342"/>
      <c r="CC28" s="312"/>
      <c r="CD28" s="312"/>
      <c r="CE28" s="312"/>
      <c r="CF28" s="312"/>
      <c r="CG28" s="312"/>
      <c r="CH28" s="312"/>
      <c r="CI28" s="312"/>
      <c r="CJ28" s="359"/>
      <c r="CK28" s="62">
        <f t="shared" si="7"/>
        <v>0</v>
      </c>
      <c r="CL28" s="342"/>
      <c r="CM28" s="312"/>
      <c r="CN28" s="312"/>
      <c r="CO28" s="312"/>
      <c r="CP28" s="359"/>
      <c r="CQ28" s="62">
        <f t="shared" si="8"/>
        <v>0</v>
      </c>
      <c r="CR28" s="342"/>
      <c r="CS28" s="312"/>
      <c r="CT28" s="312"/>
      <c r="CU28" s="312"/>
      <c r="CV28" s="312"/>
      <c r="CW28" s="312"/>
      <c r="CX28" s="312"/>
      <c r="CY28" s="312"/>
      <c r="CZ28" s="312"/>
      <c r="DA28" s="312"/>
      <c r="DB28" s="312"/>
      <c r="DC28" s="359"/>
      <c r="DD28" s="62">
        <f t="shared" si="9"/>
        <v>0</v>
      </c>
      <c r="DE28" s="312"/>
      <c r="DF28" s="312"/>
      <c r="DG28" s="312"/>
      <c r="DH28" s="312"/>
      <c r="DI28" s="312"/>
      <c r="DJ28" s="312"/>
      <c r="DK28" s="312"/>
      <c r="DL28" s="359"/>
      <c r="DM28" s="62">
        <f t="shared" si="6"/>
        <v>0</v>
      </c>
      <c r="DN28" s="101">
        <f t="shared" si="10"/>
        <v>0</v>
      </c>
      <c r="DQ28" s="162">
        <f t="shared" si="11"/>
        <v>0</v>
      </c>
      <c r="DR28" s="162">
        <f t="shared" si="12"/>
        <v>0</v>
      </c>
      <c r="DS28" s="162">
        <f t="shared" si="13"/>
        <v>0</v>
      </c>
      <c r="DT28" s="162">
        <f t="shared" si="14"/>
        <v>0</v>
      </c>
      <c r="DU28" s="162">
        <f t="shared" si="15"/>
        <v>0</v>
      </c>
      <c r="DV28" s="162">
        <f t="shared" si="16"/>
        <v>0</v>
      </c>
      <c r="DW28" s="162">
        <f t="shared" si="17"/>
        <v>0</v>
      </c>
      <c r="DX28" s="162">
        <f t="shared" si="18"/>
        <v>0</v>
      </c>
      <c r="DY28" s="162">
        <f t="shared" si="19"/>
        <v>0</v>
      </c>
      <c r="DZ28" s="162">
        <f t="shared" si="20"/>
        <v>0</v>
      </c>
      <c r="EA28" s="162">
        <f t="shared" si="21"/>
        <v>0</v>
      </c>
      <c r="EB28" s="162">
        <f t="shared" si="22"/>
        <v>0</v>
      </c>
      <c r="EC28" s="162">
        <f t="shared" si="23"/>
        <v>0</v>
      </c>
      <c r="ED28" s="162">
        <f t="shared" si="24"/>
        <v>0</v>
      </c>
      <c r="EE28" s="162">
        <f t="shared" si="25"/>
        <v>0</v>
      </c>
      <c r="EF28" s="162">
        <f t="shared" si="26"/>
        <v>0</v>
      </c>
      <c r="EG28" s="162">
        <f t="shared" si="27"/>
        <v>0</v>
      </c>
      <c r="EH28" s="162">
        <f t="shared" si="28"/>
        <v>0</v>
      </c>
      <c r="EI28" s="162">
        <f t="shared" si="29"/>
        <v>0</v>
      </c>
      <c r="EJ28" s="162">
        <f t="shared" si="29"/>
        <v>0</v>
      </c>
      <c r="EK28" s="162">
        <f t="shared" si="29"/>
        <v>0</v>
      </c>
      <c r="EL28" s="162">
        <f t="shared" si="30"/>
        <v>0</v>
      </c>
      <c r="EM28" s="162">
        <f t="shared" si="31"/>
        <v>0</v>
      </c>
      <c r="EN28" s="162">
        <f t="shared" si="31"/>
        <v>0</v>
      </c>
      <c r="EO28" s="162">
        <f t="shared" si="32"/>
        <v>0</v>
      </c>
      <c r="EP28" s="162">
        <f t="shared" si="33"/>
        <v>0</v>
      </c>
      <c r="EQ28" s="162">
        <f t="shared" si="34"/>
        <v>0</v>
      </c>
      <c r="ER28" s="162">
        <f t="shared" si="35"/>
        <v>0</v>
      </c>
      <c r="ES28" s="162">
        <f t="shared" si="35"/>
        <v>0</v>
      </c>
      <c r="ET28" s="162">
        <f t="shared" si="35"/>
        <v>0</v>
      </c>
      <c r="EU28" s="162">
        <f t="shared" si="36"/>
        <v>0</v>
      </c>
      <c r="EV28" s="162">
        <f t="shared" si="37"/>
        <v>0</v>
      </c>
      <c r="EW28" s="162">
        <f t="shared" si="38"/>
        <v>0</v>
      </c>
      <c r="EX28" s="162">
        <f t="shared" si="39"/>
        <v>0</v>
      </c>
    </row>
    <row r="29" spans="1:154" x14ac:dyDescent="0.2">
      <c r="A29" s="340" t="s">
        <v>246</v>
      </c>
      <c r="B29" s="337">
        <f>Da!E47</f>
        <v>0</v>
      </c>
      <c r="C29" s="344"/>
      <c r="D29" s="342"/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59"/>
      <c r="P29" s="62">
        <f t="shared" si="40"/>
        <v>0</v>
      </c>
      <c r="Q29" s="34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59"/>
      <c r="AC29" s="62">
        <f t="shared" si="41"/>
        <v>0</v>
      </c>
      <c r="AD29" s="342"/>
      <c r="AE29" s="312"/>
      <c r="AF29" s="312"/>
      <c r="AG29" s="312"/>
      <c r="AH29" s="312"/>
      <c r="AI29" s="312"/>
      <c r="AJ29" s="312"/>
      <c r="AK29" s="312"/>
      <c r="AL29" s="359"/>
      <c r="AM29" s="62">
        <f t="shared" si="0"/>
        <v>0</v>
      </c>
      <c r="AN29" s="342"/>
      <c r="AO29" s="312"/>
      <c r="AP29" s="312"/>
      <c r="AQ29" s="312"/>
      <c r="AR29" s="312"/>
      <c r="AS29" s="312"/>
      <c r="AT29" s="359"/>
      <c r="AU29" s="62">
        <f t="shared" si="1"/>
        <v>0</v>
      </c>
      <c r="AV29" s="342"/>
      <c r="AW29" s="312"/>
      <c r="AX29" s="312"/>
      <c r="AY29" s="312"/>
      <c r="AZ29" s="312"/>
      <c r="BA29" s="312"/>
      <c r="BB29" s="312"/>
      <c r="BC29" s="359"/>
      <c r="BD29" s="62">
        <f t="shared" si="2"/>
        <v>0</v>
      </c>
      <c r="BE29" s="342"/>
      <c r="BF29" s="312"/>
      <c r="BG29" s="312"/>
      <c r="BH29" s="312"/>
      <c r="BI29" s="312"/>
      <c r="BJ29" s="312"/>
      <c r="BK29" s="312"/>
      <c r="BL29" s="359"/>
      <c r="BM29" s="62">
        <f t="shared" si="3"/>
        <v>0</v>
      </c>
      <c r="BN29" s="342"/>
      <c r="BO29" s="312"/>
      <c r="BP29" s="312"/>
      <c r="BQ29" s="312"/>
      <c r="BR29" s="312"/>
      <c r="BS29" s="359"/>
      <c r="BT29" s="62">
        <f t="shared" si="4"/>
        <v>0</v>
      </c>
      <c r="BU29" s="342"/>
      <c r="BV29" s="312"/>
      <c r="BW29" s="312"/>
      <c r="BX29" s="312"/>
      <c r="BY29" s="312"/>
      <c r="BZ29" s="359"/>
      <c r="CA29" s="62">
        <f t="shared" si="5"/>
        <v>0</v>
      </c>
      <c r="CB29" s="342"/>
      <c r="CC29" s="312"/>
      <c r="CD29" s="312"/>
      <c r="CE29" s="312"/>
      <c r="CF29" s="312"/>
      <c r="CG29" s="312"/>
      <c r="CH29" s="312"/>
      <c r="CI29" s="312"/>
      <c r="CJ29" s="359"/>
      <c r="CK29" s="62">
        <f t="shared" si="7"/>
        <v>0</v>
      </c>
      <c r="CL29" s="342"/>
      <c r="CM29" s="312"/>
      <c r="CN29" s="312"/>
      <c r="CO29" s="312"/>
      <c r="CP29" s="359"/>
      <c r="CQ29" s="62">
        <f t="shared" si="8"/>
        <v>0</v>
      </c>
      <c r="CR29" s="34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59"/>
      <c r="DD29" s="62">
        <f t="shared" si="9"/>
        <v>0</v>
      </c>
      <c r="DE29" s="312"/>
      <c r="DF29" s="312"/>
      <c r="DG29" s="312"/>
      <c r="DH29" s="312"/>
      <c r="DI29" s="312"/>
      <c r="DJ29" s="312"/>
      <c r="DK29" s="312"/>
      <c r="DL29" s="359"/>
      <c r="DM29" s="62">
        <f t="shared" si="6"/>
        <v>0</v>
      </c>
      <c r="DN29" s="101">
        <f t="shared" si="10"/>
        <v>0</v>
      </c>
      <c r="DQ29" s="162">
        <f t="shared" si="11"/>
        <v>0</v>
      </c>
      <c r="DR29" s="162">
        <f t="shared" si="12"/>
        <v>0</v>
      </c>
      <c r="DS29" s="162">
        <f t="shared" si="13"/>
        <v>0</v>
      </c>
      <c r="DT29" s="162">
        <f t="shared" si="14"/>
        <v>0</v>
      </c>
      <c r="DU29" s="162">
        <f t="shared" si="15"/>
        <v>0</v>
      </c>
      <c r="DV29" s="162">
        <f t="shared" si="16"/>
        <v>0</v>
      </c>
      <c r="DW29" s="162">
        <f t="shared" si="17"/>
        <v>0</v>
      </c>
      <c r="DX29" s="162">
        <f t="shared" si="18"/>
        <v>0</v>
      </c>
      <c r="DY29" s="162">
        <f t="shared" si="19"/>
        <v>0</v>
      </c>
      <c r="DZ29" s="162">
        <f t="shared" si="20"/>
        <v>0</v>
      </c>
      <c r="EA29" s="162">
        <f t="shared" si="21"/>
        <v>0</v>
      </c>
      <c r="EB29" s="162">
        <f t="shared" si="22"/>
        <v>0</v>
      </c>
      <c r="EC29" s="162">
        <f t="shared" si="23"/>
        <v>0</v>
      </c>
      <c r="ED29" s="162">
        <f t="shared" si="24"/>
        <v>0</v>
      </c>
      <c r="EE29" s="162">
        <f t="shared" si="25"/>
        <v>0</v>
      </c>
      <c r="EF29" s="162">
        <f t="shared" si="26"/>
        <v>0</v>
      </c>
      <c r="EG29" s="162">
        <f t="shared" si="27"/>
        <v>0</v>
      </c>
      <c r="EH29" s="162">
        <f t="shared" si="28"/>
        <v>0</v>
      </c>
      <c r="EI29" s="162">
        <f t="shared" si="29"/>
        <v>0</v>
      </c>
      <c r="EJ29" s="162">
        <f t="shared" si="29"/>
        <v>0</v>
      </c>
      <c r="EK29" s="162">
        <f t="shared" si="29"/>
        <v>0</v>
      </c>
      <c r="EL29" s="162">
        <f t="shared" si="30"/>
        <v>0</v>
      </c>
      <c r="EM29" s="162">
        <f t="shared" si="31"/>
        <v>0</v>
      </c>
      <c r="EN29" s="162">
        <f t="shared" si="31"/>
        <v>0</v>
      </c>
      <c r="EO29" s="162">
        <f t="shared" si="32"/>
        <v>0</v>
      </c>
      <c r="EP29" s="162">
        <f t="shared" si="33"/>
        <v>0</v>
      </c>
      <c r="EQ29" s="162">
        <f t="shared" si="34"/>
        <v>0</v>
      </c>
      <c r="ER29" s="162">
        <f t="shared" si="35"/>
        <v>0</v>
      </c>
      <c r="ES29" s="162">
        <f t="shared" si="35"/>
        <v>0</v>
      </c>
      <c r="ET29" s="162">
        <f t="shared" si="35"/>
        <v>0</v>
      </c>
      <c r="EU29" s="162">
        <f t="shared" si="36"/>
        <v>0</v>
      </c>
      <c r="EV29" s="162">
        <f t="shared" si="37"/>
        <v>0</v>
      </c>
      <c r="EW29" s="162">
        <f t="shared" si="38"/>
        <v>0</v>
      </c>
      <c r="EX29" s="162">
        <f t="shared" si="39"/>
        <v>0</v>
      </c>
    </row>
    <row r="30" spans="1:154" x14ac:dyDescent="0.2">
      <c r="A30" s="340" t="s">
        <v>247</v>
      </c>
      <c r="B30" s="337">
        <f>Da!E48</f>
        <v>0</v>
      </c>
      <c r="C30" s="344"/>
      <c r="D30" s="34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59"/>
      <c r="P30" s="62">
        <f t="shared" si="40"/>
        <v>0</v>
      </c>
      <c r="Q30" s="34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59"/>
      <c r="AC30" s="62">
        <f t="shared" si="41"/>
        <v>0</v>
      </c>
      <c r="AD30" s="342"/>
      <c r="AE30" s="312"/>
      <c r="AF30" s="312"/>
      <c r="AG30" s="312"/>
      <c r="AH30" s="312"/>
      <c r="AI30" s="312"/>
      <c r="AJ30" s="312"/>
      <c r="AK30" s="312"/>
      <c r="AL30" s="359"/>
      <c r="AM30" s="62">
        <f t="shared" si="0"/>
        <v>0</v>
      </c>
      <c r="AN30" s="342"/>
      <c r="AO30" s="312"/>
      <c r="AP30" s="312"/>
      <c r="AQ30" s="312"/>
      <c r="AR30" s="312"/>
      <c r="AS30" s="312"/>
      <c r="AT30" s="359"/>
      <c r="AU30" s="62">
        <f t="shared" si="1"/>
        <v>0</v>
      </c>
      <c r="AV30" s="342"/>
      <c r="AW30" s="312"/>
      <c r="AX30" s="312"/>
      <c r="AY30" s="312"/>
      <c r="AZ30" s="312"/>
      <c r="BA30" s="312"/>
      <c r="BB30" s="312"/>
      <c r="BC30" s="359"/>
      <c r="BD30" s="62">
        <f t="shared" si="2"/>
        <v>0</v>
      </c>
      <c r="BE30" s="342"/>
      <c r="BF30" s="312"/>
      <c r="BG30" s="312"/>
      <c r="BH30" s="312"/>
      <c r="BI30" s="312"/>
      <c r="BJ30" s="312"/>
      <c r="BK30" s="312"/>
      <c r="BL30" s="359"/>
      <c r="BM30" s="62">
        <f t="shared" si="3"/>
        <v>0</v>
      </c>
      <c r="BN30" s="342"/>
      <c r="BO30" s="312"/>
      <c r="BP30" s="312"/>
      <c r="BQ30" s="312"/>
      <c r="BR30" s="312"/>
      <c r="BS30" s="359"/>
      <c r="BT30" s="62">
        <f t="shared" si="4"/>
        <v>0</v>
      </c>
      <c r="BU30" s="342"/>
      <c r="BV30" s="312"/>
      <c r="BW30" s="312"/>
      <c r="BX30" s="312"/>
      <c r="BY30" s="312"/>
      <c r="BZ30" s="359"/>
      <c r="CA30" s="62">
        <f t="shared" si="5"/>
        <v>0</v>
      </c>
      <c r="CB30" s="342"/>
      <c r="CC30" s="312"/>
      <c r="CD30" s="312"/>
      <c r="CE30" s="312"/>
      <c r="CF30" s="312"/>
      <c r="CG30" s="312"/>
      <c r="CH30" s="312"/>
      <c r="CI30" s="312"/>
      <c r="CJ30" s="359"/>
      <c r="CK30" s="62">
        <f t="shared" si="7"/>
        <v>0</v>
      </c>
      <c r="CL30" s="342"/>
      <c r="CM30" s="312"/>
      <c r="CN30" s="312"/>
      <c r="CO30" s="312"/>
      <c r="CP30" s="359"/>
      <c r="CQ30" s="62">
        <f t="shared" si="8"/>
        <v>0</v>
      </c>
      <c r="CR30" s="34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59"/>
      <c r="DD30" s="62">
        <f t="shared" si="9"/>
        <v>0</v>
      </c>
      <c r="DE30" s="312"/>
      <c r="DF30" s="312"/>
      <c r="DG30" s="312"/>
      <c r="DH30" s="312"/>
      <c r="DI30" s="312"/>
      <c r="DJ30" s="312"/>
      <c r="DK30" s="312"/>
      <c r="DL30" s="359"/>
      <c r="DM30" s="62">
        <f t="shared" si="6"/>
        <v>0</v>
      </c>
      <c r="DN30" s="101">
        <f t="shared" si="10"/>
        <v>0</v>
      </c>
      <c r="DQ30" s="162">
        <f t="shared" si="11"/>
        <v>0</v>
      </c>
      <c r="DR30" s="162">
        <f t="shared" si="12"/>
        <v>0</v>
      </c>
      <c r="DS30" s="162">
        <f t="shared" si="13"/>
        <v>0</v>
      </c>
      <c r="DT30" s="162">
        <f t="shared" si="14"/>
        <v>0</v>
      </c>
      <c r="DU30" s="162">
        <f t="shared" si="15"/>
        <v>0</v>
      </c>
      <c r="DV30" s="162">
        <f t="shared" si="16"/>
        <v>0</v>
      </c>
      <c r="DW30" s="162">
        <f t="shared" si="17"/>
        <v>0</v>
      </c>
      <c r="DX30" s="162">
        <f t="shared" si="18"/>
        <v>0</v>
      </c>
      <c r="DY30" s="162">
        <f t="shared" si="19"/>
        <v>0</v>
      </c>
      <c r="DZ30" s="162">
        <f t="shared" si="20"/>
        <v>0</v>
      </c>
      <c r="EA30" s="162">
        <f t="shared" si="21"/>
        <v>0</v>
      </c>
      <c r="EB30" s="162">
        <f t="shared" si="22"/>
        <v>0</v>
      </c>
      <c r="EC30" s="162">
        <f t="shared" si="23"/>
        <v>0</v>
      </c>
      <c r="ED30" s="162">
        <f t="shared" si="24"/>
        <v>0</v>
      </c>
      <c r="EE30" s="162">
        <f t="shared" si="25"/>
        <v>0</v>
      </c>
      <c r="EF30" s="162">
        <f t="shared" si="26"/>
        <v>0</v>
      </c>
      <c r="EG30" s="162">
        <f t="shared" si="27"/>
        <v>0</v>
      </c>
      <c r="EH30" s="162">
        <f t="shared" si="28"/>
        <v>0</v>
      </c>
      <c r="EI30" s="162">
        <f t="shared" si="29"/>
        <v>0</v>
      </c>
      <c r="EJ30" s="162">
        <f t="shared" si="29"/>
        <v>0</v>
      </c>
      <c r="EK30" s="162">
        <f t="shared" si="29"/>
        <v>0</v>
      </c>
      <c r="EL30" s="162">
        <f t="shared" si="30"/>
        <v>0</v>
      </c>
      <c r="EM30" s="162">
        <f t="shared" si="31"/>
        <v>0</v>
      </c>
      <c r="EN30" s="162">
        <f t="shared" si="31"/>
        <v>0</v>
      </c>
      <c r="EO30" s="162">
        <f t="shared" si="32"/>
        <v>0</v>
      </c>
      <c r="EP30" s="162">
        <f t="shared" si="33"/>
        <v>0</v>
      </c>
      <c r="EQ30" s="162">
        <f t="shared" si="34"/>
        <v>0</v>
      </c>
      <c r="ER30" s="162">
        <f t="shared" si="35"/>
        <v>0</v>
      </c>
      <c r="ES30" s="162">
        <f t="shared" si="35"/>
        <v>0</v>
      </c>
      <c r="ET30" s="162">
        <f t="shared" si="35"/>
        <v>0</v>
      </c>
      <c r="EU30" s="162">
        <f t="shared" si="36"/>
        <v>0</v>
      </c>
      <c r="EV30" s="162">
        <f t="shared" si="37"/>
        <v>0</v>
      </c>
      <c r="EW30" s="162">
        <f t="shared" si="38"/>
        <v>0</v>
      </c>
      <c r="EX30" s="162">
        <f t="shared" si="39"/>
        <v>0</v>
      </c>
    </row>
    <row r="31" spans="1:154" x14ac:dyDescent="0.2">
      <c r="A31" s="340" t="s">
        <v>248</v>
      </c>
      <c r="B31" s="337">
        <f>Da!E49</f>
        <v>0</v>
      </c>
      <c r="C31" s="344"/>
      <c r="D31" s="34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59"/>
      <c r="P31" s="62">
        <f t="shared" si="40"/>
        <v>0</v>
      </c>
      <c r="Q31" s="34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59"/>
      <c r="AC31" s="62">
        <f t="shared" si="41"/>
        <v>0</v>
      </c>
      <c r="AD31" s="342"/>
      <c r="AE31" s="312"/>
      <c r="AF31" s="312"/>
      <c r="AG31" s="312"/>
      <c r="AH31" s="312"/>
      <c r="AI31" s="312"/>
      <c r="AJ31" s="312"/>
      <c r="AK31" s="312"/>
      <c r="AL31" s="359"/>
      <c r="AM31" s="62">
        <f t="shared" si="0"/>
        <v>0</v>
      </c>
      <c r="AN31" s="342"/>
      <c r="AO31" s="312"/>
      <c r="AP31" s="312"/>
      <c r="AQ31" s="312"/>
      <c r="AR31" s="312"/>
      <c r="AS31" s="312"/>
      <c r="AT31" s="359"/>
      <c r="AU31" s="62">
        <f t="shared" si="1"/>
        <v>0</v>
      </c>
      <c r="AV31" s="342"/>
      <c r="AW31" s="312"/>
      <c r="AX31" s="312"/>
      <c r="AY31" s="312"/>
      <c r="AZ31" s="312"/>
      <c r="BA31" s="312"/>
      <c r="BB31" s="312"/>
      <c r="BC31" s="359"/>
      <c r="BD31" s="62">
        <f t="shared" si="2"/>
        <v>0</v>
      </c>
      <c r="BE31" s="342"/>
      <c r="BF31" s="312"/>
      <c r="BG31" s="312"/>
      <c r="BH31" s="312"/>
      <c r="BI31" s="312"/>
      <c r="BJ31" s="312"/>
      <c r="BK31" s="312"/>
      <c r="BL31" s="359"/>
      <c r="BM31" s="62">
        <f t="shared" si="3"/>
        <v>0</v>
      </c>
      <c r="BN31" s="342"/>
      <c r="BO31" s="312"/>
      <c r="BP31" s="312"/>
      <c r="BQ31" s="312"/>
      <c r="BR31" s="312"/>
      <c r="BS31" s="359"/>
      <c r="BT31" s="62">
        <f t="shared" si="4"/>
        <v>0</v>
      </c>
      <c r="BU31" s="342"/>
      <c r="BV31" s="312"/>
      <c r="BW31" s="312"/>
      <c r="BX31" s="312"/>
      <c r="BY31" s="312"/>
      <c r="BZ31" s="359"/>
      <c r="CA31" s="62">
        <f t="shared" si="5"/>
        <v>0</v>
      </c>
      <c r="CB31" s="342"/>
      <c r="CC31" s="312"/>
      <c r="CD31" s="312"/>
      <c r="CE31" s="312"/>
      <c r="CF31" s="312"/>
      <c r="CG31" s="312"/>
      <c r="CH31" s="312"/>
      <c r="CI31" s="312"/>
      <c r="CJ31" s="359"/>
      <c r="CK31" s="62">
        <f t="shared" si="7"/>
        <v>0</v>
      </c>
      <c r="CL31" s="342"/>
      <c r="CM31" s="312"/>
      <c r="CN31" s="312"/>
      <c r="CO31" s="312"/>
      <c r="CP31" s="359"/>
      <c r="CQ31" s="62">
        <f t="shared" si="8"/>
        <v>0</v>
      </c>
      <c r="CR31" s="34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59"/>
      <c r="DD31" s="62">
        <f t="shared" si="9"/>
        <v>0</v>
      </c>
      <c r="DE31" s="312"/>
      <c r="DF31" s="312"/>
      <c r="DG31" s="312"/>
      <c r="DH31" s="312"/>
      <c r="DI31" s="312"/>
      <c r="DJ31" s="312"/>
      <c r="DK31" s="312"/>
      <c r="DL31" s="359"/>
      <c r="DM31" s="62">
        <f t="shared" si="6"/>
        <v>0</v>
      </c>
      <c r="DN31" s="101">
        <f t="shared" si="10"/>
        <v>0</v>
      </c>
      <c r="DQ31" s="162">
        <f t="shared" si="11"/>
        <v>0</v>
      </c>
      <c r="DR31" s="162">
        <f t="shared" si="12"/>
        <v>0</v>
      </c>
      <c r="DS31" s="162">
        <f t="shared" si="13"/>
        <v>0</v>
      </c>
      <c r="DT31" s="162">
        <f t="shared" si="14"/>
        <v>0</v>
      </c>
      <c r="DU31" s="162">
        <f t="shared" si="15"/>
        <v>0</v>
      </c>
      <c r="DV31" s="162">
        <f t="shared" si="16"/>
        <v>0</v>
      </c>
      <c r="DW31" s="162">
        <f t="shared" si="17"/>
        <v>0</v>
      </c>
      <c r="DX31" s="162">
        <f t="shared" si="18"/>
        <v>0</v>
      </c>
      <c r="DY31" s="162">
        <f t="shared" si="19"/>
        <v>0</v>
      </c>
      <c r="DZ31" s="162">
        <f t="shared" si="20"/>
        <v>0</v>
      </c>
      <c r="EA31" s="162">
        <f t="shared" si="21"/>
        <v>0</v>
      </c>
      <c r="EB31" s="162">
        <f t="shared" si="22"/>
        <v>0</v>
      </c>
      <c r="EC31" s="162">
        <f t="shared" si="23"/>
        <v>0</v>
      </c>
      <c r="ED31" s="162">
        <f t="shared" si="24"/>
        <v>0</v>
      </c>
      <c r="EE31" s="162">
        <f t="shared" si="25"/>
        <v>0</v>
      </c>
      <c r="EF31" s="162">
        <f t="shared" si="26"/>
        <v>0</v>
      </c>
      <c r="EG31" s="162">
        <f t="shared" si="27"/>
        <v>0</v>
      </c>
      <c r="EH31" s="162">
        <f t="shared" si="28"/>
        <v>0</v>
      </c>
      <c r="EI31" s="162">
        <f t="shared" si="29"/>
        <v>0</v>
      </c>
      <c r="EJ31" s="162">
        <f t="shared" si="29"/>
        <v>0</v>
      </c>
      <c r="EK31" s="162">
        <f t="shared" si="29"/>
        <v>0</v>
      </c>
      <c r="EL31" s="162">
        <f t="shared" si="30"/>
        <v>0</v>
      </c>
      <c r="EM31" s="162">
        <f t="shared" si="31"/>
        <v>0</v>
      </c>
      <c r="EN31" s="162">
        <f t="shared" si="31"/>
        <v>0</v>
      </c>
      <c r="EO31" s="162">
        <f t="shared" si="32"/>
        <v>0</v>
      </c>
      <c r="EP31" s="162">
        <f t="shared" si="33"/>
        <v>0</v>
      </c>
      <c r="EQ31" s="162">
        <f t="shared" si="34"/>
        <v>0</v>
      </c>
      <c r="ER31" s="162">
        <f t="shared" si="35"/>
        <v>0</v>
      </c>
      <c r="ES31" s="162">
        <f t="shared" si="35"/>
        <v>0</v>
      </c>
      <c r="ET31" s="162">
        <f t="shared" si="35"/>
        <v>0</v>
      </c>
      <c r="EU31" s="162">
        <f t="shared" si="36"/>
        <v>0</v>
      </c>
      <c r="EV31" s="162">
        <f t="shared" si="37"/>
        <v>0</v>
      </c>
      <c r="EW31" s="162">
        <f t="shared" si="38"/>
        <v>0</v>
      </c>
      <c r="EX31" s="162">
        <f t="shared" si="39"/>
        <v>0</v>
      </c>
    </row>
    <row r="32" spans="1:154" s="78" customFormat="1" x14ac:dyDescent="0.2">
      <c r="A32" s="340" t="s">
        <v>249</v>
      </c>
      <c r="B32" s="337">
        <f>Da!E50</f>
        <v>0</v>
      </c>
      <c r="C32" s="344"/>
      <c r="D32" s="34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59"/>
      <c r="P32" s="62">
        <f t="shared" si="40"/>
        <v>0</v>
      </c>
      <c r="Q32" s="34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59"/>
      <c r="AC32" s="62">
        <f t="shared" si="41"/>
        <v>0</v>
      </c>
      <c r="AD32" s="342"/>
      <c r="AE32" s="312"/>
      <c r="AF32" s="312"/>
      <c r="AG32" s="312"/>
      <c r="AH32" s="312"/>
      <c r="AI32" s="312"/>
      <c r="AJ32" s="312"/>
      <c r="AK32" s="312"/>
      <c r="AL32" s="359"/>
      <c r="AM32" s="62">
        <f t="shared" si="0"/>
        <v>0</v>
      </c>
      <c r="AN32" s="342"/>
      <c r="AO32" s="312"/>
      <c r="AP32" s="312"/>
      <c r="AQ32" s="312"/>
      <c r="AR32" s="312"/>
      <c r="AS32" s="312"/>
      <c r="AT32" s="359"/>
      <c r="AU32" s="62">
        <f t="shared" si="1"/>
        <v>0</v>
      </c>
      <c r="AV32" s="342"/>
      <c r="AW32" s="312"/>
      <c r="AX32" s="312"/>
      <c r="AY32" s="312"/>
      <c r="AZ32" s="312"/>
      <c r="BA32" s="312"/>
      <c r="BB32" s="312"/>
      <c r="BC32" s="359"/>
      <c r="BD32" s="62">
        <f t="shared" si="2"/>
        <v>0</v>
      </c>
      <c r="BE32" s="342"/>
      <c r="BF32" s="312"/>
      <c r="BG32" s="312"/>
      <c r="BH32" s="312"/>
      <c r="BI32" s="312"/>
      <c r="BJ32" s="312"/>
      <c r="BK32" s="312"/>
      <c r="BL32" s="359"/>
      <c r="BM32" s="62">
        <f t="shared" si="3"/>
        <v>0</v>
      </c>
      <c r="BN32" s="342"/>
      <c r="BO32" s="312"/>
      <c r="BP32" s="312"/>
      <c r="BQ32" s="312"/>
      <c r="BR32" s="312"/>
      <c r="BS32" s="359"/>
      <c r="BT32" s="62">
        <f t="shared" si="4"/>
        <v>0</v>
      </c>
      <c r="BU32" s="342"/>
      <c r="BV32" s="312"/>
      <c r="BW32" s="312"/>
      <c r="BX32" s="312"/>
      <c r="BY32" s="312"/>
      <c r="BZ32" s="359"/>
      <c r="CA32" s="62">
        <f t="shared" si="5"/>
        <v>0</v>
      </c>
      <c r="CB32" s="342"/>
      <c r="CC32" s="312"/>
      <c r="CD32" s="312"/>
      <c r="CE32" s="312"/>
      <c r="CF32" s="312"/>
      <c r="CG32" s="312"/>
      <c r="CH32" s="312"/>
      <c r="CI32" s="312"/>
      <c r="CJ32" s="359"/>
      <c r="CK32" s="62">
        <f t="shared" si="7"/>
        <v>0</v>
      </c>
      <c r="CL32" s="342"/>
      <c r="CM32" s="312"/>
      <c r="CN32" s="312"/>
      <c r="CO32" s="312"/>
      <c r="CP32" s="359"/>
      <c r="CQ32" s="62">
        <f t="shared" si="8"/>
        <v>0</v>
      </c>
      <c r="CR32" s="34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59"/>
      <c r="DD32" s="62">
        <f t="shared" si="9"/>
        <v>0</v>
      </c>
      <c r="DE32" s="312"/>
      <c r="DF32" s="312"/>
      <c r="DG32" s="312"/>
      <c r="DH32" s="312"/>
      <c r="DI32" s="312"/>
      <c r="DJ32" s="312"/>
      <c r="DK32" s="312"/>
      <c r="DL32" s="359"/>
      <c r="DM32" s="62">
        <f t="shared" si="6"/>
        <v>0</v>
      </c>
      <c r="DN32" s="101">
        <f t="shared" si="10"/>
        <v>0</v>
      </c>
      <c r="DO32" s="99"/>
      <c r="DP32" s="99"/>
      <c r="DQ32" s="162">
        <f t="shared" si="11"/>
        <v>0</v>
      </c>
      <c r="DR32" s="162">
        <f t="shared" si="12"/>
        <v>0</v>
      </c>
      <c r="DS32" s="162">
        <f t="shared" si="13"/>
        <v>0</v>
      </c>
      <c r="DT32" s="162">
        <f t="shared" si="14"/>
        <v>0</v>
      </c>
      <c r="DU32" s="162">
        <f t="shared" si="15"/>
        <v>0</v>
      </c>
      <c r="DV32" s="162">
        <f t="shared" si="16"/>
        <v>0</v>
      </c>
      <c r="DW32" s="162">
        <f t="shared" si="17"/>
        <v>0</v>
      </c>
      <c r="DX32" s="162">
        <f t="shared" si="18"/>
        <v>0</v>
      </c>
      <c r="DY32" s="162">
        <f t="shared" si="19"/>
        <v>0</v>
      </c>
      <c r="DZ32" s="162">
        <f t="shared" si="20"/>
        <v>0</v>
      </c>
      <c r="EA32" s="162">
        <f t="shared" si="21"/>
        <v>0</v>
      </c>
      <c r="EB32" s="162">
        <f t="shared" si="22"/>
        <v>0</v>
      </c>
      <c r="EC32" s="162">
        <f t="shared" si="23"/>
        <v>0</v>
      </c>
      <c r="ED32" s="162">
        <f t="shared" si="24"/>
        <v>0</v>
      </c>
      <c r="EE32" s="162">
        <f t="shared" si="25"/>
        <v>0</v>
      </c>
      <c r="EF32" s="162">
        <f t="shared" si="26"/>
        <v>0</v>
      </c>
      <c r="EG32" s="162">
        <f t="shared" si="27"/>
        <v>0</v>
      </c>
      <c r="EH32" s="162">
        <f t="shared" si="28"/>
        <v>0</v>
      </c>
      <c r="EI32" s="162">
        <f t="shared" si="29"/>
        <v>0</v>
      </c>
      <c r="EJ32" s="162">
        <f t="shared" si="29"/>
        <v>0</v>
      </c>
      <c r="EK32" s="162">
        <f t="shared" si="29"/>
        <v>0</v>
      </c>
      <c r="EL32" s="162">
        <f t="shared" si="30"/>
        <v>0</v>
      </c>
      <c r="EM32" s="162">
        <f t="shared" si="31"/>
        <v>0</v>
      </c>
      <c r="EN32" s="162">
        <f t="shared" si="31"/>
        <v>0</v>
      </c>
      <c r="EO32" s="162">
        <f t="shared" si="32"/>
        <v>0</v>
      </c>
      <c r="EP32" s="162">
        <f t="shared" si="33"/>
        <v>0</v>
      </c>
      <c r="EQ32" s="162">
        <f t="shared" si="34"/>
        <v>0</v>
      </c>
      <c r="ER32" s="162">
        <f t="shared" si="35"/>
        <v>0</v>
      </c>
      <c r="ES32" s="162">
        <f t="shared" si="35"/>
        <v>0</v>
      </c>
      <c r="ET32" s="162">
        <f t="shared" si="35"/>
        <v>0</v>
      </c>
      <c r="EU32" s="162">
        <f t="shared" si="36"/>
        <v>0</v>
      </c>
      <c r="EV32" s="162">
        <f t="shared" si="37"/>
        <v>0</v>
      </c>
      <c r="EW32" s="162">
        <f t="shared" si="38"/>
        <v>0</v>
      </c>
      <c r="EX32" s="162">
        <f t="shared" si="39"/>
        <v>0</v>
      </c>
    </row>
    <row r="33" spans="1:154" x14ac:dyDescent="0.2">
      <c r="A33" s="340" t="s">
        <v>250</v>
      </c>
      <c r="B33" s="337">
        <f>Da!E51</f>
        <v>0</v>
      </c>
      <c r="C33" s="344"/>
      <c r="D33" s="34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59"/>
      <c r="P33" s="62">
        <f t="shared" si="40"/>
        <v>0</v>
      </c>
      <c r="Q33" s="34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59"/>
      <c r="AC33" s="62">
        <f t="shared" si="41"/>
        <v>0</v>
      </c>
      <c r="AD33" s="342"/>
      <c r="AE33" s="312"/>
      <c r="AF33" s="312"/>
      <c r="AG33" s="312"/>
      <c r="AH33" s="312"/>
      <c r="AI33" s="312"/>
      <c r="AJ33" s="312"/>
      <c r="AK33" s="312"/>
      <c r="AL33" s="359"/>
      <c r="AM33" s="62">
        <f t="shared" si="0"/>
        <v>0</v>
      </c>
      <c r="AN33" s="342"/>
      <c r="AO33" s="312"/>
      <c r="AP33" s="312"/>
      <c r="AQ33" s="312"/>
      <c r="AR33" s="312"/>
      <c r="AS33" s="312"/>
      <c r="AT33" s="359"/>
      <c r="AU33" s="62">
        <f t="shared" si="1"/>
        <v>0</v>
      </c>
      <c r="AV33" s="342"/>
      <c r="AW33" s="312"/>
      <c r="AX33" s="312"/>
      <c r="AY33" s="312"/>
      <c r="AZ33" s="312"/>
      <c r="BA33" s="312"/>
      <c r="BB33" s="312"/>
      <c r="BC33" s="359"/>
      <c r="BD33" s="62">
        <f t="shared" si="2"/>
        <v>0</v>
      </c>
      <c r="BE33" s="342"/>
      <c r="BF33" s="312"/>
      <c r="BG33" s="312"/>
      <c r="BH33" s="312"/>
      <c r="BI33" s="312"/>
      <c r="BJ33" s="312"/>
      <c r="BK33" s="312"/>
      <c r="BL33" s="359"/>
      <c r="BM33" s="62">
        <f t="shared" si="3"/>
        <v>0</v>
      </c>
      <c r="BN33" s="342"/>
      <c r="BO33" s="312"/>
      <c r="BP33" s="312"/>
      <c r="BQ33" s="312"/>
      <c r="BR33" s="312"/>
      <c r="BS33" s="359"/>
      <c r="BT33" s="62">
        <f t="shared" si="4"/>
        <v>0</v>
      </c>
      <c r="BU33" s="342"/>
      <c r="BV33" s="312"/>
      <c r="BW33" s="312"/>
      <c r="BX33" s="312"/>
      <c r="BY33" s="312"/>
      <c r="BZ33" s="359"/>
      <c r="CA33" s="62">
        <f t="shared" si="5"/>
        <v>0</v>
      </c>
      <c r="CB33" s="342"/>
      <c r="CC33" s="312"/>
      <c r="CD33" s="312"/>
      <c r="CE33" s="312"/>
      <c r="CF33" s="312"/>
      <c r="CG33" s="312"/>
      <c r="CH33" s="312"/>
      <c r="CI33" s="312"/>
      <c r="CJ33" s="359"/>
      <c r="CK33" s="62">
        <f t="shared" si="7"/>
        <v>0</v>
      </c>
      <c r="CL33" s="342"/>
      <c r="CM33" s="312"/>
      <c r="CN33" s="312"/>
      <c r="CO33" s="312"/>
      <c r="CP33" s="359"/>
      <c r="CQ33" s="62">
        <f t="shared" si="8"/>
        <v>0</v>
      </c>
      <c r="CR33" s="34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59"/>
      <c r="DD33" s="62">
        <f t="shared" si="9"/>
        <v>0</v>
      </c>
      <c r="DE33" s="312"/>
      <c r="DF33" s="312"/>
      <c r="DG33" s="312"/>
      <c r="DH33" s="312"/>
      <c r="DI33" s="312"/>
      <c r="DJ33" s="312"/>
      <c r="DK33" s="312"/>
      <c r="DL33" s="359"/>
      <c r="DM33" s="62">
        <f t="shared" si="6"/>
        <v>0</v>
      </c>
      <c r="DN33" s="101">
        <f t="shared" si="10"/>
        <v>0</v>
      </c>
      <c r="DQ33" s="162">
        <f t="shared" si="11"/>
        <v>0</v>
      </c>
      <c r="DR33" s="162">
        <f t="shared" si="12"/>
        <v>0</v>
      </c>
      <c r="DS33" s="162">
        <f t="shared" si="13"/>
        <v>0</v>
      </c>
      <c r="DT33" s="162">
        <f t="shared" si="14"/>
        <v>0</v>
      </c>
      <c r="DU33" s="162">
        <f t="shared" si="15"/>
        <v>0</v>
      </c>
      <c r="DV33" s="162">
        <f t="shared" si="16"/>
        <v>0</v>
      </c>
      <c r="DW33" s="162">
        <f t="shared" si="17"/>
        <v>0</v>
      </c>
      <c r="DX33" s="162">
        <f t="shared" si="18"/>
        <v>0</v>
      </c>
      <c r="DY33" s="162">
        <f t="shared" si="19"/>
        <v>0</v>
      </c>
      <c r="DZ33" s="162">
        <f t="shared" si="20"/>
        <v>0</v>
      </c>
      <c r="EA33" s="162">
        <f t="shared" si="21"/>
        <v>0</v>
      </c>
      <c r="EB33" s="162">
        <f t="shared" si="22"/>
        <v>0</v>
      </c>
      <c r="EC33" s="162">
        <f t="shared" si="23"/>
        <v>0</v>
      </c>
      <c r="ED33" s="162">
        <f t="shared" si="24"/>
        <v>0</v>
      </c>
      <c r="EE33" s="162">
        <f t="shared" si="25"/>
        <v>0</v>
      </c>
      <c r="EF33" s="162">
        <f t="shared" si="26"/>
        <v>0</v>
      </c>
      <c r="EG33" s="162">
        <f t="shared" si="27"/>
        <v>0</v>
      </c>
      <c r="EH33" s="162">
        <f t="shared" si="28"/>
        <v>0</v>
      </c>
      <c r="EI33" s="162">
        <f t="shared" si="29"/>
        <v>0</v>
      </c>
      <c r="EJ33" s="162">
        <f t="shared" si="29"/>
        <v>0</v>
      </c>
      <c r="EK33" s="162">
        <f t="shared" si="29"/>
        <v>0</v>
      </c>
      <c r="EL33" s="162">
        <f t="shared" si="30"/>
        <v>0</v>
      </c>
      <c r="EM33" s="162">
        <f t="shared" si="31"/>
        <v>0</v>
      </c>
      <c r="EN33" s="162">
        <f t="shared" si="31"/>
        <v>0</v>
      </c>
      <c r="EO33" s="162">
        <f t="shared" si="32"/>
        <v>0</v>
      </c>
      <c r="EP33" s="162">
        <f t="shared" si="33"/>
        <v>0</v>
      </c>
      <c r="EQ33" s="162">
        <f t="shared" si="34"/>
        <v>0</v>
      </c>
      <c r="ER33" s="162">
        <f t="shared" si="35"/>
        <v>0</v>
      </c>
      <c r="ES33" s="162">
        <f t="shared" si="35"/>
        <v>0</v>
      </c>
      <c r="ET33" s="162">
        <f t="shared" si="35"/>
        <v>0</v>
      </c>
      <c r="EU33" s="162">
        <f t="shared" si="36"/>
        <v>0</v>
      </c>
      <c r="EV33" s="162">
        <f t="shared" si="37"/>
        <v>0</v>
      </c>
      <c r="EW33" s="162">
        <f t="shared" si="38"/>
        <v>0</v>
      </c>
      <c r="EX33" s="162">
        <f t="shared" si="39"/>
        <v>0</v>
      </c>
    </row>
    <row r="34" spans="1:154" x14ac:dyDescent="0.2">
      <c r="A34" s="340" t="s">
        <v>251</v>
      </c>
      <c r="B34" s="337">
        <f>Da!E52</f>
        <v>0</v>
      </c>
      <c r="C34" s="344"/>
      <c r="D34" s="34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59"/>
      <c r="P34" s="62">
        <f t="shared" si="40"/>
        <v>0</v>
      </c>
      <c r="Q34" s="34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59"/>
      <c r="AC34" s="62">
        <f t="shared" si="41"/>
        <v>0</v>
      </c>
      <c r="AD34" s="342"/>
      <c r="AE34" s="312"/>
      <c r="AF34" s="312"/>
      <c r="AG34" s="312"/>
      <c r="AH34" s="312"/>
      <c r="AI34" s="312"/>
      <c r="AJ34" s="312"/>
      <c r="AK34" s="312"/>
      <c r="AL34" s="359"/>
      <c r="AM34" s="62">
        <f t="shared" si="0"/>
        <v>0</v>
      </c>
      <c r="AN34" s="342"/>
      <c r="AO34" s="312"/>
      <c r="AP34" s="312"/>
      <c r="AQ34" s="312"/>
      <c r="AR34" s="312"/>
      <c r="AS34" s="312"/>
      <c r="AT34" s="359"/>
      <c r="AU34" s="62">
        <f t="shared" si="1"/>
        <v>0</v>
      </c>
      <c r="AV34" s="342"/>
      <c r="AW34" s="312"/>
      <c r="AX34" s="312"/>
      <c r="AY34" s="312"/>
      <c r="AZ34" s="312"/>
      <c r="BA34" s="312"/>
      <c r="BB34" s="312"/>
      <c r="BC34" s="359"/>
      <c r="BD34" s="62">
        <f t="shared" si="2"/>
        <v>0</v>
      </c>
      <c r="BE34" s="342"/>
      <c r="BF34" s="312"/>
      <c r="BG34" s="312"/>
      <c r="BH34" s="312"/>
      <c r="BI34" s="312"/>
      <c r="BJ34" s="312"/>
      <c r="BK34" s="312"/>
      <c r="BL34" s="359"/>
      <c r="BM34" s="62">
        <f t="shared" si="3"/>
        <v>0</v>
      </c>
      <c r="BN34" s="342"/>
      <c r="BO34" s="312"/>
      <c r="BP34" s="312"/>
      <c r="BQ34" s="312"/>
      <c r="BR34" s="312"/>
      <c r="BS34" s="359"/>
      <c r="BT34" s="62">
        <f t="shared" si="4"/>
        <v>0</v>
      </c>
      <c r="BU34" s="342"/>
      <c r="BV34" s="312"/>
      <c r="BW34" s="312"/>
      <c r="BX34" s="312"/>
      <c r="BY34" s="312"/>
      <c r="BZ34" s="359"/>
      <c r="CA34" s="62">
        <f t="shared" si="5"/>
        <v>0</v>
      </c>
      <c r="CB34" s="342"/>
      <c r="CC34" s="312"/>
      <c r="CD34" s="312"/>
      <c r="CE34" s="312"/>
      <c r="CF34" s="312"/>
      <c r="CG34" s="312"/>
      <c r="CH34" s="312"/>
      <c r="CI34" s="312"/>
      <c r="CJ34" s="359"/>
      <c r="CK34" s="62">
        <f t="shared" si="7"/>
        <v>0</v>
      </c>
      <c r="CL34" s="342"/>
      <c r="CM34" s="312"/>
      <c r="CN34" s="312"/>
      <c r="CO34" s="312"/>
      <c r="CP34" s="359"/>
      <c r="CQ34" s="62">
        <f t="shared" si="8"/>
        <v>0</v>
      </c>
      <c r="CR34" s="34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59"/>
      <c r="DD34" s="62">
        <f t="shared" si="9"/>
        <v>0</v>
      </c>
      <c r="DE34" s="312"/>
      <c r="DF34" s="312"/>
      <c r="DG34" s="312"/>
      <c r="DH34" s="312"/>
      <c r="DI34" s="312"/>
      <c r="DJ34" s="312"/>
      <c r="DK34" s="312"/>
      <c r="DL34" s="359"/>
      <c r="DM34" s="62">
        <f t="shared" si="6"/>
        <v>0</v>
      </c>
      <c r="DN34" s="101">
        <f t="shared" si="10"/>
        <v>0</v>
      </c>
      <c r="DQ34" s="162">
        <f t="shared" si="11"/>
        <v>0</v>
      </c>
      <c r="DR34" s="162">
        <f t="shared" si="12"/>
        <v>0</v>
      </c>
      <c r="DS34" s="162">
        <f t="shared" si="13"/>
        <v>0</v>
      </c>
      <c r="DT34" s="162">
        <f t="shared" si="14"/>
        <v>0</v>
      </c>
      <c r="DU34" s="162">
        <f t="shared" si="15"/>
        <v>0</v>
      </c>
      <c r="DV34" s="162">
        <f t="shared" si="16"/>
        <v>0</v>
      </c>
      <c r="DW34" s="162">
        <f t="shared" si="17"/>
        <v>0</v>
      </c>
      <c r="DX34" s="162">
        <f t="shared" si="18"/>
        <v>0</v>
      </c>
      <c r="DY34" s="162">
        <f t="shared" si="19"/>
        <v>0</v>
      </c>
      <c r="DZ34" s="162">
        <f t="shared" si="20"/>
        <v>0</v>
      </c>
      <c r="EA34" s="162">
        <f t="shared" si="21"/>
        <v>0</v>
      </c>
      <c r="EB34" s="162">
        <f t="shared" si="22"/>
        <v>0</v>
      </c>
      <c r="EC34" s="162">
        <f t="shared" si="23"/>
        <v>0</v>
      </c>
      <c r="ED34" s="162">
        <f t="shared" si="24"/>
        <v>0</v>
      </c>
      <c r="EE34" s="162">
        <f t="shared" si="25"/>
        <v>0</v>
      </c>
      <c r="EF34" s="162">
        <f t="shared" si="26"/>
        <v>0</v>
      </c>
      <c r="EG34" s="162">
        <f t="shared" si="27"/>
        <v>0</v>
      </c>
      <c r="EH34" s="162">
        <f t="shared" si="28"/>
        <v>0</v>
      </c>
      <c r="EI34" s="162">
        <f t="shared" si="29"/>
        <v>0</v>
      </c>
      <c r="EJ34" s="162">
        <f t="shared" si="29"/>
        <v>0</v>
      </c>
      <c r="EK34" s="162">
        <f t="shared" si="29"/>
        <v>0</v>
      </c>
      <c r="EL34" s="162">
        <f t="shared" si="30"/>
        <v>0</v>
      </c>
      <c r="EM34" s="162">
        <f t="shared" si="31"/>
        <v>0</v>
      </c>
      <c r="EN34" s="162">
        <f t="shared" si="31"/>
        <v>0</v>
      </c>
      <c r="EO34" s="162">
        <f t="shared" si="32"/>
        <v>0</v>
      </c>
      <c r="EP34" s="162">
        <f t="shared" si="33"/>
        <v>0</v>
      </c>
      <c r="EQ34" s="162">
        <f t="shared" si="34"/>
        <v>0</v>
      </c>
      <c r="ER34" s="162">
        <f t="shared" si="35"/>
        <v>0</v>
      </c>
      <c r="ES34" s="162">
        <f t="shared" si="35"/>
        <v>0</v>
      </c>
      <c r="ET34" s="162">
        <f t="shared" si="35"/>
        <v>0</v>
      </c>
      <c r="EU34" s="162">
        <f t="shared" si="36"/>
        <v>0</v>
      </c>
      <c r="EV34" s="162">
        <f t="shared" si="37"/>
        <v>0</v>
      </c>
      <c r="EW34" s="162">
        <f t="shared" si="38"/>
        <v>0</v>
      </c>
      <c r="EX34" s="162">
        <f t="shared" si="39"/>
        <v>0</v>
      </c>
    </row>
    <row r="35" spans="1:154" s="79" customFormat="1" ht="13.5" thickBot="1" x14ac:dyDescent="0.25">
      <c r="A35" s="341" t="s">
        <v>252</v>
      </c>
      <c r="B35" s="338">
        <f>Da!E53</f>
        <v>0</v>
      </c>
      <c r="C35" s="346"/>
      <c r="D35" s="538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60"/>
      <c r="P35" s="68">
        <f t="shared" si="40"/>
        <v>0</v>
      </c>
      <c r="Q35" s="350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60"/>
      <c r="AC35" s="68">
        <f t="shared" si="41"/>
        <v>0</v>
      </c>
      <c r="AD35" s="538"/>
      <c r="AE35" s="351"/>
      <c r="AF35" s="351"/>
      <c r="AG35" s="351"/>
      <c r="AH35" s="351"/>
      <c r="AI35" s="351"/>
      <c r="AJ35" s="351"/>
      <c r="AK35" s="351"/>
      <c r="AL35" s="360"/>
      <c r="AM35" s="68">
        <f t="shared" si="0"/>
        <v>0</v>
      </c>
      <c r="AN35" s="350"/>
      <c r="AO35" s="351"/>
      <c r="AP35" s="351"/>
      <c r="AQ35" s="351"/>
      <c r="AR35" s="351"/>
      <c r="AS35" s="351"/>
      <c r="AT35" s="360"/>
      <c r="AU35" s="68">
        <f t="shared" si="1"/>
        <v>0</v>
      </c>
      <c r="AV35" s="350"/>
      <c r="AW35" s="351"/>
      <c r="AX35" s="351"/>
      <c r="AY35" s="351"/>
      <c r="AZ35" s="351"/>
      <c r="BA35" s="351"/>
      <c r="BB35" s="351"/>
      <c r="BC35" s="360"/>
      <c r="BD35" s="68">
        <f t="shared" si="2"/>
        <v>0</v>
      </c>
      <c r="BE35" s="350"/>
      <c r="BF35" s="351"/>
      <c r="BG35" s="351"/>
      <c r="BH35" s="351"/>
      <c r="BI35" s="351"/>
      <c r="BJ35" s="351"/>
      <c r="BK35" s="351"/>
      <c r="BL35" s="360"/>
      <c r="BM35" s="68">
        <f t="shared" si="3"/>
        <v>0</v>
      </c>
      <c r="BN35" s="350"/>
      <c r="BO35" s="351"/>
      <c r="BP35" s="351"/>
      <c r="BQ35" s="351"/>
      <c r="BR35" s="351"/>
      <c r="BS35" s="360"/>
      <c r="BT35" s="68">
        <f t="shared" si="4"/>
        <v>0</v>
      </c>
      <c r="BU35" s="350"/>
      <c r="BV35" s="351"/>
      <c r="BW35" s="351"/>
      <c r="BX35" s="351"/>
      <c r="BY35" s="351"/>
      <c r="BZ35" s="360"/>
      <c r="CA35" s="68">
        <f t="shared" si="5"/>
        <v>0</v>
      </c>
      <c r="CB35" s="350"/>
      <c r="CC35" s="351"/>
      <c r="CD35" s="351"/>
      <c r="CE35" s="351"/>
      <c r="CF35" s="351"/>
      <c r="CG35" s="351"/>
      <c r="CH35" s="351"/>
      <c r="CI35" s="351"/>
      <c r="CJ35" s="360"/>
      <c r="CK35" s="68">
        <f t="shared" si="7"/>
        <v>0</v>
      </c>
      <c r="CL35" s="350"/>
      <c r="CM35" s="351"/>
      <c r="CN35" s="351"/>
      <c r="CO35" s="351"/>
      <c r="CP35" s="360"/>
      <c r="CQ35" s="68">
        <f t="shared" si="8"/>
        <v>0</v>
      </c>
      <c r="CR35" s="350"/>
      <c r="CS35" s="351"/>
      <c r="CT35" s="351"/>
      <c r="CU35" s="351"/>
      <c r="CV35" s="351"/>
      <c r="CW35" s="351"/>
      <c r="CX35" s="351"/>
      <c r="CY35" s="351"/>
      <c r="CZ35" s="351"/>
      <c r="DA35" s="351"/>
      <c r="DB35" s="351"/>
      <c r="DC35" s="360"/>
      <c r="DD35" s="68">
        <f t="shared" si="9"/>
        <v>0</v>
      </c>
      <c r="DE35" s="351"/>
      <c r="DF35" s="351"/>
      <c r="DG35" s="351"/>
      <c r="DH35" s="351"/>
      <c r="DI35" s="351"/>
      <c r="DJ35" s="351"/>
      <c r="DK35" s="351"/>
      <c r="DL35" s="360"/>
      <c r="DM35" s="68">
        <f t="shared" si="6"/>
        <v>0</v>
      </c>
      <c r="DN35" s="101">
        <f t="shared" si="10"/>
        <v>0</v>
      </c>
      <c r="DO35" s="308"/>
      <c r="DP35" s="308"/>
      <c r="DQ35" s="162">
        <f t="shared" si="11"/>
        <v>0</v>
      </c>
      <c r="DR35" s="162">
        <f t="shared" si="12"/>
        <v>0</v>
      </c>
      <c r="DS35" s="162">
        <f t="shared" si="13"/>
        <v>0</v>
      </c>
      <c r="DT35" s="162">
        <f t="shared" si="14"/>
        <v>0</v>
      </c>
      <c r="DU35" s="162">
        <f t="shared" si="15"/>
        <v>0</v>
      </c>
      <c r="DV35" s="162">
        <f t="shared" si="16"/>
        <v>0</v>
      </c>
      <c r="DW35" s="162">
        <f t="shared" si="17"/>
        <v>0</v>
      </c>
      <c r="DX35" s="162">
        <f t="shared" si="18"/>
        <v>0</v>
      </c>
      <c r="DY35" s="162">
        <f t="shared" si="19"/>
        <v>0</v>
      </c>
      <c r="DZ35" s="162">
        <f t="shared" si="20"/>
        <v>0</v>
      </c>
      <c r="EA35" s="162">
        <f t="shared" si="21"/>
        <v>0</v>
      </c>
      <c r="EB35" s="162">
        <f t="shared" si="22"/>
        <v>0</v>
      </c>
      <c r="EC35" s="162">
        <f t="shared" si="23"/>
        <v>0</v>
      </c>
      <c r="ED35" s="162">
        <f t="shared" si="24"/>
        <v>0</v>
      </c>
      <c r="EE35" s="162">
        <f t="shared" si="25"/>
        <v>0</v>
      </c>
      <c r="EF35" s="162">
        <f t="shared" si="26"/>
        <v>0</v>
      </c>
      <c r="EG35" s="162">
        <f t="shared" si="27"/>
        <v>0</v>
      </c>
      <c r="EH35" s="162">
        <f t="shared" si="28"/>
        <v>0</v>
      </c>
      <c r="EI35" s="162">
        <f t="shared" si="29"/>
        <v>0</v>
      </c>
      <c r="EJ35" s="162">
        <f t="shared" si="29"/>
        <v>0</v>
      </c>
      <c r="EK35" s="162">
        <f t="shared" si="29"/>
        <v>0</v>
      </c>
      <c r="EL35" s="162">
        <f t="shared" si="30"/>
        <v>0</v>
      </c>
      <c r="EM35" s="162">
        <f t="shared" si="31"/>
        <v>0</v>
      </c>
      <c r="EN35" s="162">
        <f t="shared" si="31"/>
        <v>0</v>
      </c>
      <c r="EO35" s="162">
        <f t="shared" si="32"/>
        <v>0</v>
      </c>
      <c r="EP35" s="162">
        <f t="shared" si="33"/>
        <v>0</v>
      </c>
      <c r="EQ35" s="162">
        <f t="shared" si="34"/>
        <v>0</v>
      </c>
      <c r="ER35" s="162">
        <f t="shared" si="35"/>
        <v>0</v>
      </c>
      <c r="ES35" s="162">
        <f t="shared" si="35"/>
        <v>0</v>
      </c>
      <c r="ET35" s="162">
        <f t="shared" si="35"/>
        <v>0</v>
      </c>
      <c r="EU35" s="162">
        <f t="shared" si="36"/>
        <v>0</v>
      </c>
      <c r="EV35" s="162">
        <f t="shared" si="37"/>
        <v>0</v>
      </c>
      <c r="EW35" s="162">
        <f t="shared" si="38"/>
        <v>0</v>
      </c>
      <c r="EX35" s="162">
        <f t="shared" si="39"/>
        <v>0</v>
      </c>
    </row>
    <row r="36" spans="1:154" s="75" customFormat="1" hidden="1" x14ac:dyDescent="0.2">
      <c r="A36" s="81"/>
      <c r="C36" s="76"/>
      <c r="D36" s="70">
        <f>SUM(D4:D35)</f>
        <v>0</v>
      </c>
      <c r="E36" s="70">
        <f t="shared" ref="E36:BP36" si="42">SUM(E4:E35)</f>
        <v>0</v>
      </c>
      <c r="F36" s="70">
        <f t="shared" si="42"/>
        <v>0</v>
      </c>
      <c r="G36" s="70">
        <f t="shared" si="42"/>
        <v>0</v>
      </c>
      <c r="H36" s="70">
        <f t="shared" si="42"/>
        <v>0</v>
      </c>
      <c r="I36" s="70">
        <f t="shared" si="42"/>
        <v>0</v>
      </c>
      <c r="J36" s="70">
        <f t="shared" si="42"/>
        <v>0</v>
      </c>
      <c r="K36" s="70">
        <f t="shared" si="42"/>
        <v>0</v>
      </c>
      <c r="L36" s="70">
        <f t="shared" si="42"/>
        <v>0</v>
      </c>
      <c r="M36" s="70">
        <f t="shared" si="42"/>
        <v>0</v>
      </c>
      <c r="N36" s="70">
        <f t="shared" si="42"/>
        <v>0</v>
      </c>
      <c r="O36" s="70">
        <f t="shared" si="42"/>
        <v>0</v>
      </c>
      <c r="P36" s="62">
        <f t="shared" si="42"/>
        <v>0</v>
      </c>
      <c r="Q36" s="71">
        <f t="shared" si="42"/>
        <v>0</v>
      </c>
      <c r="R36" s="71">
        <f t="shared" si="42"/>
        <v>0</v>
      </c>
      <c r="S36" s="71">
        <f t="shared" si="42"/>
        <v>0</v>
      </c>
      <c r="T36" s="71">
        <f t="shared" si="42"/>
        <v>0</v>
      </c>
      <c r="U36" s="71">
        <f t="shared" si="42"/>
        <v>0</v>
      </c>
      <c r="V36" s="71">
        <f t="shared" si="42"/>
        <v>0</v>
      </c>
      <c r="W36" s="71">
        <f>SUM(W4:W35)</f>
        <v>0</v>
      </c>
      <c r="X36" s="71">
        <f>SUM(X4:X35)</f>
        <v>0</v>
      </c>
      <c r="Y36" s="71">
        <f>SUM(Y4:Y35)</f>
        <v>0</v>
      </c>
      <c r="Z36" s="71">
        <f t="shared" si="42"/>
        <v>0</v>
      </c>
      <c r="AA36" s="71">
        <f t="shared" si="42"/>
        <v>0</v>
      </c>
      <c r="AB36" s="71">
        <f t="shared" si="42"/>
        <v>0</v>
      </c>
      <c r="AC36" s="62">
        <f t="shared" si="42"/>
        <v>0</v>
      </c>
      <c r="AD36" s="71">
        <f t="shared" si="42"/>
        <v>0</v>
      </c>
      <c r="AE36" s="71">
        <f t="shared" si="42"/>
        <v>0</v>
      </c>
      <c r="AF36" s="71">
        <f t="shared" si="42"/>
        <v>0</v>
      </c>
      <c r="AG36" s="71">
        <f t="shared" si="42"/>
        <v>0</v>
      </c>
      <c r="AH36" s="71">
        <f t="shared" si="42"/>
        <v>0</v>
      </c>
      <c r="AI36" s="71">
        <f t="shared" si="42"/>
        <v>0</v>
      </c>
      <c r="AJ36" s="71">
        <f t="shared" si="42"/>
        <v>0</v>
      </c>
      <c r="AK36" s="71">
        <f t="shared" si="42"/>
        <v>0</v>
      </c>
      <c r="AL36" s="71">
        <f t="shared" si="42"/>
        <v>0</v>
      </c>
      <c r="AM36" s="62">
        <f t="shared" si="42"/>
        <v>0</v>
      </c>
      <c r="AN36" s="71">
        <f t="shared" si="42"/>
        <v>0</v>
      </c>
      <c r="AO36" s="71">
        <f t="shared" si="42"/>
        <v>0</v>
      </c>
      <c r="AP36" s="71">
        <f t="shared" si="42"/>
        <v>0</v>
      </c>
      <c r="AQ36" s="71">
        <f t="shared" si="42"/>
        <v>0</v>
      </c>
      <c r="AR36" s="71">
        <f t="shared" si="42"/>
        <v>0</v>
      </c>
      <c r="AS36" s="71">
        <f t="shared" si="42"/>
        <v>0</v>
      </c>
      <c r="AT36" s="71">
        <f t="shared" si="42"/>
        <v>0</v>
      </c>
      <c r="AU36" s="62">
        <f t="shared" si="42"/>
        <v>0</v>
      </c>
      <c r="AV36" s="71">
        <f t="shared" si="42"/>
        <v>0</v>
      </c>
      <c r="AW36" s="71">
        <f t="shared" si="42"/>
        <v>0</v>
      </c>
      <c r="AX36" s="71">
        <f t="shared" si="42"/>
        <v>0</v>
      </c>
      <c r="AY36" s="71">
        <f t="shared" si="42"/>
        <v>0</v>
      </c>
      <c r="AZ36" s="71">
        <f t="shared" si="42"/>
        <v>0</v>
      </c>
      <c r="BA36" s="71">
        <f t="shared" si="42"/>
        <v>0</v>
      </c>
      <c r="BB36" s="71">
        <f>SUM(BB4:BB35)</f>
        <v>0</v>
      </c>
      <c r="BC36" s="71">
        <f>SUM(BC4:BC35)</f>
        <v>0</v>
      </c>
      <c r="BD36" s="62">
        <f>SUM(BD4:BD35)</f>
        <v>0</v>
      </c>
      <c r="BE36" s="71">
        <f t="shared" si="42"/>
        <v>0</v>
      </c>
      <c r="BF36" s="71">
        <f t="shared" si="42"/>
        <v>0</v>
      </c>
      <c r="BG36" s="71">
        <f t="shared" si="42"/>
        <v>0</v>
      </c>
      <c r="BH36" s="71">
        <f t="shared" si="42"/>
        <v>0</v>
      </c>
      <c r="BI36" s="71">
        <f t="shared" si="42"/>
        <v>0</v>
      </c>
      <c r="BJ36" s="71">
        <f t="shared" si="42"/>
        <v>0</v>
      </c>
      <c r="BK36" s="71">
        <f t="shared" si="42"/>
        <v>0</v>
      </c>
      <c r="BL36" s="71">
        <f t="shared" si="42"/>
        <v>0</v>
      </c>
      <c r="BM36" s="62">
        <f t="shared" si="42"/>
        <v>0</v>
      </c>
      <c r="BN36" s="71">
        <f t="shared" si="42"/>
        <v>0</v>
      </c>
      <c r="BO36" s="71">
        <f t="shared" si="42"/>
        <v>0</v>
      </c>
      <c r="BP36" s="71">
        <f t="shared" si="42"/>
        <v>0</v>
      </c>
      <c r="BQ36" s="71">
        <f t="shared" ref="BQ36:CP36" si="43">SUM(BQ4:BQ35)</f>
        <v>0</v>
      </c>
      <c r="BR36" s="71">
        <f t="shared" si="43"/>
        <v>0</v>
      </c>
      <c r="BS36" s="71">
        <f t="shared" si="43"/>
        <v>0</v>
      </c>
      <c r="BT36" s="62">
        <f t="shared" si="43"/>
        <v>0</v>
      </c>
      <c r="BU36" s="71">
        <f t="shared" si="43"/>
        <v>0</v>
      </c>
      <c r="BV36" s="71">
        <f t="shared" si="43"/>
        <v>0</v>
      </c>
      <c r="BW36" s="71">
        <f t="shared" si="43"/>
        <v>0</v>
      </c>
      <c r="BX36" s="71">
        <f t="shared" si="43"/>
        <v>0</v>
      </c>
      <c r="BY36" s="71">
        <f t="shared" si="43"/>
        <v>0</v>
      </c>
      <c r="BZ36" s="71">
        <f t="shared" si="43"/>
        <v>0</v>
      </c>
      <c r="CA36" s="62">
        <f t="shared" si="43"/>
        <v>0</v>
      </c>
      <c r="CB36" s="87">
        <f>SUM(CB4:CB35)</f>
        <v>0</v>
      </c>
      <c r="CC36" s="71">
        <f t="shared" si="43"/>
        <v>0</v>
      </c>
      <c r="CD36" s="71">
        <f t="shared" si="43"/>
        <v>0</v>
      </c>
      <c r="CE36" s="71">
        <f t="shared" si="43"/>
        <v>0</v>
      </c>
      <c r="CF36" s="71">
        <f t="shared" si="43"/>
        <v>0</v>
      </c>
      <c r="CG36" s="71">
        <f t="shared" si="43"/>
        <v>0</v>
      </c>
      <c r="CH36" s="71">
        <f t="shared" si="43"/>
        <v>0</v>
      </c>
      <c r="CI36" s="71">
        <f t="shared" si="43"/>
        <v>0</v>
      </c>
      <c r="CJ36" s="71">
        <f t="shared" si="43"/>
        <v>0</v>
      </c>
      <c r="CK36" s="72">
        <f t="shared" si="43"/>
        <v>0</v>
      </c>
      <c r="CL36" s="71">
        <f>SUM(CL4:CL35)</f>
        <v>0</v>
      </c>
      <c r="CM36" s="71">
        <f>SUM(CM4:CM35)</f>
        <v>0</v>
      </c>
      <c r="CN36" s="71">
        <f t="shared" si="43"/>
        <v>0</v>
      </c>
      <c r="CO36" s="71">
        <f t="shared" si="43"/>
        <v>0</v>
      </c>
      <c r="CP36" s="71">
        <f t="shared" si="43"/>
        <v>0</v>
      </c>
      <c r="CQ36" s="62">
        <f>SUM(CQ4:CQ35)</f>
        <v>0</v>
      </c>
      <c r="CR36" s="71">
        <f>SUM(CR4:CR35)</f>
        <v>0</v>
      </c>
      <c r="CS36" s="71">
        <f>SUM(CS4:CS35)</f>
        <v>0</v>
      </c>
      <c r="CT36" s="71">
        <f t="shared" ref="CT36:DM36" si="44">SUM(CT4:CT35)</f>
        <v>0</v>
      </c>
      <c r="CU36" s="71">
        <f t="shared" si="44"/>
        <v>0</v>
      </c>
      <c r="CV36" s="71">
        <f t="shared" si="44"/>
        <v>0</v>
      </c>
      <c r="CW36" s="71">
        <f>SUM(CW4:CW35)</f>
        <v>0</v>
      </c>
      <c r="CX36" s="71">
        <f>SUM(CX4:CX35)</f>
        <v>0</v>
      </c>
      <c r="CY36" s="71">
        <f>SUM(CY4:CY35)</f>
        <v>0</v>
      </c>
      <c r="CZ36" s="71">
        <f>SUM(CZ4:CZ35)</f>
        <v>0</v>
      </c>
      <c r="DA36" s="71">
        <f t="shared" si="44"/>
        <v>0</v>
      </c>
      <c r="DB36" s="71">
        <f t="shared" si="44"/>
        <v>0</v>
      </c>
      <c r="DC36" s="71">
        <f t="shared" si="44"/>
        <v>0</v>
      </c>
      <c r="DD36" s="62">
        <f t="shared" si="44"/>
        <v>0</v>
      </c>
      <c r="DE36" s="71">
        <f t="shared" si="44"/>
        <v>0</v>
      </c>
      <c r="DF36" s="71">
        <f t="shared" si="44"/>
        <v>0</v>
      </c>
      <c r="DG36" s="71">
        <f t="shared" si="44"/>
        <v>0</v>
      </c>
      <c r="DH36" s="71">
        <f t="shared" si="44"/>
        <v>0</v>
      </c>
      <c r="DI36" s="71">
        <f t="shared" si="44"/>
        <v>0</v>
      </c>
      <c r="DJ36" s="71">
        <f t="shared" si="44"/>
        <v>0</v>
      </c>
      <c r="DK36" s="71">
        <f t="shared" si="44"/>
        <v>0</v>
      </c>
      <c r="DL36" s="71">
        <f t="shared" si="44"/>
        <v>0</v>
      </c>
      <c r="DM36" s="62">
        <f t="shared" si="44"/>
        <v>0</v>
      </c>
      <c r="DN36" s="163"/>
      <c r="DO36" s="309"/>
      <c r="DP36" s="309"/>
      <c r="DQ36" s="164">
        <f>SUM(DQ4:DQ35)/DQ3</f>
        <v>0</v>
      </c>
      <c r="DR36" s="164">
        <f t="shared" ref="DR36:EX36" si="45">SUM(DR4:DR35)/DR3</f>
        <v>0</v>
      </c>
      <c r="DS36" s="164">
        <f t="shared" si="45"/>
        <v>0</v>
      </c>
      <c r="DT36" s="164">
        <f t="shared" si="45"/>
        <v>0</v>
      </c>
      <c r="DU36" s="164">
        <f t="shared" si="45"/>
        <v>0</v>
      </c>
      <c r="DV36" s="164">
        <f t="shared" si="45"/>
        <v>0</v>
      </c>
      <c r="DW36" s="164">
        <f t="shared" si="45"/>
        <v>0</v>
      </c>
      <c r="DX36" s="164">
        <f t="shared" si="45"/>
        <v>0</v>
      </c>
      <c r="DY36" s="164">
        <f t="shared" si="45"/>
        <v>0</v>
      </c>
      <c r="DZ36" s="164">
        <f t="shared" si="45"/>
        <v>0</v>
      </c>
      <c r="EA36" s="164">
        <f t="shared" si="45"/>
        <v>0</v>
      </c>
      <c r="EB36" s="164">
        <f t="shared" si="45"/>
        <v>0</v>
      </c>
      <c r="EC36" s="164">
        <f t="shared" si="45"/>
        <v>0</v>
      </c>
      <c r="ED36" s="164">
        <f t="shared" si="45"/>
        <v>0</v>
      </c>
      <c r="EE36" s="164">
        <f t="shared" si="45"/>
        <v>0</v>
      </c>
      <c r="EF36" s="164">
        <f t="shared" si="45"/>
        <v>0</v>
      </c>
      <c r="EG36" s="164">
        <f t="shared" si="45"/>
        <v>0</v>
      </c>
      <c r="EH36" s="164">
        <f t="shared" si="45"/>
        <v>0</v>
      </c>
      <c r="EI36" s="164">
        <f t="shared" si="45"/>
        <v>0</v>
      </c>
      <c r="EJ36" s="164">
        <f>SUM(EJ4:EJ35)/EJ3</f>
        <v>0</v>
      </c>
      <c r="EK36" s="164">
        <f>SUM(EK4:EK35)/EK3</f>
        <v>0</v>
      </c>
      <c r="EL36" s="162">
        <f t="shared" si="30"/>
        <v>0</v>
      </c>
      <c r="EM36" s="164">
        <f t="shared" si="45"/>
        <v>0</v>
      </c>
      <c r="EN36" s="164">
        <f t="shared" si="45"/>
        <v>0</v>
      </c>
      <c r="EO36" s="164">
        <f t="shared" si="45"/>
        <v>0</v>
      </c>
      <c r="EP36" s="164">
        <f t="shared" si="45"/>
        <v>0</v>
      </c>
      <c r="EQ36" s="164">
        <f t="shared" si="45"/>
        <v>0</v>
      </c>
      <c r="ER36" s="164">
        <f t="shared" si="45"/>
        <v>0</v>
      </c>
      <c r="ES36" s="164">
        <f t="shared" si="45"/>
        <v>0</v>
      </c>
      <c r="ET36" s="164">
        <f t="shared" si="45"/>
        <v>0</v>
      </c>
      <c r="EU36" s="164">
        <f t="shared" si="45"/>
        <v>0</v>
      </c>
      <c r="EV36" s="164">
        <f t="shared" si="45"/>
        <v>0</v>
      </c>
      <c r="EW36" s="164">
        <f t="shared" si="45"/>
        <v>0</v>
      </c>
      <c r="EX36" s="164">
        <f t="shared" si="45"/>
        <v>0</v>
      </c>
    </row>
    <row r="37" spans="1:154" s="82" customFormat="1" ht="15" customHeight="1" x14ac:dyDescent="0.2">
      <c r="B37" s="347" t="s">
        <v>277</v>
      </c>
      <c r="C37" s="83"/>
      <c r="D37" s="73" t="e">
        <f t="shared" ref="D37:O37" si="46">D36/$B$40</f>
        <v>#DIV/0!</v>
      </c>
      <c r="E37" s="73" t="e">
        <f t="shared" si="46"/>
        <v>#DIV/0!</v>
      </c>
      <c r="F37" s="73" t="e">
        <f t="shared" si="46"/>
        <v>#DIV/0!</v>
      </c>
      <c r="G37" s="73" t="e">
        <f t="shared" si="46"/>
        <v>#DIV/0!</v>
      </c>
      <c r="H37" s="73" t="e">
        <f t="shared" si="46"/>
        <v>#DIV/0!</v>
      </c>
      <c r="I37" s="73" t="e">
        <f t="shared" si="46"/>
        <v>#DIV/0!</v>
      </c>
      <c r="J37" s="73" t="e">
        <f t="shared" si="46"/>
        <v>#DIV/0!</v>
      </c>
      <c r="K37" s="73" t="e">
        <f t="shared" si="46"/>
        <v>#DIV/0!</v>
      </c>
      <c r="L37" s="73" t="e">
        <f t="shared" si="46"/>
        <v>#DIV/0!</v>
      </c>
      <c r="M37" s="73" t="e">
        <f t="shared" si="46"/>
        <v>#DIV/0!</v>
      </c>
      <c r="N37" s="73" t="e">
        <f t="shared" si="46"/>
        <v>#DIV/0!</v>
      </c>
      <c r="O37" s="73" t="e">
        <f t="shared" si="46"/>
        <v>#DIV/0!</v>
      </c>
      <c r="P37" s="73" t="e">
        <f>P36/($B$40*'S1'!C76)</f>
        <v>#DIV/0!</v>
      </c>
      <c r="Q37" s="73" t="e">
        <f t="shared" ref="Q37:AB37" si="47">Q36/$B$40</f>
        <v>#DIV/0!</v>
      </c>
      <c r="R37" s="73" t="e">
        <f t="shared" si="47"/>
        <v>#DIV/0!</v>
      </c>
      <c r="S37" s="73" t="e">
        <f t="shared" si="47"/>
        <v>#DIV/0!</v>
      </c>
      <c r="T37" s="73" t="e">
        <f t="shared" si="47"/>
        <v>#DIV/0!</v>
      </c>
      <c r="U37" s="73" t="e">
        <f t="shared" si="47"/>
        <v>#DIV/0!</v>
      </c>
      <c r="V37" s="73" t="e">
        <f t="shared" si="47"/>
        <v>#DIV/0!</v>
      </c>
      <c r="W37" s="73" t="e">
        <f t="shared" si="47"/>
        <v>#DIV/0!</v>
      </c>
      <c r="X37" s="73" t="e">
        <f t="shared" si="47"/>
        <v>#DIV/0!</v>
      </c>
      <c r="Y37" s="73" t="e">
        <f t="shared" si="47"/>
        <v>#DIV/0!</v>
      </c>
      <c r="Z37" s="73" t="e">
        <f t="shared" si="47"/>
        <v>#DIV/0!</v>
      </c>
      <c r="AA37" s="73" t="e">
        <f t="shared" si="47"/>
        <v>#DIV/0!</v>
      </c>
      <c r="AB37" s="73" t="e">
        <f t="shared" si="47"/>
        <v>#DIV/0!</v>
      </c>
      <c r="AC37" s="73" t="e">
        <f>AC36/($B$40*'S1'!C77)</f>
        <v>#DIV/0!</v>
      </c>
      <c r="AD37" s="73" t="e">
        <f t="shared" ref="AD37:AL37" si="48">AD36/$B$40</f>
        <v>#DIV/0!</v>
      </c>
      <c r="AE37" s="73" t="e">
        <f t="shared" si="48"/>
        <v>#DIV/0!</v>
      </c>
      <c r="AF37" s="73" t="e">
        <f t="shared" si="48"/>
        <v>#DIV/0!</v>
      </c>
      <c r="AG37" s="73" t="e">
        <f t="shared" si="48"/>
        <v>#DIV/0!</v>
      </c>
      <c r="AH37" s="73" t="e">
        <f t="shared" si="48"/>
        <v>#DIV/0!</v>
      </c>
      <c r="AI37" s="73" t="e">
        <f t="shared" si="48"/>
        <v>#DIV/0!</v>
      </c>
      <c r="AJ37" s="73" t="e">
        <f t="shared" si="48"/>
        <v>#DIV/0!</v>
      </c>
      <c r="AK37" s="73" t="e">
        <f t="shared" si="48"/>
        <v>#DIV/0!</v>
      </c>
      <c r="AL37" s="73" t="e">
        <f t="shared" si="48"/>
        <v>#DIV/0!</v>
      </c>
      <c r="AM37" s="73" t="e">
        <f>AM36/($B$40*'S1'!C78)</f>
        <v>#DIV/0!</v>
      </c>
      <c r="AN37" s="73" t="e">
        <f t="shared" ref="AN37:AT37" si="49">AN36/$B$40</f>
        <v>#DIV/0!</v>
      </c>
      <c r="AO37" s="73" t="e">
        <f t="shared" si="49"/>
        <v>#DIV/0!</v>
      </c>
      <c r="AP37" s="73" t="e">
        <f t="shared" si="49"/>
        <v>#DIV/0!</v>
      </c>
      <c r="AQ37" s="73" t="e">
        <f t="shared" si="49"/>
        <v>#DIV/0!</v>
      </c>
      <c r="AR37" s="73" t="e">
        <f t="shared" si="49"/>
        <v>#DIV/0!</v>
      </c>
      <c r="AS37" s="73" t="e">
        <f t="shared" si="49"/>
        <v>#DIV/0!</v>
      </c>
      <c r="AT37" s="73" t="e">
        <f t="shared" si="49"/>
        <v>#DIV/0!</v>
      </c>
      <c r="AU37" s="73" t="e">
        <f>AU36/($B$40*'S1'!C79)</f>
        <v>#DIV/0!</v>
      </c>
      <c r="AV37" s="73" t="e">
        <f t="shared" ref="AV37:BC37" si="50">AV36/$B$40</f>
        <v>#DIV/0!</v>
      </c>
      <c r="AW37" s="73" t="e">
        <f t="shared" si="50"/>
        <v>#DIV/0!</v>
      </c>
      <c r="AX37" s="73" t="e">
        <f t="shared" si="50"/>
        <v>#DIV/0!</v>
      </c>
      <c r="AY37" s="73" t="e">
        <f t="shared" si="50"/>
        <v>#DIV/0!</v>
      </c>
      <c r="AZ37" s="73" t="e">
        <f t="shared" si="50"/>
        <v>#DIV/0!</v>
      </c>
      <c r="BA37" s="73" t="e">
        <f t="shared" si="50"/>
        <v>#DIV/0!</v>
      </c>
      <c r="BB37" s="73" t="e">
        <f t="shared" si="50"/>
        <v>#DIV/0!</v>
      </c>
      <c r="BC37" s="73" t="e">
        <f t="shared" si="50"/>
        <v>#DIV/0!</v>
      </c>
      <c r="BD37" s="73" t="e">
        <f>BD36/($B$40*'S1'!C80)</f>
        <v>#DIV/0!</v>
      </c>
      <c r="BE37" s="73" t="e">
        <f t="shared" ref="BE37:BL37" si="51">BE36/$B$40</f>
        <v>#DIV/0!</v>
      </c>
      <c r="BF37" s="73" t="e">
        <f t="shared" si="51"/>
        <v>#DIV/0!</v>
      </c>
      <c r="BG37" s="73" t="e">
        <f t="shared" si="51"/>
        <v>#DIV/0!</v>
      </c>
      <c r="BH37" s="73" t="e">
        <f t="shared" si="51"/>
        <v>#DIV/0!</v>
      </c>
      <c r="BI37" s="73" t="e">
        <f t="shared" si="51"/>
        <v>#DIV/0!</v>
      </c>
      <c r="BJ37" s="73" t="e">
        <f t="shared" si="51"/>
        <v>#DIV/0!</v>
      </c>
      <c r="BK37" s="73" t="e">
        <f t="shared" si="51"/>
        <v>#DIV/0!</v>
      </c>
      <c r="BL37" s="73" t="e">
        <f t="shared" si="51"/>
        <v>#DIV/0!</v>
      </c>
      <c r="BM37" s="73" t="e">
        <f>BM36/('S1'!C81*$B$40)</f>
        <v>#DIV/0!</v>
      </c>
      <c r="BN37" s="73" t="e">
        <f t="shared" ref="BN37:BS37" si="52">BN36/$B$40</f>
        <v>#DIV/0!</v>
      </c>
      <c r="BO37" s="73" t="e">
        <f t="shared" si="52"/>
        <v>#DIV/0!</v>
      </c>
      <c r="BP37" s="73" t="e">
        <f t="shared" si="52"/>
        <v>#DIV/0!</v>
      </c>
      <c r="BQ37" s="73" t="e">
        <f t="shared" si="52"/>
        <v>#DIV/0!</v>
      </c>
      <c r="BR37" s="73" t="e">
        <f t="shared" si="52"/>
        <v>#DIV/0!</v>
      </c>
      <c r="BS37" s="73" t="e">
        <f t="shared" si="52"/>
        <v>#DIV/0!</v>
      </c>
      <c r="BT37" s="73" t="e">
        <f>BT36/($B$40*'S1'!C82)</f>
        <v>#DIV/0!</v>
      </c>
      <c r="BU37" s="73" t="e">
        <f t="shared" ref="BU37:BZ37" si="53">BU36/$B$40</f>
        <v>#DIV/0!</v>
      </c>
      <c r="BV37" s="73" t="e">
        <f t="shared" si="53"/>
        <v>#DIV/0!</v>
      </c>
      <c r="BW37" s="73" t="e">
        <f t="shared" si="53"/>
        <v>#DIV/0!</v>
      </c>
      <c r="BX37" s="73" t="e">
        <f t="shared" si="53"/>
        <v>#DIV/0!</v>
      </c>
      <c r="BY37" s="73" t="e">
        <f t="shared" si="53"/>
        <v>#DIV/0!</v>
      </c>
      <c r="BZ37" s="73" t="e">
        <f t="shared" si="53"/>
        <v>#DIV/0!</v>
      </c>
      <c r="CA37" s="73" t="e">
        <f>CA36/($B$40*'S1'!C83)</f>
        <v>#DIV/0!</v>
      </c>
      <c r="CB37" s="73" t="e">
        <f t="shared" ref="CB37:CJ37" si="54">CB36/$B$40</f>
        <v>#DIV/0!</v>
      </c>
      <c r="CC37" s="73" t="e">
        <f t="shared" si="54"/>
        <v>#DIV/0!</v>
      </c>
      <c r="CD37" s="73" t="e">
        <f t="shared" si="54"/>
        <v>#DIV/0!</v>
      </c>
      <c r="CE37" s="73" t="e">
        <f t="shared" si="54"/>
        <v>#DIV/0!</v>
      </c>
      <c r="CF37" s="73" t="e">
        <f t="shared" si="54"/>
        <v>#DIV/0!</v>
      </c>
      <c r="CG37" s="73" t="e">
        <f t="shared" si="54"/>
        <v>#DIV/0!</v>
      </c>
      <c r="CH37" s="73" t="e">
        <f t="shared" si="54"/>
        <v>#DIV/0!</v>
      </c>
      <c r="CI37" s="73" t="e">
        <f t="shared" si="54"/>
        <v>#DIV/0!</v>
      </c>
      <c r="CJ37" s="73" t="e">
        <f t="shared" si="54"/>
        <v>#DIV/0!</v>
      </c>
      <c r="CK37" s="73" t="e">
        <f>CK36/($B$40*'S1'!C84)</f>
        <v>#DIV/0!</v>
      </c>
      <c r="CL37" s="73" t="e">
        <f>CL36/$B$40</f>
        <v>#DIV/0!</v>
      </c>
      <c r="CM37" s="73" t="e">
        <f>CM36/$B$40</f>
        <v>#DIV/0!</v>
      </c>
      <c r="CN37" s="73" t="e">
        <f>CN36/$B$40</f>
        <v>#DIV/0!</v>
      </c>
      <c r="CO37" s="73" t="e">
        <f>CO36/$B$40</f>
        <v>#DIV/0!</v>
      </c>
      <c r="CP37" s="73" t="e">
        <f>CP36/$B$40</f>
        <v>#DIV/0!</v>
      </c>
      <c r="CQ37" s="73" t="e">
        <f>CQ36/($B$40*'S1'!C85)</f>
        <v>#DIV/0!</v>
      </c>
      <c r="CR37" s="73" t="e">
        <f t="shared" ref="CR37:DC37" si="55">CR36/$B$40</f>
        <v>#DIV/0!</v>
      </c>
      <c r="CS37" s="73" t="e">
        <f t="shared" si="55"/>
        <v>#DIV/0!</v>
      </c>
      <c r="CT37" s="73" t="e">
        <f t="shared" si="55"/>
        <v>#DIV/0!</v>
      </c>
      <c r="CU37" s="73" t="e">
        <f t="shared" si="55"/>
        <v>#DIV/0!</v>
      </c>
      <c r="CV37" s="73" t="e">
        <f t="shared" si="55"/>
        <v>#DIV/0!</v>
      </c>
      <c r="CW37" s="73" t="e">
        <f t="shared" si="55"/>
        <v>#DIV/0!</v>
      </c>
      <c r="CX37" s="73" t="e">
        <f t="shared" si="55"/>
        <v>#DIV/0!</v>
      </c>
      <c r="CY37" s="73" t="e">
        <f t="shared" si="55"/>
        <v>#DIV/0!</v>
      </c>
      <c r="CZ37" s="73" t="e">
        <f t="shared" si="55"/>
        <v>#DIV/0!</v>
      </c>
      <c r="DA37" s="73" t="e">
        <f t="shared" si="55"/>
        <v>#DIV/0!</v>
      </c>
      <c r="DB37" s="73" t="e">
        <f t="shared" si="55"/>
        <v>#DIV/0!</v>
      </c>
      <c r="DC37" s="73" t="e">
        <f t="shared" si="55"/>
        <v>#DIV/0!</v>
      </c>
      <c r="DD37" s="73" t="e">
        <f>DD36/($B$40*'S1'!C86)</f>
        <v>#DIV/0!</v>
      </c>
      <c r="DE37" s="73" t="e">
        <f t="shared" ref="DE37:DL37" si="56">DE36/$B$40</f>
        <v>#DIV/0!</v>
      </c>
      <c r="DF37" s="73" t="e">
        <f t="shared" si="56"/>
        <v>#DIV/0!</v>
      </c>
      <c r="DG37" s="73" t="e">
        <f t="shared" si="56"/>
        <v>#DIV/0!</v>
      </c>
      <c r="DH37" s="73" t="e">
        <f t="shared" si="56"/>
        <v>#DIV/0!</v>
      </c>
      <c r="DI37" s="73" t="e">
        <f t="shared" si="56"/>
        <v>#DIV/0!</v>
      </c>
      <c r="DJ37" s="73" t="e">
        <f t="shared" si="56"/>
        <v>#DIV/0!</v>
      </c>
      <c r="DK37" s="73" t="e">
        <f t="shared" si="56"/>
        <v>#DIV/0!</v>
      </c>
      <c r="DL37" s="73" t="e">
        <f t="shared" si="56"/>
        <v>#DIV/0!</v>
      </c>
      <c r="DM37" s="73" t="e">
        <f>DM36/($B$40*'S1'!C87)</f>
        <v>#DIV/0!</v>
      </c>
      <c r="DN37" s="165"/>
      <c r="DO37" s="165"/>
      <c r="DP37" s="165"/>
      <c r="DQ37" s="165" t="e">
        <f t="shared" ref="DQ37:EX37" si="57">DQ36/$B$40</f>
        <v>#DIV/0!</v>
      </c>
      <c r="DR37" s="165" t="e">
        <f t="shared" si="57"/>
        <v>#DIV/0!</v>
      </c>
      <c r="DS37" s="165" t="e">
        <f t="shared" si="57"/>
        <v>#DIV/0!</v>
      </c>
      <c r="DT37" s="165" t="e">
        <f t="shared" si="57"/>
        <v>#DIV/0!</v>
      </c>
      <c r="DU37" s="165" t="e">
        <f t="shared" si="57"/>
        <v>#DIV/0!</v>
      </c>
      <c r="DV37" s="165" t="e">
        <f t="shared" si="57"/>
        <v>#DIV/0!</v>
      </c>
      <c r="DW37" s="165" t="e">
        <f t="shared" si="57"/>
        <v>#DIV/0!</v>
      </c>
      <c r="DX37" s="165" t="e">
        <f t="shared" si="57"/>
        <v>#DIV/0!</v>
      </c>
      <c r="DY37" s="165" t="e">
        <f t="shared" si="57"/>
        <v>#DIV/0!</v>
      </c>
      <c r="DZ37" s="165" t="e">
        <f t="shared" si="57"/>
        <v>#DIV/0!</v>
      </c>
      <c r="EA37" s="165" t="e">
        <f t="shared" si="57"/>
        <v>#DIV/0!</v>
      </c>
      <c r="EB37" s="165" t="e">
        <f t="shared" si="57"/>
        <v>#DIV/0!</v>
      </c>
      <c r="EC37" s="165" t="e">
        <f t="shared" si="57"/>
        <v>#DIV/0!</v>
      </c>
      <c r="ED37" s="165" t="e">
        <f t="shared" si="57"/>
        <v>#DIV/0!</v>
      </c>
      <c r="EE37" s="165" t="e">
        <f t="shared" si="57"/>
        <v>#DIV/0!</v>
      </c>
      <c r="EF37" s="165" t="e">
        <f t="shared" si="57"/>
        <v>#DIV/0!</v>
      </c>
      <c r="EG37" s="165" t="e">
        <f t="shared" si="57"/>
        <v>#DIV/0!</v>
      </c>
      <c r="EH37" s="165" t="e">
        <f t="shared" si="57"/>
        <v>#DIV/0!</v>
      </c>
      <c r="EI37" s="165" t="e">
        <f t="shared" si="57"/>
        <v>#DIV/0!</v>
      </c>
      <c r="EJ37" s="165" t="e">
        <f t="shared" si="57"/>
        <v>#DIV/0!</v>
      </c>
      <c r="EK37" s="165" t="e">
        <f t="shared" si="57"/>
        <v>#DIV/0!</v>
      </c>
      <c r="EL37" s="165" t="e">
        <f t="shared" si="57"/>
        <v>#DIV/0!</v>
      </c>
      <c r="EM37" s="165" t="e">
        <f t="shared" si="57"/>
        <v>#DIV/0!</v>
      </c>
      <c r="EN37" s="165" t="e">
        <f t="shared" si="57"/>
        <v>#DIV/0!</v>
      </c>
      <c r="EO37" s="165" t="e">
        <f t="shared" si="57"/>
        <v>#DIV/0!</v>
      </c>
      <c r="EP37" s="165" t="e">
        <f t="shared" si="57"/>
        <v>#DIV/0!</v>
      </c>
      <c r="EQ37" s="165" t="e">
        <f t="shared" si="57"/>
        <v>#DIV/0!</v>
      </c>
      <c r="ER37" s="165" t="e">
        <f t="shared" si="57"/>
        <v>#DIV/0!</v>
      </c>
      <c r="ES37" s="165" t="e">
        <f t="shared" si="57"/>
        <v>#DIV/0!</v>
      </c>
      <c r="ET37" s="165" t="e">
        <f t="shared" si="57"/>
        <v>#DIV/0!</v>
      </c>
      <c r="EU37" s="165" t="e">
        <f t="shared" si="57"/>
        <v>#DIV/0!</v>
      </c>
      <c r="EV37" s="165" t="e">
        <f t="shared" si="57"/>
        <v>#DIV/0!</v>
      </c>
      <c r="EW37" s="165" t="e">
        <f t="shared" si="57"/>
        <v>#DIV/0!</v>
      </c>
      <c r="EX37" s="165" t="e">
        <f t="shared" si="57"/>
        <v>#DIV/0!</v>
      </c>
    </row>
    <row r="38" spans="1:154" s="84" customFormat="1" ht="13.5" thickBot="1" x14ac:dyDescent="0.25">
      <c r="C38" s="85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U38" s="87"/>
      <c r="BD38" s="87"/>
      <c r="BM38" s="87"/>
      <c r="BT38" s="87"/>
      <c r="CA38" s="87"/>
      <c r="CB38" s="87"/>
      <c r="CK38" s="87"/>
      <c r="CQ38" s="87"/>
      <c r="DD38" s="87"/>
      <c r="DM38" s="87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</row>
    <row r="39" spans="1:154" s="88" customFormat="1" x14ac:dyDescent="0.2">
      <c r="B39" s="438" t="s">
        <v>11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87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87"/>
      <c r="AD39" s="90"/>
      <c r="AE39" s="90"/>
      <c r="AF39" s="90"/>
      <c r="AG39" s="90"/>
      <c r="AH39" s="90"/>
      <c r="AI39" s="90"/>
      <c r="AJ39" s="90"/>
      <c r="AK39" s="90"/>
      <c r="AL39" s="90"/>
      <c r="AM39" s="87"/>
      <c r="AU39" s="87"/>
      <c r="BD39" s="87"/>
      <c r="BM39" s="87"/>
      <c r="BT39" s="87"/>
      <c r="CA39" s="87"/>
      <c r="CB39" s="87"/>
      <c r="CK39" s="87"/>
      <c r="CQ39" s="87"/>
      <c r="DD39" s="87"/>
      <c r="DM39" s="87"/>
      <c r="DN39" s="167"/>
      <c r="DO39" s="167"/>
      <c r="DP39" s="167"/>
      <c r="DQ39" s="168">
        <v>0.75</v>
      </c>
      <c r="DR39" s="169">
        <v>0.8</v>
      </c>
      <c r="DS39" s="169">
        <v>0.8</v>
      </c>
      <c r="DT39" s="169">
        <v>0.7</v>
      </c>
      <c r="DU39" s="169">
        <v>0.5</v>
      </c>
      <c r="DV39" s="169">
        <v>0.5</v>
      </c>
      <c r="DW39" s="169">
        <v>0.5</v>
      </c>
      <c r="DX39" s="169">
        <v>0.5</v>
      </c>
      <c r="DY39" s="169">
        <v>0.65</v>
      </c>
      <c r="DZ39" s="169">
        <v>0.7</v>
      </c>
      <c r="EA39" s="169">
        <v>0.7</v>
      </c>
      <c r="EB39" s="169">
        <v>0.7</v>
      </c>
      <c r="EC39" s="169">
        <v>0.5</v>
      </c>
      <c r="ED39" s="169">
        <v>0.8</v>
      </c>
      <c r="EE39" s="169">
        <v>0.8</v>
      </c>
      <c r="EF39" s="169">
        <v>0.75</v>
      </c>
      <c r="EG39" s="169">
        <v>0.65</v>
      </c>
      <c r="EH39" s="169">
        <v>0.65</v>
      </c>
      <c r="EI39" s="169">
        <v>0.5</v>
      </c>
      <c r="EJ39" s="169">
        <v>0.5</v>
      </c>
      <c r="EK39" s="169">
        <v>0.5</v>
      </c>
      <c r="EL39" s="169">
        <v>0.8</v>
      </c>
      <c r="EM39" s="169">
        <v>0.8</v>
      </c>
      <c r="EN39" s="169">
        <v>0.6</v>
      </c>
      <c r="EO39" s="169">
        <v>0.8</v>
      </c>
      <c r="EP39" s="169">
        <v>0.5</v>
      </c>
      <c r="EQ39" s="169">
        <v>0.4</v>
      </c>
      <c r="ER39" s="169">
        <v>0.35</v>
      </c>
      <c r="ES39" s="169">
        <v>0.4</v>
      </c>
      <c r="ET39" s="169">
        <v>0.4</v>
      </c>
      <c r="EU39" s="169">
        <v>0.6</v>
      </c>
      <c r="EV39" s="169">
        <v>0.5</v>
      </c>
      <c r="EW39" s="169">
        <v>0.5</v>
      </c>
      <c r="EX39" s="169">
        <v>0.5</v>
      </c>
    </row>
    <row r="40" spans="1:154" s="88" customFormat="1" ht="13.5" thickBot="1" x14ac:dyDescent="0.25">
      <c r="B40" s="428">
        <f>32-COUNTIF(B4:B35,0)</f>
        <v>0</v>
      </c>
      <c r="C40" s="91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87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87"/>
      <c r="AD40" s="90"/>
      <c r="AE40" s="90"/>
      <c r="AF40" s="90"/>
      <c r="AG40" s="90"/>
      <c r="AH40" s="90"/>
      <c r="AI40" s="90"/>
      <c r="AJ40" s="90"/>
      <c r="AK40" s="90"/>
      <c r="AL40" s="90"/>
      <c r="AM40" s="87"/>
      <c r="AU40" s="87"/>
      <c r="BD40" s="87"/>
      <c r="BM40" s="87"/>
      <c r="BT40" s="87"/>
      <c r="CA40" s="87"/>
      <c r="CB40" s="87"/>
      <c r="CK40" s="87"/>
      <c r="CQ40" s="87"/>
      <c r="DD40" s="87"/>
      <c r="DM40" s="8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</row>
    <row r="41" spans="1:154" s="88" customFormat="1" x14ac:dyDescent="0.2"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87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87"/>
      <c r="AD41" s="90"/>
      <c r="AE41" s="90"/>
      <c r="AF41" s="90"/>
      <c r="AG41" s="90"/>
      <c r="AH41" s="90"/>
      <c r="AI41" s="90"/>
      <c r="AJ41" s="90"/>
      <c r="AK41" s="90"/>
      <c r="AL41" s="90"/>
      <c r="AM41" s="87"/>
      <c r="AU41" s="87"/>
      <c r="BD41" s="87"/>
      <c r="BM41" s="87"/>
      <c r="BT41" s="87"/>
      <c r="CA41" s="87"/>
      <c r="CB41" s="87"/>
      <c r="CK41" s="87"/>
      <c r="CQ41" s="87"/>
      <c r="DD41" s="87"/>
      <c r="DM41" s="8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</row>
    <row r="42" spans="1:154" s="88" customFormat="1" x14ac:dyDescent="0.2"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87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87"/>
      <c r="AD42" s="90"/>
      <c r="AE42" s="90"/>
      <c r="AF42" s="90"/>
      <c r="AG42" s="90"/>
      <c r="AH42" s="90"/>
      <c r="AI42" s="90"/>
      <c r="AJ42" s="90"/>
      <c r="AK42" s="90"/>
      <c r="AL42" s="90"/>
      <c r="AM42" s="87"/>
      <c r="AU42" s="87"/>
      <c r="BD42" s="87"/>
      <c r="BM42" s="87"/>
      <c r="BT42" s="87"/>
      <c r="CA42" s="87"/>
      <c r="CB42" s="87"/>
      <c r="CK42" s="87"/>
      <c r="CQ42" s="87"/>
      <c r="DD42" s="87"/>
      <c r="DM42" s="8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</row>
    <row r="43" spans="1:154" s="88" customFormat="1" x14ac:dyDescent="0.2"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87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87"/>
      <c r="AD43" s="90"/>
      <c r="AE43" s="90"/>
      <c r="AF43" s="90"/>
      <c r="AG43" s="90"/>
      <c r="AH43" s="90"/>
      <c r="AI43" s="90"/>
      <c r="AJ43" s="90"/>
      <c r="AK43" s="90"/>
      <c r="AL43" s="90"/>
      <c r="AM43" s="87"/>
      <c r="AU43" s="87"/>
      <c r="BD43" s="87"/>
      <c r="BM43" s="87"/>
      <c r="BT43" s="87"/>
      <c r="CA43" s="87"/>
      <c r="CB43" s="87"/>
      <c r="CK43" s="87"/>
      <c r="CQ43" s="87"/>
      <c r="DD43" s="87"/>
      <c r="DM43" s="8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</row>
    <row r="44" spans="1:154" s="88" customFormat="1" x14ac:dyDescent="0.2"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87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87"/>
      <c r="AD44" s="90"/>
      <c r="AE44" s="90"/>
      <c r="AF44" s="90"/>
      <c r="AG44" s="90"/>
      <c r="AH44" s="90"/>
      <c r="AI44" s="90"/>
      <c r="AJ44" s="90"/>
      <c r="AK44" s="90"/>
      <c r="AL44" s="90"/>
      <c r="AM44" s="87"/>
      <c r="AU44" s="87"/>
      <c r="BD44" s="87"/>
      <c r="BM44" s="87"/>
      <c r="BT44" s="87"/>
      <c r="CA44" s="87"/>
      <c r="CB44" s="87"/>
      <c r="CK44" s="87"/>
      <c r="CQ44" s="87"/>
      <c r="DD44" s="87"/>
      <c r="DM44" s="8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</row>
    <row r="45" spans="1:154" s="88" customFormat="1" x14ac:dyDescent="0.2"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87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87"/>
      <c r="AD45" s="90"/>
      <c r="AE45" s="90"/>
      <c r="AF45" s="90"/>
      <c r="AG45" s="90"/>
      <c r="AH45" s="90"/>
      <c r="AI45" s="90"/>
      <c r="AJ45" s="90"/>
      <c r="AK45" s="90"/>
      <c r="AL45" s="90"/>
      <c r="AM45" s="87"/>
      <c r="AU45" s="87"/>
      <c r="BD45" s="87"/>
      <c r="BM45" s="87"/>
      <c r="BT45" s="87"/>
      <c r="CA45" s="87"/>
      <c r="CB45" s="87"/>
      <c r="CK45" s="87"/>
      <c r="CQ45" s="87"/>
      <c r="DD45" s="87"/>
      <c r="DM45" s="8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</row>
    <row r="46" spans="1:154" s="88" customFormat="1" x14ac:dyDescent="0.2"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87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87"/>
      <c r="AD46" s="90"/>
      <c r="AE46" s="90"/>
      <c r="AF46" s="90"/>
      <c r="AG46" s="90"/>
      <c r="AH46" s="90"/>
      <c r="AI46" s="90"/>
      <c r="AJ46" s="90"/>
      <c r="AK46" s="90"/>
      <c r="AL46" s="90"/>
      <c r="AM46" s="87"/>
      <c r="AU46" s="87"/>
      <c r="BD46" s="87"/>
      <c r="BM46" s="87"/>
      <c r="BT46" s="87"/>
      <c r="CA46" s="87"/>
      <c r="CB46" s="87"/>
      <c r="CK46" s="87"/>
      <c r="CQ46" s="87"/>
      <c r="DD46" s="87"/>
      <c r="DM46" s="8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</row>
    <row r="47" spans="1:154" s="88" customFormat="1" x14ac:dyDescent="0.2"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87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87"/>
      <c r="AD47" s="90"/>
      <c r="AE47" s="90"/>
      <c r="AF47" s="90"/>
      <c r="AG47" s="90"/>
      <c r="AH47" s="90"/>
      <c r="AI47" s="90"/>
      <c r="AJ47" s="90"/>
      <c r="AK47" s="90"/>
      <c r="AL47" s="90"/>
      <c r="AM47" s="87"/>
      <c r="AU47" s="87"/>
      <c r="BD47" s="87"/>
      <c r="BM47" s="87"/>
      <c r="BT47" s="87"/>
      <c r="CA47" s="87"/>
      <c r="CB47" s="87"/>
      <c r="CK47" s="87"/>
      <c r="CQ47" s="87"/>
      <c r="DD47" s="87"/>
      <c r="DM47" s="8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</row>
    <row r="48" spans="1:154" s="88" customFormat="1" x14ac:dyDescent="0.2"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87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87"/>
      <c r="AD48" s="90"/>
      <c r="AE48" s="90"/>
      <c r="AF48" s="90"/>
      <c r="AG48" s="90"/>
      <c r="AH48" s="90"/>
      <c r="AI48" s="90"/>
      <c r="AJ48" s="90"/>
      <c r="AK48" s="90"/>
      <c r="AL48" s="90"/>
      <c r="AM48" s="87"/>
      <c r="AU48" s="87"/>
      <c r="BD48" s="87"/>
      <c r="BM48" s="87"/>
      <c r="BT48" s="87"/>
      <c r="CA48" s="87"/>
      <c r="CB48" s="87"/>
      <c r="CK48" s="87"/>
      <c r="CQ48" s="87"/>
      <c r="DD48" s="87"/>
      <c r="DM48" s="8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</row>
    <row r="49" spans="3:154" s="88" customFormat="1" x14ac:dyDescent="0.2"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87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87"/>
      <c r="AD49" s="90"/>
      <c r="AE49" s="90"/>
      <c r="AF49" s="90"/>
      <c r="AG49" s="90"/>
      <c r="AH49" s="90"/>
      <c r="AI49" s="90"/>
      <c r="AJ49" s="90"/>
      <c r="AK49" s="90"/>
      <c r="AL49" s="90"/>
      <c r="AM49" s="87"/>
      <c r="AU49" s="87"/>
      <c r="BD49" s="87"/>
      <c r="BM49" s="87"/>
      <c r="BT49" s="87"/>
      <c r="CA49" s="87"/>
      <c r="CB49" s="87"/>
      <c r="CK49" s="87"/>
      <c r="CQ49" s="87"/>
      <c r="DD49" s="87"/>
      <c r="DM49" s="8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</row>
    <row r="50" spans="3:154" s="88" customFormat="1" x14ac:dyDescent="0.2"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87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87"/>
      <c r="AD50" s="90"/>
      <c r="AE50" s="90"/>
      <c r="AF50" s="90"/>
      <c r="AG50" s="90"/>
      <c r="AH50" s="90"/>
      <c r="AI50" s="90"/>
      <c r="AJ50" s="90"/>
      <c r="AK50" s="90"/>
      <c r="AL50" s="90"/>
      <c r="AM50" s="87"/>
      <c r="AU50" s="87"/>
      <c r="BD50" s="87"/>
      <c r="BM50" s="87"/>
      <c r="BT50" s="87"/>
      <c r="CA50" s="87"/>
      <c r="CB50" s="87"/>
      <c r="CK50" s="87"/>
      <c r="CQ50" s="87"/>
      <c r="DD50" s="87"/>
      <c r="DM50" s="8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</row>
    <row r="51" spans="3:154" s="88" customFormat="1" x14ac:dyDescent="0.2"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87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87"/>
      <c r="AD51" s="90"/>
      <c r="AE51" s="90"/>
      <c r="AF51" s="90"/>
      <c r="AG51" s="90"/>
      <c r="AH51" s="90"/>
      <c r="AI51" s="90"/>
      <c r="AJ51" s="90"/>
      <c r="AK51" s="90"/>
      <c r="AL51" s="90"/>
      <c r="AM51" s="87"/>
      <c r="AU51" s="87"/>
      <c r="BD51" s="87"/>
      <c r="BM51" s="87"/>
      <c r="BT51" s="87"/>
      <c r="CA51" s="87"/>
      <c r="CB51" s="87"/>
      <c r="CK51" s="87"/>
      <c r="CQ51" s="87"/>
      <c r="DD51" s="87"/>
      <c r="DM51" s="8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  <c r="EK51" s="167"/>
      <c r="EL51" s="167"/>
      <c r="EM51" s="167"/>
      <c r="EN51" s="167"/>
      <c r="EO51" s="167"/>
      <c r="EP51" s="167"/>
      <c r="EQ51" s="167"/>
      <c r="ER51" s="167"/>
      <c r="ES51" s="167"/>
      <c r="ET51" s="167"/>
      <c r="EU51" s="167"/>
      <c r="EV51" s="167"/>
      <c r="EW51" s="167"/>
      <c r="EX51" s="167"/>
    </row>
    <row r="52" spans="3:154" s="88" customFormat="1" x14ac:dyDescent="0.2"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87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87"/>
      <c r="AD52" s="90"/>
      <c r="AE52" s="90"/>
      <c r="AF52" s="90"/>
      <c r="AG52" s="90"/>
      <c r="AH52" s="90"/>
      <c r="AI52" s="90"/>
      <c r="AJ52" s="90"/>
      <c r="AK52" s="90"/>
      <c r="AL52" s="90"/>
      <c r="AM52" s="87"/>
      <c r="AU52" s="87"/>
      <c r="BD52" s="87"/>
      <c r="BM52" s="87"/>
      <c r="BT52" s="87"/>
      <c r="CA52" s="87"/>
      <c r="CB52" s="87"/>
      <c r="CK52" s="87"/>
      <c r="CQ52" s="87"/>
      <c r="DD52" s="87"/>
      <c r="DM52" s="8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  <c r="EK52" s="167"/>
      <c r="EL52" s="167"/>
      <c r="EM52" s="167"/>
      <c r="EN52" s="167"/>
      <c r="EO52" s="167"/>
      <c r="EP52" s="167"/>
      <c r="EQ52" s="167"/>
      <c r="ER52" s="167"/>
      <c r="ES52" s="167"/>
      <c r="ET52" s="167"/>
      <c r="EU52" s="167"/>
      <c r="EV52" s="167"/>
      <c r="EW52" s="167"/>
      <c r="EX52" s="167"/>
    </row>
    <row r="53" spans="3:154" s="88" customFormat="1" x14ac:dyDescent="0.2"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87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87"/>
      <c r="AD53" s="90"/>
      <c r="AE53" s="90"/>
      <c r="AF53" s="90"/>
      <c r="AG53" s="90"/>
      <c r="AH53" s="90"/>
      <c r="AI53" s="90"/>
      <c r="AJ53" s="90"/>
      <c r="AK53" s="90"/>
      <c r="AL53" s="90"/>
      <c r="AM53" s="87"/>
      <c r="AU53" s="87"/>
      <c r="BD53" s="87"/>
      <c r="BM53" s="87"/>
      <c r="BT53" s="87"/>
      <c r="CA53" s="87"/>
      <c r="CB53" s="87"/>
      <c r="CK53" s="87"/>
      <c r="CQ53" s="87"/>
      <c r="DD53" s="87"/>
      <c r="DM53" s="8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7"/>
      <c r="EO53" s="167"/>
      <c r="EP53" s="167"/>
      <c r="EQ53" s="167"/>
      <c r="ER53" s="167"/>
      <c r="ES53" s="167"/>
      <c r="ET53" s="167"/>
      <c r="EU53" s="167"/>
      <c r="EV53" s="167"/>
      <c r="EW53" s="167"/>
      <c r="EX53" s="167"/>
    </row>
    <row r="54" spans="3:154" s="88" customFormat="1" x14ac:dyDescent="0.2"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87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87"/>
      <c r="AD54" s="90"/>
      <c r="AE54" s="90"/>
      <c r="AF54" s="90"/>
      <c r="AG54" s="90"/>
      <c r="AH54" s="90"/>
      <c r="AI54" s="90"/>
      <c r="AJ54" s="90"/>
      <c r="AK54" s="90"/>
      <c r="AL54" s="90"/>
      <c r="AM54" s="87"/>
      <c r="AU54" s="87"/>
      <c r="BD54" s="87"/>
      <c r="BM54" s="87"/>
      <c r="BT54" s="87"/>
      <c r="CA54" s="87"/>
      <c r="CB54" s="87"/>
      <c r="CK54" s="87"/>
      <c r="CQ54" s="87"/>
      <c r="DD54" s="87"/>
      <c r="DM54" s="8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67"/>
      <c r="EO54" s="167"/>
      <c r="EP54" s="167"/>
      <c r="EQ54" s="167"/>
      <c r="ER54" s="167"/>
      <c r="ES54" s="167"/>
      <c r="ET54" s="167"/>
      <c r="EU54" s="167"/>
      <c r="EV54" s="167"/>
      <c r="EW54" s="167"/>
      <c r="EX54" s="167"/>
    </row>
    <row r="55" spans="3:154" s="88" customFormat="1" x14ac:dyDescent="0.2"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8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87"/>
      <c r="AD55" s="90"/>
      <c r="AE55" s="90"/>
      <c r="AF55" s="90"/>
      <c r="AG55" s="90"/>
      <c r="AH55" s="90"/>
      <c r="AI55" s="90"/>
      <c r="AJ55" s="90"/>
      <c r="AK55" s="90"/>
      <c r="AL55" s="90"/>
      <c r="AM55" s="87"/>
      <c r="AU55" s="87"/>
      <c r="BD55" s="87"/>
      <c r="BM55" s="87"/>
      <c r="BT55" s="87"/>
      <c r="CA55" s="87"/>
      <c r="CB55" s="87"/>
      <c r="CK55" s="87"/>
      <c r="CQ55" s="87"/>
      <c r="DD55" s="87"/>
      <c r="DM55" s="8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  <c r="EK55" s="167"/>
      <c r="EL55" s="167"/>
      <c r="EM55" s="167"/>
      <c r="EN55" s="167"/>
      <c r="EO55" s="167"/>
      <c r="EP55" s="167"/>
      <c r="EQ55" s="167"/>
      <c r="ER55" s="167"/>
      <c r="ES55" s="167"/>
      <c r="ET55" s="167"/>
      <c r="EU55" s="167"/>
      <c r="EV55" s="167"/>
      <c r="EW55" s="167"/>
      <c r="EX55" s="167"/>
    </row>
    <row r="56" spans="3:154" s="88" customFormat="1" x14ac:dyDescent="0.2"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87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87"/>
      <c r="AD56" s="90"/>
      <c r="AE56" s="90"/>
      <c r="AF56" s="90"/>
      <c r="AG56" s="90"/>
      <c r="AH56" s="90"/>
      <c r="AI56" s="90"/>
      <c r="AJ56" s="90"/>
      <c r="AK56" s="90"/>
      <c r="AL56" s="90"/>
      <c r="AM56" s="87"/>
      <c r="AU56" s="87"/>
      <c r="BD56" s="87"/>
      <c r="BM56" s="87"/>
      <c r="BT56" s="87"/>
      <c r="CA56" s="87"/>
      <c r="CB56" s="87"/>
      <c r="CK56" s="87"/>
      <c r="CQ56" s="87"/>
      <c r="DD56" s="87"/>
      <c r="DM56" s="8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</row>
    <row r="57" spans="3:154" s="88" customFormat="1" x14ac:dyDescent="0.2"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87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87"/>
      <c r="AD57" s="90"/>
      <c r="AE57" s="90"/>
      <c r="AF57" s="90"/>
      <c r="AG57" s="90"/>
      <c r="AH57" s="90"/>
      <c r="AI57" s="90"/>
      <c r="AJ57" s="90"/>
      <c r="AK57" s="90"/>
      <c r="AL57" s="90"/>
      <c r="AM57" s="87"/>
      <c r="AU57" s="87"/>
      <c r="BD57" s="87"/>
      <c r="BM57" s="87"/>
      <c r="BT57" s="87"/>
      <c r="CA57" s="87"/>
      <c r="CB57" s="87"/>
      <c r="CK57" s="87"/>
      <c r="CQ57" s="87"/>
      <c r="DD57" s="87"/>
      <c r="DM57" s="8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  <c r="EK57" s="167"/>
      <c r="EL57" s="167"/>
      <c r="EM57" s="167"/>
      <c r="EN57" s="167"/>
      <c r="EO57" s="167"/>
      <c r="EP57" s="167"/>
      <c r="EQ57" s="167"/>
      <c r="ER57" s="167"/>
      <c r="ES57" s="167"/>
      <c r="ET57" s="167"/>
      <c r="EU57" s="167"/>
      <c r="EV57" s="167"/>
      <c r="EW57" s="167"/>
      <c r="EX57" s="167"/>
    </row>
    <row r="58" spans="3:154" s="88" customFormat="1" x14ac:dyDescent="0.2"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87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87"/>
      <c r="AD58" s="90"/>
      <c r="AE58" s="90"/>
      <c r="AF58" s="90"/>
      <c r="AG58" s="90"/>
      <c r="AH58" s="90"/>
      <c r="AI58" s="90"/>
      <c r="AJ58" s="90"/>
      <c r="AK58" s="90"/>
      <c r="AL58" s="90"/>
      <c r="AM58" s="87"/>
      <c r="AU58" s="87"/>
      <c r="BD58" s="87"/>
      <c r="BM58" s="87"/>
      <c r="BT58" s="87"/>
      <c r="CA58" s="87"/>
      <c r="CB58" s="87"/>
      <c r="CK58" s="87"/>
      <c r="CQ58" s="87"/>
      <c r="DD58" s="87"/>
      <c r="DM58" s="8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</row>
    <row r="59" spans="3:154" s="88" customFormat="1" x14ac:dyDescent="0.2"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87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87"/>
      <c r="AD59" s="90"/>
      <c r="AE59" s="90"/>
      <c r="AF59" s="90"/>
      <c r="AG59" s="90"/>
      <c r="AH59" s="90"/>
      <c r="AI59" s="90"/>
      <c r="AJ59" s="90"/>
      <c r="AK59" s="90"/>
      <c r="AL59" s="90"/>
      <c r="AM59" s="87"/>
      <c r="AU59" s="87"/>
      <c r="BD59" s="87"/>
      <c r="BM59" s="87"/>
      <c r="BT59" s="87"/>
      <c r="CA59" s="87"/>
      <c r="CB59" s="87"/>
      <c r="CK59" s="87"/>
      <c r="CQ59" s="87"/>
      <c r="DD59" s="87"/>
      <c r="DM59" s="8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  <c r="EK59" s="167"/>
      <c r="EL59" s="167"/>
      <c r="EM59" s="167"/>
      <c r="EN59" s="167"/>
      <c r="EO59" s="167"/>
      <c r="EP59" s="167"/>
      <c r="EQ59" s="167"/>
      <c r="ER59" s="167"/>
      <c r="ES59" s="167"/>
      <c r="ET59" s="167"/>
      <c r="EU59" s="167"/>
      <c r="EV59" s="167"/>
      <c r="EW59" s="167"/>
      <c r="EX59" s="167"/>
    </row>
    <row r="60" spans="3:154" s="88" customFormat="1" x14ac:dyDescent="0.2"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87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87"/>
      <c r="AD60" s="90"/>
      <c r="AE60" s="90"/>
      <c r="AF60" s="90"/>
      <c r="AG60" s="90"/>
      <c r="AH60" s="90"/>
      <c r="AI60" s="90"/>
      <c r="AJ60" s="90"/>
      <c r="AK60" s="90"/>
      <c r="AL60" s="90"/>
      <c r="AM60" s="87"/>
      <c r="AU60" s="87"/>
      <c r="BD60" s="87"/>
      <c r="BM60" s="87"/>
      <c r="BT60" s="87"/>
      <c r="CA60" s="87"/>
      <c r="CB60" s="87"/>
      <c r="CK60" s="87"/>
      <c r="CQ60" s="87"/>
      <c r="DD60" s="87"/>
      <c r="DM60" s="8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</row>
    <row r="61" spans="3:154" s="88" customFormat="1" x14ac:dyDescent="0.2"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87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87"/>
      <c r="AD61" s="90"/>
      <c r="AE61" s="90"/>
      <c r="AF61" s="90"/>
      <c r="AG61" s="90"/>
      <c r="AH61" s="90"/>
      <c r="AI61" s="90"/>
      <c r="AJ61" s="90"/>
      <c r="AK61" s="90"/>
      <c r="AL61" s="90"/>
      <c r="AM61" s="87"/>
      <c r="AU61" s="87"/>
      <c r="BD61" s="87"/>
      <c r="BM61" s="87"/>
      <c r="BT61" s="87"/>
      <c r="CA61" s="87"/>
      <c r="CB61" s="87"/>
      <c r="CK61" s="87"/>
      <c r="CQ61" s="87"/>
      <c r="DD61" s="87"/>
      <c r="DM61" s="8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67"/>
      <c r="EL61" s="167"/>
      <c r="EM61" s="167"/>
      <c r="EN61" s="167"/>
      <c r="EO61" s="167"/>
      <c r="EP61" s="167"/>
      <c r="EQ61" s="167"/>
      <c r="ER61" s="167"/>
      <c r="ES61" s="167"/>
      <c r="ET61" s="167"/>
      <c r="EU61" s="167"/>
      <c r="EV61" s="167"/>
      <c r="EW61" s="167"/>
      <c r="EX61" s="167"/>
    </row>
    <row r="62" spans="3:154" s="88" customFormat="1" x14ac:dyDescent="0.2"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87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87"/>
      <c r="AD62" s="90"/>
      <c r="AE62" s="90"/>
      <c r="AF62" s="90"/>
      <c r="AG62" s="90"/>
      <c r="AH62" s="90"/>
      <c r="AI62" s="90"/>
      <c r="AJ62" s="90"/>
      <c r="AK62" s="90"/>
      <c r="AL62" s="90"/>
      <c r="AM62" s="87"/>
      <c r="AU62" s="87"/>
      <c r="BD62" s="87"/>
      <c r="BM62" s="87"/>
      <c r="BT62" s="87"/>
      <c r="CA62" s="87"/>
      <c r="CB62" s="87"/>
      <c r="CK62" s="87"/>
      <c r="CQ62" s="87"/>
      <c r="DD62" s="87"/>
      <c r="DM62" s="8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</row>
    <row r="63" spans="3:154" s="88" customFormat="1" x14ac:dyDescent="0.2"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87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87"/>
      <c r="AD63" s="90"/>
      <c r="AE63" s="90"/>
      <c r="AF63" s="90"/>
      <c r="AG63" s="90"/>
      <c r="AH63" s="90"/>
      <c r="AI63" s="90"/>
      <c r="AJ63" s="90"/>
      <c r="AK63" s="90"/>
      <c r="AL63" s="90"/>
      <c r="AM63" s="87"/>
      <c r="AU63" s="87"/>
      <c r="BD63" s="87"/>
      <c r="BM63" s="87"/>
      <c r="BT63" s="87"/>
      <c r="CA63" s="87"/>
      <c r="CB63" s="87"/>
      <c r="CK63" s="87"/>
      <c r="CQ63" s="87"/>
      <c r="DD63" s="87"/>
      <c r="DM63" s="8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67"/>
      <c r="EL63" s="167"/>
      <c r="EM63" s="167"/>
      <c r="EN63" s="167"/>
      <c r="EO63" s="167"/>
      <c r="EP63" s="167"/>
      <c r="EQ63" s="167"/>
      <c r="ER63" s="167"/>
      <c r="ES63" s="167"/>
      <c r="ET63" s="167"/>
      <c r="EU63" s="167"/>
      <c r="EV63" s="167"/>
      <c r="EW63" s="167"/>
      <c r="EX63" s="167"/>
    </row>
    <row r="64" spans="3:154" s="88" customFormat="1" x14ac:dyDescent="0.2"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87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87"/>
      <c r="AD64" s="90"/>
      <c r="AE64" s="90"/>
      <c r="AF64" s="90"/>
      <c r="AG64" s="90"/>
      <c r="AH64" s="90"/>
      <c r="AI64" s="90"/>
      <c r="AJ64" s="90"/>
      <c r="AK64" s="90"/>
      <c r="AL64" s="90"/>
      <c r="AM64" s="87"/>
      <c r="AU64" s="87"/>
      <c r="BD64" s="87"/>
      <c r="BM64" s="87"/>
      <c r="BT64" s="87"/>
      <c r="CA64" s="87"/>
      <c r="CB64" s="87"/>
      <c r="CK64" s="87"/>
      <c r="CQ64" s="87"/>
      <c r="DD64" s="87"/>
      <c r="DM64" s="8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  <c r="EK64" s="167"/>
      <c r="EL64" s="167"/>
      <c r="EM64" s="167"/>
      <c r="EN64" s="167"/>
      <c r="EO64" s="167"/>
      <c r="EP64" s="167"/>
      <c r="EQ64" s="167"/>
      <c r="ER64" s="167"/>
      <c r="ES64" s="167"/>
      <c r="ET64" s="167"/>
      <c r="EU64" s="167"/>
      <c r="EV64" s="167"/>
      <c r="EW64" s="167"/>
      <c r="EX64" s="167"/>
    </row>
    <row r="65" spans="3:154" s="88" customFormat="1" x14ac:dyDescent="0.2"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87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87"/>
      <c r="AD65" s="90"/>
      <c r="AE65" s="90"/>
      <c r="AF65" s="90"/>
      <c r="AG65" s="90"/>
      <c r="AH65" s="90"/>
      <c r="AI65" s="90"/>
      <c r="AJ65" s="90"/>
      <c r="AK65" s="90"/>
      <c r="AL65" s="90"/>
      <c r="AM65" s="87"/>
      <c r="AU65" s="87"/>
      <c r="BD65" s="87"/>
      <c r="BM65" s="87"/>
      <c r="BT65" s="87"/>
      <c r="CA65" s="87"/>
      <c r="CB65" s="87"/>
      <c r="CK65" s="87"/>
      <c r="CQ65" s="87"/>
      <c r="DD65" s="87"/>
      <c r="DM65" s="8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  <c r="EK65" s="167"/>
      <c r="EL65" s="167"/>
      <c r="EM65" s="167"/>
      <c r="EN65" s="167"/>
      <c r="EO65" s="167"/>
      <c r="EP65" s="167"/>
      <c r="EQ65" s="167"/>
      <c r="ER65" s="167"/>
      <c r="ES65" s="167"/>
      <c r="ET65" s="167"/>
      <c r="EU65" s="167"/>
      <c r="EV65" s="167"/>
      <c r="EW65" s="167"/>
      <c r="EX65" s="167"/>
    </row>
    <row r="66" spans="3:154" s="88" customFormat="1" x14ac:dyDescent="0.2"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87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87"/>
      <c r="AD66" s="90"/>
      <c r="AE66" s="90"/>
      <c r="AF66" s="90"/>
      <c r="AG66" s="90"/>
      <c r="AH66" s="90"/>
      <c r="AI66" s="90"/>
      <c r="AJ66" s="90"/>
      <c r="AK66" s="90"/>
      <c r="AL66" s="90"/>
      <c r="AM66" s="87"/>
      <c r="AU66" s="87"/>
      <c r="BD66" s="87"/>
      <c r="BM66" s="87"/>
      <c r="BT66" s="87"/>
      <c r="CA66" s="87"/>
      <c r="CB66" s="87"/>
      <c r="CK66" s="87"/>
      <c r="CQ66" s="87"/>
      <c r="DD66" s="87"/>
      <c r="DM66" s="8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  <c r="EK66" s="167"/>
      <c r="EL66" s="167"/>
      <c r="EM66" s="167"/>
      <c r="EN66" s="167"/>
      <c r="EO66" s="167"/>
      <c r="EP66" s="167"/>
      <c r="EQ66" s="167"/>
      <c r="ER66" s="167"/>
      <c r="ES66" s="167"/>
      <c r="ET66" s="167"/>
      <c r="EU66" s="167"/>
      <c r="EV66" s="167"/>
      <c r="EW66" s="167"/>
      <c r="EX66" s="167"/>
    </row>
    <row r="67" spans="3:154" s="88" customFormat="1" x14ac:dyDescent="0.2"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87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87"/>
      <c r="AD67" s="90"/>
      <c r="AE67" s="90"/>
      <c r="AF67" s="90"/>
      <c r="AG67" s="90"/>
      <c r="AH67" s="90"/>
      <c r="AI67" s="90"/>
      <c r="AJ67" s="90"/>
      <c r="AK67" s="90"/>
      <c r="AL67" s="90"/>
      <c r="AM67" s="87"/>
      <c r="AU67" s="87"/>
      <c r="BD67" s="87"/>
      <c r="BM67" s="87"/>
      <c r="BT67" s="87"/>
      <c r="CA67" s="87"/>
      <c r="CB67" s="87"/>
      <c r="CK67" s="87"/>
      <c r="CQ67" s="87"/>
      <c r="DD67" s="87"/>
      <c r="DM67" s="8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  <c r="EK67" s="167"/>
      <c r="EL67" s="167"/>
      <c r="EM67" s="167"/>
      <c r="EN67" s="167"/>
      <c r="EO67" s="167"/>
      <c r="EP67" s="167"/>
      <c r="EQ67" s="167"/>
      <c r="ER67" s="167"/>
      <c r="ES67" s="167"/>
      <c r="ET67" s="167"/>
      <c r="EU67" s="167"/>
      <c r="EV67" s="167"/>
      <c r="EW67" s="167"/>
      <c r="EX67" s="167"/>
    </row>
    <row r="68" spans="3:154" s="88" customFormat="1" x14ac:dyDescent="0.2"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87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87"/>
      <c r="AD68" s="90"/>
      <c r="AE68" s="90"/>
      <c r="AF68" s="90"/>
      <c r="AG68" s="90"/>
      <c r="AH68" s="90"/>
      <c r="AI68" s="90"/>
      <c r="AJ68" s="90"/>
      <c r="AK68" s="90"/>
      <c r="AL68" s="90"/>
      <c r="AM68" s="87"/>
      <c r="AU68" s="87"/>
      <c r="BD68" s="87"/>
      <c r="BM68" s="87"/>
      <c r="BT68" s="87"/>
      <c r="CA68" s="87"/>
      <c r="CB68" s="87"/>
      <c r="CK68" s="87"/>
      <c r="CQ68" s="87"/>
      <c r="DD68" s="87"/>
      <c r="DM68" s="8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</row>
    <row r="69" spans="3:154" s="88" customFormat="1" x14ac:dyDescent="0.2"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87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87"/>
      <c r="AD69" s="90"/>
      <c r="AE69" s="90"/>
      <c r="AF69" s="90"/>
      <c r="AG69" s="90"/>
      <c r="AH69" s="90"/>
      <c r="AI69" s="90"/>
      <c r="AJ69" s="90"/>
      <c r="AK69" s="90"/>
      <c r="AL69" s="90"/>
      <c r="AM69" s="87"/>
      <c r="AU69" s="87"/>
      <c r="BD69" s="87"/>
      <c r="BM69" s="87"/>
      <c r="BT69" s="87"/>
      <c r="CA69" s="87"/>
      <c r="CB69" s="87"/>
      <c r="CK69" s="87"/>
      <c r="CQ69" s="87"/>
      <c r="DD69" s="87"/>
      <c r="DM69" s="8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  <c r="EK69" s="167"/>
      <c r="EL69" s="167"/>
      <c r="EM69" s="167"/>
      <c r="EN69" s="167"/>
      <c r="EO69" s="167"/>
      <c r="EP69" s="167"/>
      <c r="EQ69" s="167"/>
      <c r="ER69" s="167"/>
      <c r="ES69" s="167"/>
      <c r="ET69" s="167"/>
      <c r="EU69" s="167"/>
      <c r="EV69" s="167"/>
      <c r="EW69" s="167"/>
      <c r="EX69" s="167"/>
    </row>
    <row r="70" spans="3:154" s="88" customFormat="1" x14ac:dyDescent="0.2"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87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87"/>
      <c r="AD70" s="90"/>
      <c r="AE70" s="90"/>
      <c r="AF70" s="90"/>
      <c r="AG70" s="90"/>
      <c r="AH70" s="90"/>
      <c r="AI70" s="90"/>
      <c r="AJ70" s="90"/>
      <c r="AK70" s="90"/>
      <c r="AL70" s="90"/>
      <c r="AM70" s="87"/>
      <c r="AU70" s="87"/>
      <c r="BD70" s="87"/>
      <c r="BM70" s="87"/>
      <c r="BT70" s="87"/>
      <c r="CA70" s="87"/>
      <c r="CB70" s="87"/>
      <c r="CK70" s="87"/>
      <c r="CQ70" s="87"/>
      <c r="DD70" s="87"/>
      <c r="DM70" s="8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</row>
    <row r="71" spans="3:154" s="88" customFormat="1" x14ac:dyDescent="0.2"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87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87"/>
      <c r="AD71" s="90"/>
      <c r="AE71" s="90"/>
      <c r="AF71" s="90"/>
      <c r="AG71" s="90"/>
      <c r="AH71" s="90"/>
      <c r="AI71" s="90"/>
      <c r="AJ71" s="90"/>
      <c r="AK71" s="90"/>
      <c r="AL71" s="90"/>
      <c r="AM71" s="87"/>
      <c r="AU71" s="87"/>
      <c r="BD71" s="87"/>
      <c r="BM71" s="87"/>
      <c r="BT71" s="87"/>
      <c r="CA71" s="87"/>
      <c r="CB71" s="87"/>
      <c r="CK71" s="87"/>
      <c r="CQ71" s="87"/>
      <c r="DD71" s="87"/>
      <c r="DM71" s="8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  <c r="EK71" s="167"/>
      <c r="EL71" s="167"/>
      <c r="EM71" s="167"/>
      <c r="EN71" s="167"/>
      <c r="EO71" s="167"/>
      <c r="EP71" s="167"/>
      <c r="EQ71" s="167"/>
      <c r="ER71" s="167"/>
      <c r="ES71" s="167"/>
      <c r="ET71" s="167"/>
      <c r="EU71" s="167"/>
      <c r="EV71" s="167"/>
      <c r="EW71" s="167"/>
      <c r="EX71" s="167"/>
    </row>
    <row r="72" spans="3:154" s="88" customFormat="1" x14ac:dyDescent="0.2"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87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87"/>
      <c r="AD72" s="90"/>
      <c r="AE72" s="90"/>
      <c r="AF72" s="90"/>
      <c r="AG72" s="90"/>
      <c r="AH72" s="90"/>
      <c r="AI72" s="90"/>
      <c r="AJ72" s="90"/>
      <c r="AK72" s="90"/>
      <c r="AL72" s="90"/>
      <c r="AM72" s="87"/>
      <c r="AU72" s="87"/>
      <c r="BD72" s="87"/>
      <c r="BM72" s="87"/>
      <c r="BT72" s="87"/>
      <c r="CA72" s="87"/>
      <c r="CB72" s="87"/>
      <c r="CK72" s="87"/>
      <c r="CQ72" s="87"/>
      <c r="DD72" s="87"/>
      <c r="DM72" s="8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  <c r="EK72" s="167"/>
      <c r="EL72" s="167"/>
      <c r="EM72" s="167"/>
      <c r="EN72" s="167"/>
      <c r="EO72" s="167"/>
      <c r="EP72" s="167"/>
      <c r="EQ72" s="167"/>
      <c r="ER72" s="167"/>
      <c r="ES72" s="167"/>
      <c r="ET72" s="167"/>
      <c r="EU72" s="167"/>
      <c r="EV72" s="167"/>
      <c r="EW72" s="167"/>
      <c r="EX72" s="167"/>
    </row>
    <row r="73" spans="3:154" s="88" customFormat="1" x14ac:dyDescent="0.2"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87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87"/>
      <c r="AD73" s="90"/>
      <c r="AE73" s="90"/>
      <c r="AF73" s="90"/>
      <c r="AG73" s="90"/>
      <c r="AH73" s="90"/>
      <c r="AI73" s="90"/>
      <c r="AJ73" s="90"/>
      <c r="AK73" s="90"/>
      <c r="AL73" s="90"/>
      <c r="AM73" s="87"/>
      <c r="AU73" s="87"/>
      <c r="BD73" s="87"/>
      <c r="BM73" s="87"/>
      <c r="BT73" s="87"/>
      <c r="CA73" s="87"/>
      <c r="CB73" s="87"/>
      <c r="CK73" s="87"/>
      <c r="CQ73" s="87"/>
      <c r="DD73" s="87"/>
      <c r="DM73" s="8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  <c r="EK73" s="167"/>
      <c r="EL73" s="167"/>
      <c r="EM73" s="167"/>
      <c r="EN73" s="167"/>
      <c r="EO73" s="167"/>
      <c r="EP73" s="167"/>
      <c r="EQ73" s="167"/>
      <c r="ER73" s="167"/>
      <c r="ES73" s="167"/>
      <c r="ET73" s="167"/>
      <c r="EU73" s="167"/>
      <c r="EV73" s="167"/>
      <c r="EW73" s="167"/>
      <c r="EX73" s="167"/>
    </row>
    <row r="74" spans="3:154" s="88" customFormat="1" x14ac:dyDescent="0.2"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87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87"/>
      <c r="AD74" s="90"/>
      <c r="AE74" s="90"/>
      <c r="AF74" s="90"/>
      <c r="AG74" s="90"/>
      <c r="AH74" s="90"/>
      <c r="AI74" s="90"/>
      <c r="AJ74" s="90"/>
      <c r="AK74" s="90"/>
      <c r="AL74" s="90"/>
      <c r="AM74" s="87"/>
      <c r="AU74" s="87"/>
      <c r="BD74" s="87"/>
      <c r="BM74" s="87"/>
      <c r="BT74" s="87"/>
      <c r="CA74" s="87"/>
      <c r="CB74" s="87"/>
      <c r="CK74" s="87"/>
      <c r="CQ74" s="87"/>
      <c r="DD74" s="87"/>
      <c r="DM74" s="8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</row>
    <row r="75" spans="3:154" s="88" customFormat="1" x14ac:dyDescent="0.2"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87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87"/>
      <c r="AD75" s="90"/>
      <c r="AE75" s="90"/>
      <c r="AF75" s="90"/>
      <c r="AG75" s="90"/>
      <c r="AH75" s="90"/>
      <c r="AI75" s="90"/>
      <c r="AJ75" s="90"/>
      <c r="AK75" s="90"/>
      <c r="AL75" s="90"/>
      <c r="AM75" s="87"/>
      <c r="AU75" s="87"/>
      <c r="BD75" s="87"/>
      <c r="BM75" s="87"/>
      <c r="BT75" s="87"/>
      <c r="CA75" s="87"/>
      <c r="CB75" s="87"/>
      <c r="CK75" s="87"/>
      <c r="CQ75" s="87"/>
      <c r="DD75" s="87"/>
      <c r="DM75" s="8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  <c r="EK75" s="167"/>
      <c r="EL75" s="167"/>
      <c r="EM75" s="167"/>
      <c r="EN75" s="167"/>
      <c r="EO75" s="167"/>
      <c r="EP75" s="167"/>
      <c r="EQ75" s="167"/>
      <c r="ER75" s="167"/>
      <c r="ES75" s="167"/>
      <c r="ET75" s="167"/>
      <c r="EU75" s="167"/>
      <c r="EV75" s="167"/>
      <c r="EW75" s="167"/>
      <c r="EX75" s="167"/>
    </row>
    <row r="76" spans="3:154" s="88" customFormat="1" x14ac:dyDescent="0.2"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87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87"/>
      <c r="AD76" s="90"/>
      <c r="AE76" s="90"/>
      <c r="AF76" s="90"/>
      <c r="AG76" s="90"/>
      <c r="AH76" s="90"/>
      <c r="AI76" s="90"/>
      <c r="AJ76" s="90"/>
      <c r="AK76" s="90"/>
      <c r="AL76" s="90"/>
      <c r="AM76" s="87"/>
      <c r="AU76" s="87"/>
      <c r="BD76" s="87"/>
      <c r="BM76" s="87"/>
      <c r="BT76" s="87"/>
      <c r="CA76" s="87"/>
      <c r="CB76" s="87"/>
      <c r="CK76" s="87"/>
      <c r="CQ76" s="87"/>
      <c r="DD76" s="87"/>
      <c r="DM76" s="8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  <c r="EK76" s="167"/>
      <c r="EL76" s="167"/>
      <c r="EM76" s="167"/>
      <c r="EN76" s="167"/>
      <c r="EO76" s="167"/>
      <c r="EP76" s="167"/>
      <c r="EQ76" s="167"/>
      <c r="ER76" s="167"/>
      <c r="ES76" s="167"/>
      <c r="ET76" s="167"/>
      <c r="EU76" s="167"/>
      <c r="EV76" s="167"/>
      <c r="EW76" s="167"/>
      <c r="EX76" s="167"/>
    </row>
    <row r="77" spans="3:154" s="88" customFormat="1" x14ac:dyDescent="0.2"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87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87"/>
      <c r="AD77" s="90"/>
      <c r="AE77" s="90"/>
      <c r="AF77" s="90"/>
      <c r="AG77" s="90"/>
      <c r="AH77" s="90"/>
      <c r="AI77" s="90"/>
      <c r="AJ77" s="90"/>
      <c r="AK77" s="90"/>
      <c r="AL77" s="90"/>
      <c r="AM77" s="87"/>
      <c r="AU77" s="87"/>
      <c r="BD77" s="87"/>
      <c r="BM77" s="87"/>
      <c r="BT77" s="87"/>
      <c r="CA77" s="87"/>
      <c r="CB77" s="87"/>
      <c r="CK77" s="87"/>
      <c r="CQ77" s="87"/>
      <c r="DD77" s="87"/>
      <c r="DM77" s="8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</row>
    <row r="78" spans="3:154" s="88" customFormat="1" x14ac:dyDescent="0.2"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87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87"/>
      <c r="AD78" s="90"/>
      <c r="AE78" s="90"/>
      <c r="AF78" s="90"/>
      <c r="AG78" s="90"/>
      <c r="AH78" s="90"/>
      <c r="AI78" s="90"/>
      <c r="AJ78" s="90"/>
      <c r="AK78" s="90"/>
      <c r="AL78" s="90"/>
      <c r="AM78" s="87"/>
      <c r="AU78" s="87"/>
      <c r="BD78" s="87"/>
      <c r="BM78" s="87"/>
      <c r="BT78" s="87"/>
      <c r="CA78" s="87"/>
      <c r="CB78" s="87"/>
      <c r="CK78" s="87"/>
      <c r="CQ78" s="87"/>
      <c r="DD78" s="87"/>
      <c r="DM78" s="8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  <c r="EK78" s="167"/>
      <c r="EL78" s="167"/>
      <c r="EM78" s="167"/>
      <c r="EN78" s="167"/>
      <c r="EO78" s="167"/>
      <c r="EP78" s="167"/>
      <c r="EQ78" s="167"/>
      <c r="ER78" s="167"/>
      <c r="ES78" s="167"/>
      <c r="ET78" s="167"/>
      <c r="EU78" s="167"/>
      <c r="EV78" s="167"/>
      <c r="EW78" s="167"/>
      <c r="EX78" s="167"/>
    </row>
    <row r="79" spans="3:154" s="88" customFormat="1" x14ac:dyDescent="0.2"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87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87"/>
      <c r="AD79" s="90"/>
      <c r="AE79" s="90"/>
      <c r="AF79" s="90"/>
      <c r="AG79" s="90"/>
      <c r="AH79" s="90"/>
      <c r="AI79" s="90"/>
      <c r="AJ79" s="90"/>
      <c r="AK79" s="90"/>
      <c r="AL79" s="90"/>
      <c r="AM79" s="87"/>
      <c r="AU79" s="87"/>
      <c r="BD79" s="87"/>
      <c r="BM79" s="87"/>
      <c r="BT79" s="87"/>
      <c r="CA79" s="87"/>
      <c r="CB79" s="87"/>
      <c r="CK79" s="87"/>
      <c r="CQ79" s="87"/>
      <c r="DD79" s="87"/>
      <c r="DM79" s="8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  <c r="EK79" s="167"/>
      <c r="EL79" s="167"/>
      <c r="EM79" s="167"/>
      <c r="EN79" s="167"/>
      <c r="EO79" s="167"/>
      <c r="EP79" s="167"/>
      <c r="EQ79" s="167"/>
      <c r="ER79" s="167"/>
      <c r="ES79" s="167"/>
      <c r="ET79" s="167"/>
      <c r="EU79" s="167"/>
      <c r="EV79" s="167"/>
      <c r="EW79" s="167"/>
      <c r="EX79" s="167"/>
    </row>
    <row r="80" spans="3:154" s="88" customFormat="1" x14ac:dyDescent="0.2"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87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87"/>
      <c r="AD80" s="90"/>
      <c r="AE80" s="90"/>
      <c r="AF80" s="90"/>
      <c r="AG80" s="90"/>
      <c r="AH80" s="90"/>
      <c r="AI80" s="90"/>
      <c r="AJ80" s="90"/>
      <c r="AK80" s="90"/>
      <c r="AL80" s="90"/>
      <c r="AM80" s="87"/>
      <c r="AU80" s="87"/>
      <c r="BD80" s="87"/>
      <c r="BM80" s="87"/>
      <c r="BT80" s="87"/>
      <c r="CA80" s="87"/>
      <c r="CB80" s="87"/>
      <c r="CK80" s="87"/>
      <c r="CQ80" s="87"/>
      <c r="DD80" s="87"/>
      <c r="DM80" s="8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  <c r="EK80" s="167"/>
      <c r="EL80" s="167"/>
      <c r="EM80" s="167"/>
      <c r="EN80" s="167"/>
      <c r="EO80" s="167"/>
      <c r="EP80" s="167"/>
      <c r="EQ80" s="167"/>
      <c r="ER80" s="167"/>
      <c r="ES80" s="167"/>
      <c r="ET80" s="167"/>
      <c r="EU80" s="167"/>
      <c r="EV80" s="167"/>
      <c r="EW80" s="167"/>
      <c r="EX80" s="167"/>
    </row>
    <row r="81" spans="3:154" s="88" customFormat="1" x14ac:dyDescent="0.2"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87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87"/>
      <c r="AD81" s="90"/>
      <c r="AE81" s="90"/>
      <c r="AF81" s="90"/>
      <c r="AG81" s="90"/>
      <c r="AH81" s="90"/>
      <c r="AI81" s="90"/>
      <c r="AJ81" s="90"/>
      <c r="AK81" s="90"/>
      <c r="AL81" s="90"/>
      <c r="AM81" s="87"/>
      <c r="AU81" s="87"/>
      <c r="BD81" s="87"/>
      <c r="BM81" s="87"/>
      <c r="BT81" s="87"/>
      <c r="CA81" s="87"/>
      <c r="CB81" s="87"/>
      <c r="CK81" s="87"/>
      <c r="CQ81" s="87"/>
      <c r="DD81" s="87"/>
      <c r="DM81" s="8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  <c r="EK81" s="167"/>
      <c r="EL81" s="167"/>
      <c r="EM81" s="167"/>
      <c r="EN81" s="167"/>
      <c r="EO81" s="167"/>
      <c r="EP81" s="167"/>
      <c r="EQ81" s="167"/>
      <c r="ER81" s="167"/>
      <c r="ES81" s="167"/>
      <c r="ET81" s="167"/>
      <c r="EU81" s="167"/>
      <c r="EV81" s="167"/>
      <c r="EW81" s="167"/>
      <c r="EX81" s="167"/>
    </row>
    <row r="82" spans="3:154" s="88" customFormat="1" x14ac:dyDescent="0.2"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87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87"/>
      <c r="AD82" s="90"/>
      <c r="AE82" s="90"/>
      <c r="AF82" s="90"/>
      <c r="AG82" s="90"/>
      <c r="AH82" s="90"/>
      <c r="AI82" s="90"/>
      <c r="AJ82" s="90"/>
      <c r="AK82" s="90"/>
      <c r="AL82" s="90"/>
      <c r="AM82" s="87"/>
      <c r="AU82" s="87"/>
      <c r="BD82" s="87"/>
      <c r="BM82" s="87"/>
      <c r="BT82" s="87"/>
      <c r="CA82" s="87"/>
      <c r="CB82" s="87"/>
      <c r="CK82" s="87"/>
      <c r="CQ82" s="87"/>
      <c r="DD82" s="87"/>
      <c r="DM82" s="8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  <c r="EK82" s="167"/>
      <c r="EL82" s="167"/>
      <c r="EM82" s="167"/>
      <c r="EN82" s="167"/>
      <c r="EO82" s="167"/>
      <c r="EP82" s="167"/>
      <c r="EQ82" s="167"/>
      <c r="ER82" s="167"/>
      <c r="ES82" s="167"/>
      <c r="ET82" s="167"/>
      <c r="EU82" s="167"/>
      <c r="EV82" s="167"/>
      <c r="EW82" s="167"/>
      <c r="EX82" s="167"/>
    </row>
    <row r="83" spans="3:154" s="88" customFormat="1" x14ac:dyDescent="0.2"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87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87"/>
      <c r="AD83" s="90"/>
      <c r="AE83" s="90"/>
      <c r="AF83" s="90"/>
      <c r="AG83" s="90"/>
      <c r="AH83" s="90"/>
      <c r="AI83" s="90"/>
      <c r="AJ83" s="90"/>
      <c r="AK83" s="90"/>
      <c r="AL83" s="90"/>
      <c r="AM83" s="87"/>
      <c r="AU83" s="87"/>
      <c r="BD83" s="87"/>
      <c r="BM83" s="87"/>
      <c r="BT83" s="87"/>
      <c r="CA83" s="87"/>
      <c r="CB83" s="87"/>
      <c r="CK83" s="87"/>
      <c r="CQ83" s="87"/>
      <c r="DD83" s="87"/>
      <c r="DM83" s="8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  <c r="EK83" s="167"/>
      <c r="EL83" s="167"/>
      <c r="EM83" s="167"/>
      <c r="EN83" s="167"/>
      <c r="EO83" s="167"/>
      <c r="EP83" s="167"/>
      <c r="EQ83" s="167"/>
      <c r="ER83" s="167"/>
      <c r="ES83" s="167"/>
      <c r="ET83" s="167"/>
      <c r="EU83" s="167"/>
      <c r="EV83" s="167"/>
      <c r="EW83" s="167"/>
      <c r="EX83" s="167"/>
    </row>
    <row r="84" spans="3:154" s="88" customFormat="1" x14ac:dyDescent="0.2"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87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87"/>
      <c r="AD84" s="90"/>
      <c r="AE84" s="90"/>
      <c r="AF84" s="90"/>
      <c r="AG84" s="90"/>
      <c r="AH84" s="90"/>
      <c r="AI84" s="90"/>
      <c r="AJ84" s="90"/>
      <c r="AK84" s="90"/>
      <c r="AL84" s="90"/>
      <c r="AM84" s="87"/>
      <c r="AU84" s="87"/>
      <c r="BD84" s="87"/>
      <c r="BM84" s="87"/>
      <c r="BT84" s="87"/>
      <c r="CA84" s="87"/>
      <c r="CB84" s="87"/>
      <c r="CK84" s="87"/>
      <c r="CQ84" s="87"/>
      <c r="DD84" s="87"/>
      <c r="DM84" s="8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  <c r="EK84" s="167"/>
      <c r="EL84" s="167"/>
      <c r="EM84" s="167"/>
      <c r="EN84" s="167"/>
      <c r="EO84" s="167"/>
      <c r="EP84" s="167"/>
      <c r="EQ84" s="167"/>
      <c r="ER84" s="167"/>
      <c r="ES84" s="167"/>
      <c r="ET84" s="167"/>
      <c r="EU84" s="167"/>
      <c r="EV84" s="167"/>
      <c r="EW84" s="167"/>
      <c r="EX84" s="167"/>
    </row>
    <row r="85" spans="3:154" s="88" customFormat="1" x14ac:dyDescent="0.2"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87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87"/>
      <c r="AD85" s="90"/>
      <c r="AE85" s="90"/>
      <c r="AF85" s="90"/>
      <c r="AG85" s="90"/>
      <c r="AH85" s="90"/>
      <c r="AI85" s="90"/>
      <c r="AJ85" s="90"/>
      <c r="AK85" s="90"/>
      <c r="AL85" s="90"/>
      <c r="AM85" s="87"/>
      <c r="AU85" s="87"/>
      <c r="BD85" s="87"/>
      <c r="BM85" s="87"/>
      <c r="BT85" s="87"/>
      <c r="CA85" s="87"/>
      <c r="CB85" s="87"/>
      <c r="CK85" s="87"/>
      <c r="CQ85" s="87"/>
      <c r="DD85" s="87"/>
      <c r="DM85" s="8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  <c r="EK85" s="167"/>
      <c r="EL85" s="167"/>
      <c r="EM85" s="167"/>
      <c r="EN85" s="167"/>
      <c r="EO85" s="167"/>
      <c r="EP85" s="167"/>
      <c r="EQ85" s="167"/>
      <c r="ER85" s="167"/>
      <c r="ES85" s="167"/>
      <c r="ET85" s="167"/>
      <c r="EU85" s="167"/>
      <c r="EV85" s="167"/>
      <c r="EW85" s="167"/>
      <c r="EX85" s="167"/>
    </row>
    <row r="86" spans="3:154" s="88" customFormat="1" x14ac:dyDescent="0.2"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87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87"/>
      <c r="AD86" s="90"/>
      <c r="AE86" s="90"/>
      <c r="AF86" s="90"/>
      <c r="AG86" s="90"/>
      <c r="AH86" s="90"/>
      <c r="AI86" s="90"/>
      <c r="AJ86" s="90"/>
      <c r="AK86" s="90"/>
      <c r="AL86" s="90"/>
      <c r="AM86" s="87"/>
      <c r="AU86" s="87"/>
      <c r="BD86" s="87"/>
      <c r="BM86" s="87"/>
      <c r="BT86" s="87"/>
      <c r="CA86" s="87"/>
      <c r="CB86" s="87"/>
      <c r="CK86" s="87"/>
      <c r="CQ86" s="87"/>
      <c r="DD86" s="87"/>
      <c r="DM86" s="8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  <c r="EK86" s="167"/>
      <c r="EL86" s="167"/>
      <c r="EM86" s="167"/>
      <c r="EN86" s="167"/>
      <c r="EO86" s="167"/>
      <c r="EP86" s="167"/>
      <c r="EQ86" s="167"/>
      <c r="ER86" s="167"/>
      <c r="ES86" s="167"/>
      <c r="ET86" s="167"/>
      <c r="EU86" s="167"/>
      <c r="EV86" s="167"/>
      <c r="EW86" s="167"/>
      <c r="EX86" s="167"/>
    </row>
    <row r="87" spans="3:154" s="88" customFormat="1" x14ac:dyDescent="0.2"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87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87"/>
      <c r="AD87" s="90"/>
      <c r="AE87" s="90"/>
      <c r="AF87" s="90"/>
      <c r="AG87" s="90"/>
      <c r="AH87" s="90"/>
      <c r="AI87" s="90"/>
      <c r="AJ87" s="90"/>
      <c r="AK87" s="90"/>
      <c r="AL87" s="90"/>
      <c r="AM87" s="87"/>
      <c r="AU87" s="87"/>
      <c r="BD87" s="87"/>
      <c r="BM87" s="87"/>
      <c r="BT87" s="87"/>
      <c r="CA87" s="87"/>
      <c r="CB87" s="87"/>
      <c r="CK87" s="87"/>
      <c r="CQ87" s="87"/>
      <c r="DD87" s="87"/>
      <c r="DM87" s="8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  <c r="EK87" s="167"/>
      <c r="EL87" s="167"/>
      <c r="EM87" s="167"/>
      <c r="EN87" s="167"/>
      <c r="EO87" s="167"/>
      <c r="EP87" s="167"/>
      <c r="EQ87" s="167"/>
      <c r="ER87" s="167"/>
      <c r="ES87" s="167"/>
      <c r="ET87" s="167"/>
      <c r="EU87" s="167"/>
      <c r="EV87" s="167"/>
      <c r="EW87" s="167"/>
      <c r="EX87" s="167"/>
    </row>
    <row r="88" spans="3:154" s="88" customFormat="1" x14ac:dyDescent="0.2"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87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87"/>
      <c r="AD88" s="90"/>
      <c r="AE88" s="90"/>
      <c r="AF88" s="90"/>
      <c r="AG88" s="90"/>
      <c r="AH88" s="90"/>
      <c r="AI88" s="90"/>
      <c r="AJ88" s="90"/>
      <c r="AK88" s="90"/>
      <c r="AL88" s="90"/>
      <c r="AM88" s="87"/>
      <c r="AU88" s="87"/>
      <c r="BD88" s="87"/>
      <c r="BM88" s="87"/>
      <c r="BT88" s="87"/>
      <c r="CA88" s="87"/>
      <c r="CB88" s="87"/>
      <c r="CK88" s="87"/>
      <c r="CQ88" s="87"/>
      <c r="DD88" s="87"/>
      <c r="DM88" s="8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  <c r="EK88" s="167"/>
      <c r="EL88" s="167"/>
      <c r="EM88" s="167"/>
      <c r="EN88" s="167"/>
      <c r="EO88" s="167"/>
      <c r="EP88" s="167"/>
      <c r="EQ88" s="167"/>
      <c r="ER88" s="167"/>
      <c r="ES88" s="167"/>
      <c r="ET88" s="167"/>
      <c r="EU88" s="167"/>
      <c r="EV88" s="167"/>
      <c r="EW88" s="167"/>
      <c r="EX88" s="167"/>
    </row>
    <row r="89" spans="3:154" s="88" customFormat="1" x14ac:dyDescent="0.2"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87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87"/>
      <c r="AD89" s="90"/>
      <c r="AE89" s="90"/>
      <c r="AF89" s="90"/>
      <c r="AG89" s="90"/>
      <c r="AH89" s="90"/>
      <c r="AI89" s="90"/>
      <c r="AJ89" s="90"/>
      <c r="AK89" s="90"/>
      <c r="AL89" s="90"/>
      <c r="AM89" s="87"/>
      <c r="AU89" s="87"/>
      <c r="BD89" s="87"/>
      <c r="BM89" s="87"/>
      <c r="BT89" s="87"/>
      <c r="CA89" s="87"/>
      <c r="CB89" s="87"/>
      <c r="CK89" s="87"/>
      <c r="CQ89" s="87"/>
      <c r="DD89" s="87"/>
      <c r="DM89" s="8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  <c r="EK89" s="167"/>
      <c r="EL89" s="167"/>
      <c r="EM89" s="167"/>
      <c r="EN89" s="167"/>
      <c r="EO89" s="167"/>
      <c r="EP89" s="167"/>
      <c r="EQ89" s="167"/>
      <c r="ER89" s="167"/>
      <c r="ES89" s="167"/>
      <c r="ET89" s="167"/>
      <c r="EU89" s="167"/>
      <c r="EV89" s="167"/>
      <c r="EW89" s="167"/>
      <c r="EX89" s="167"/>
    </row>
    <row r="90" spans="3:154" s="88" customFormat="1" x14ac:dyDescent="0.2"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87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87"/>
      <c r="AD90" s="90"/>
      <c r="AE90" s="90"/>
      <c r="AF90" s="90"/>
      <c r="AG90" s="90"/>
      <c r="AH90" s="90"/>
      <c r="AI90" s="90"/>
      <c r="AJ90" s="90"/>
      <c r="AK90" s="90"/>
      <c r="AL90" s="90"/>
      <c r="AM90" s="87"/>
      <c r="AU90" s="87"/>
      <c r="BD90" s="87"/>
      <c r="BM90" s="87"/>
      <c r="BT90" s="87"/>
      <c r="CA90" s="87"/>
      <c r="CB90" s="87"/>
      <c r="CK90" s="87"/>
      <c r="CQ90" s="87"/>
      <c r="DD90" s="87"/>
      <c r="DM90" s="8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  <c r="EK90" s="167"/>
      <c r="EL90" s="167"/>
      <c r="EM90" s="167"/>
      <c r="EN90" s="167"/>
      <c r="EO90" s="167"/>
      <c r="EP90" s="167"/>
      <c r="EQ90" s="167"/>
      <c r="ER90" s="167"/>
      <c r="ES90" s="167"/>
      <c r="ET90" s="167"/>
      <c r="EU90" s="167"/>
      <c r="EV90" s="167"/>
      <c r="EW90" s="167"/>
      <c r="EX90" s="167"/>
    </row>
    <row r="91" spans="3:154" s="88" customFormat="1" x14ac:dyDescent="0.2"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87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87"/>
      <c r="AD91" s="90"/>
      <c r="AE91" s="90"/>
      <c r="AF91" s="90"/>
      <c r="AG91" s="90"/>
      <c r="AH91" s="90"/>
      <c r="AI91" s="90"/>
      <c r="AJ91" s="90"/>
      <c r="AK91" s="90"/>
      <c r="AL91" s="90"/>
      <c r="AM91" s="87"/>
      <c r="AU91" s="87"/>
      <c r="BD91" s="87"/>
      <c r="BM91" s="87"/>
      <c r="BT91" s="87"/>
      <c r="CA91" s="87"/>
      <c r="CB91" s="87"/>
      <c r="CK91" s="87"/>
      <c r="CQ91" s="87"/>
      <c r="DD91" s="87"/>
      <c r="DM91" s="8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  <c r="EK91" s="167"/>
      <c r="EL91" s="167"/>
      <c r="EM91" s="167"/>
      <c r="EN91" s="167"/>
      <c r="EO91" s="167"/>
      <c r="EP91" s="167"/>
      <c r="EQ91" s="167"/>
      <c r="ER91" s="167"/>
      <c r="ES91" s="167"/>
      <c r="ET91" s="167"/>
      <c r="EU91" s="167"/>
      <c r="EV91" s="167"/>
      <c r="EW91" s="167"/>
      <c r="EX91" s="167"/>
    </row>
    <row r="92" spans="3:154" s="88" customFormat="1" x14ac:dyDescent="0.2"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87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87"/>
      <c r="AD92" s="90"/>
      <c r="AE92" s="90"/>
      <c r="AF92" s="90"/>
      <c r="AG92" s="90"/>
      <c r="AH92" s="90"/>
      <c r="AI92" s="90"/>
      <c r="AJ92" s="90"/>
      <c r="AK92" s="90"/>
      <c r="AL92" s="90"/>
      <c r="AM92" s="87"/>
      <c r="AU92" s="87"/>
      <c r="BD92" s="87"/>
      <c r="BM92" s="87"/>
      <c r="BT92" s="87"/>
      <c r="CA92" s="87"/>
      <c r="CB92" s="87"/>
      <c r="CK92" s="87"/>
      <c r="CQ92" s="87"/>
      <c r="DD92" s="87"/>
      <c r="DM92" s="8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  <c r="EK92" s="167"/>
      <c r="EL92" s="167"/>
      <c r="EM92" s="167"/>
      <c r="EN92" s="167"/>
      <c r="EO92" s="167"/>
      <c r="EP92" s="167"/>
      <c r="EQ92" s="167"/>
      <c r="ER92" s="167"/>
      <c r="ES92" s="167"/>
      <c r="ET92" s="167"/>
      <c r="EU92" s="167"/>
      <c r="EV92" s="167"/>
      <c r="EW92" s="167"/>
      <c r="EX92" s="167"/>
    </row>
    <row r="93" spans="3:154" s="88" customFormat="1" x14ac:dyDescent="0.2"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87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87"/>
      <c r="AD93" s="90"/>
      <c r="AE93" s="90"/>
      <c r="AF93" s="90"/>
      <c r="AG93" s="90"/>
      <c r="AH93" s="90"/>
      <c r="AI93" s="90"/>
      <c r="AJ93" s="90"/>
      <c r="AK93" s="90"/>
      <c r="AL93" s="90"/>
      <c r="AM93" s="87"/>
      <c r="AU93" s="87"/>
      <c r="BD93" s="87"/>
      <c r="BM93" s="87"/>
      <c r="BT93" s="87"/>
      <c r="CA93" s="87"/>
      <c r="CB93" s="87"/>
      <c r="CK93" s="87"/>
      <c r="CQ93" s="87"/>
      <c r="DD93" s="87"/>
      <c r="DM93" s="8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  <c r="EK93" s="167"/>
      <c r="EL93" s="167"/>
      <c r="EM93" s="167"/>
      <c r="EN93" s="167"/>
      <c r="EO93" s="167"/>
      <c r="EP93" s="167"/>
      <c r="EQ93" s="167"/>
      <c r="ER93" s="167"/>
      <c r="ES93" s="167"/>
      <c r="ET93" s="167"/>
      <c r="EU93" s="167"/>
      <c r="EV93" s="167"/>
      <c r="EW93" s="167"/>
      <c r="EX93" s="167"/>
    </row>
    <row r="94" spans="3:154" s="88" customFormat="1" x14ac:dyDescent="0.2"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87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87"/>
      <c r="AD94" s="90"/>
      <c r="AE94" s="90"/>
      <c r="AF94" s="90"/>
      <c r="AG94" s="90"/>
      <c r="AH94" s="90"/>
      <c r="AI94" s="90"/>
      <c r="AJ94" s="90"/>
      <c r="AK94" s="90"/>
      <c r="AL94" s="90"/>
      <c r="AM94" s="87"/>
      <c r="AU94" s="87"/>
      <c r="BD94" s="87"/>
      <c r="BM94" s="87"/>
      <c r="BT94" s="87"/>
      <c r="CA94" s="87"/>
      <c r="CB94" s="87"/>
      <c r="CK94" s="87"/>
      <c r="CQ94" s="87"/>
      <c r="DD94" s="87"/>
      <c r="DM94" s="8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  <c r="EK94" s="167"/>
      <c r="EL94" s="167"/>
      <c r="EM94" s="167"/>
      <c r="EN94" s="167"/>
      <c r="EO94" s="167"/>
      <c r="EP94" s="167"/>
      <c r="EQ94" s="167"/>
      <c r="ER94" s="167"/>
      <c r="ES94" s="167"/>
      <c r="ET94" s="167"/>
      <c r="EU94" s="167"/>
      <c r="EV94" s="167"/>
      <c r="EW94" s="167"/>
      <c r="EX94" s="167"/>
    </row>
    <row r="95" spans="3:154" s="88" customFormat="1" x14ac:dyDescent="0.2"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87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87"/>
      <c r="AD95" s="90"/>
      <c r="AE95" s="90"/>
      <c r="AF95" s="90"/>
      <c r="AG95" s="90"/>
      <c r="AH95" s="90"/>
      <c r="AI95" s="90"/>
      <c r="AJ95" s="90"/>
      <c r="AK95" s="90"/>
      <c r="AL95" s="90"/>
      <c r="AM95" s="87"/>
      <c r="AU95" s="87"/>
      <c r="BD95" s="87"/>
      <c r="BM95" s="87"/>
      <c r="BT95" s="87"/>
      <c r="CA95" s="87"/>
      <c r="CB95" s="87"/>
      <c r="CK95" s="87"/>
      <c r="CQ95" s="87"/>
      <c r="DD95" s="87"/>
      <c r="DM95" s="8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  <c r="EK95" s="167"/>
      <c r="EL95" s="167"/>
      <c r="EM95" s="167"/>
      <c r="EN95" s="167"/>
      <c r="EO95" s="167"/>
      <c r="EP95" s="167"/>
      <c r="EQ95" s="167"/>
      <c r="ER95" s="167"/>
      <c r="ES95" s="167"/>
      <c r="ET95" s="167"/>
      <c r="EU95" s="167"/>
      <c r="EV95" s="167"/>
      <c r="EW95" s="167"/>
      <c r="EX95" s="167"/>
    </row>
    <row r="96" spans="3:154" s="88" customFormat="1" x14ac:dyDescent="0.2"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87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87"/>
      <c r="AD96" s="90"/>
      <c r="AE96" s="90"/>
      <c r="AF96" s="90"/>
      <c r="AG96" s="90"/>
      <c r="AH96" s="90"/>
      <c r="AI96" s="90"/>
      <c r="AJ96" s="90"/>
      <c r="AK96" s="90"/>
      <c r="AL96" s="90"/>
      <c r="AM96" s="87"/>
      <c r="AU96" s="87"/>
      <c r="BD96" s="87"/>
      <c r="BM96" s="87"/>
      <c r="BT96" s="87"/>
      <c r="CA96" s="87"/>
      <c r="CB96" s="87"/>
      <c r="CK96" s="87"/>
      <c r="CQ96" s="87"/>
      <c r="DD96" s="87"/>
      <c r="DM96" s="8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  <c r="EK96" s="167"/>
      <c r="EL96" s="167"/>
      <c r="EM96" s="167"/>
      <c r="EN96" s="167"/>
      <c r="EO96" s="167"/>
      <c r="EP96" s="167"/>
      <c r="EQ96" s="167"/>
      <c r="ER96" s="167"/>
      <c r="ES96" s="167"/>
      <c r="ET96" s="167"/>
      <c r="EU96" s="167"/>
      <c r="EV96" s="167"/>
      <c r="EW96" s="167"/>
      <c r="EX96" s="167"/>
    </row>
    <row r="97" spans="3:154" s="88" customFormat="1" x14ac:dyDescent="0.2"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87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87"/>
      <c r="AD97" s="90"/>
      <c r="AE97" s="90"/>
      <c r="AF97" s="90"/>
      <c r="AG97" s="90"/>
      <c r="AH97" s="90"/>
      <c r="AI97" s="90"/>
      <c r="AJ97" s="90"/>
      <c r="AK97" s="90"/>
      <c r="AL97" s="90"/>
      <c r="AM97" s="87"/>
      <c r="AU97" s="87"/>
      <c r="BD97" s="87"/>
      <c r="BM97" s="87"/>
      <c r="BT97" s="87"/>
      <c r="CA97" s="87"/>
      <c r="CB97" s="87"/>
      <c r="CK97" s="87"/>
      <c r="CQ97" s="87"/>
      <c r="DD97" s="87"/>
      <c r="DM97" s="8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  <c r="EK97" s="167"/>
      <c r="EL97" s="167"/>
      <c r="EM97" s="167"/>
      <c r="EN97" s="167"/>
      <c r="EO97" s="167"/>
      <c r="EP97" s="167"/>
      <c r="EQ97" s="167"/>
      <c r="ER97" s="167"/>
      <c r="ES97" s="167"/>
      <c r="ET97" s="167"/>
      <c r="EU97" s="167"/>
      <c r="EV97" s="167"/>
      <c r="EW97" s="167"/>
      <c r="EX97" s="167"/>
    </row>
    <row r="98" spans="3:154" s="88" customFormat="1" x14ac:dyDescent="0.2"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87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87"/>
      <c r="AD98" s="90"/>
      <c r="AE98" s="90"/>
      <c r="AF98" s="90"/>
      <c r="AG98" s="90"/>
      <c r="AH98" s="90"/>
      <c r="AI98" s="90"/>
      <c r="AJ98" s="90"/>
      <c r="AK98" s="90"/>
      <c r="AL98" s="90"/>
      <c r="AM98" s="87"/>
      <c r="AU98" s="87"/>
      <c r="BD98" s="87"/>
      <c r="BM98" s="87"/>
      <c r="BT98" s="87"/>
      <c r="CA98" s="87"/>
      <c r="CB98" s="87"/>
      <c r="CK98" s="87"/>
      <c r="CQ98" s="87"/>
      <c r="DD98" s="87"/>
      <c r="DM98" s="8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  <c r="EK98" s="167"/>
      <c r="EL98" s="167"/>
      <c r="EM98" s="167"/>
      <c r="EN98" s="167"/>
      <c r="EO98" s="167"/>
      <c r="EP98" s="167"/>
      <c r="EQ98" s="167"/>
      <c r="ER98" s="167"/>
      <c r="ES98" s="167"/>
      <c r="ET98" s="167"/>
      <c r="EU98" s="167"/>
      <c r="EV98" s="167"/>
      <c r="EW98" s="167"/>
      <c r="EX98" s="167"/>
    </row>
    <row r="99" spans="3:154" s="88" customFormat="1" x14ac:dyDescent="0.2"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87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87"/>
      <c r="AD99" s="90"/>
      <c r="AE99" s="90"/>
      <c r="AF99" s="90"/>
      <c r="AG99" s="90"/>
      <c r="AH99" s="90"/>
      <c r="AI99" s="90"/>
      <c r="AJ99" s="90"/>
      <c r="AK99" s="90"/>
      <c r="AL99" s="90"/>
      <c r="AM99" s="87"/>
      <c r="AU99" s="87"/>
      <c r="BD99" s="87"/>
      <c r="BM99" s="87"/>
      <c r="BT99" s="87"/>
      <c r="CA99" s="87"/>
      <c r="CB99" s="87"/>
      <c r="CK99" s="87"/>
      <c r="CQ99" s="87"/>
      <c r="DD99" s="87"/>
      <c r="DM99" s="8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  <c r="EK99" s="167"/>
      <c r="EL99" s="167"/>
      <c r="EM99" s="167"/>
      <c r="EN99" s="167"/>
      <c r="EO99" s="167"/>
      <c r="EP99" s="167"/>
      <c r="EQ99" s="167"/>
      <c r="ER99" s="167"/>
      <c r="ES99" s="167"/>
      <c r="ET99" s="167"/>
      <c r="EU99" s="167"/>
      <c r="EV99" s="167"/>
      <c r="EW99" s="167"/>
      <c r="EX99" s="167"/>
    </row>
    <row r="100" spans="3:154" s="88" customFormat="1" x14ac:dyDescent="0.2"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87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87"/>
      <c r="AD100" s="90"/>
      <c r="AE100" s="90"/>
      <c r="AF100" s="90"/>
      <c r="AG100" s="90"/>
      <c r="AH100" s="90"/>
      <c r="AI100" s="90"/>
      <c r="AJ100" s="90"/>
      <c r="AK100" s="90"/>
      <c r="AL100" s="90"/>
      <c r="AM100" s="87"/>
      <c r="AU100" s="87"/>
      <c r="BD100" s="87"/>
      <c r="BM100" s="87"/>
      <c r="BT100" s="87"/>
      <c r="CA100" s="87"/>
      <c r="CB100" s="87"/>
      <c r="CK100" s="87"/>
      <c r="CQ100" s="87"/>
      <c r="DD100" s="87"/>
      <c r="DM100" s="8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  <c r="EK100" s="167"/>
      <c r="EL100" s="167"/>
      <c r="EM100" s="167"/>
      <c r="EN100" s="167"/>
      <c r="EO100" s="167"/>
      <c r="EP100" s="167"/>
      <c r="EQ100" s="167"/>
      <c r="ER100" s="167"/>
      <c r="ES100" s="167"/>
      <c r="ET100" s="167"/>
      <c r="EU100" s="167"/>
      <c r="EV100" s="167"/>
      <c r="EW100" s="167"/>
      <c r="EX100" s="167"/>
    </row>
    <row r="101" spans="3:154" s="88" customFormat="1" x14ac:dyDescent="0.2"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87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87"/>
      <c r="AD101" s="90"/>
      <c r="AE101" s="90"/>
      <c r="AF101" s="90"/>
      <c r="AG101" s="90"/>
      <c r="AH101" s="90"/>
      <c r="AI101" s="90"/>
      <c r="AJ101" s="90"/>
      <c r="AK101" s="90"/>
      <c r="AL101" s="90"/>
      <c r="AM101" s="87"/>
      <c r="AU101" s="87"/>
      <c r="BD101" s="87"/>
      <c r="BM101" s="87"/>
      <c r="BT101" s="87"/>
      <c r="CA101" s="87"/>
      <c r="CB101" s="87"/>
      <c r="CK101" s="87"/>
      <c r="CQ101" s="87"/>
      <c r="DD101" s="87"/>
      <c r="DM101" s="8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  <c r="EK101" s="167"/>
      <c r="EL101" s="167"/>
      <c r="EM101" s="167"/>
      <c r="EN101" s="167"/>
      <c r="EO101" s="167"/>
      <c r="EP101" s="167"/>
      <c r="EQ101" s="167"/>
      <c r="ER101" s="167"/>
      <c r="ES101" s="167"/>
      <c r="ET101" s="167"/>
      <c r="EU101" s="167"/>
      <c r="EV101" s="167"/>
      <c r="EW101" s="167"/>
      <c r="EX101" s="167"/>
    </row>
    <row r="102" spans="3:154" s="88" customFormat="1" x14ac:dyDescent="0.2"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87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87"/>
      <c r="AD102" s="90"/>
      <c r="AE102" s="90"/>
      <c r="AF102" s="90"/>
      <c r="AG102" s="90"/>
      <c r="AH102" s="90"/>
      <c r="AI102" s="90"/>
      <c r="AJ102" s="90"/>
      <c r="AK102" s="90"/>
      <c r="AL102" s="90"/>
      <c r="AM102" s="87"/>
      <c r="AU102" s="87"/>
      <c r="BD102" s="87"/>
      <c r="BM102" s="87"/>
      <c r="BT102" s="87"/>
      <c r="CA102" s="87"/>
      <c r="CB102" s="87"/>
      <c r="CK102" s="87"/>
      <c r="CQ102" s="87"/>
      <c r="DD102" s="87"/>
      <c r="DM102" s="8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  <c r="EK102" s="167"/>
      <c r="EL102" s="167"/>
      <c r="EM102" s="167"/>
      <c r="EN102" s="167"/>
      <c r="EO102" s="167"/>
      <c r="EP102" s="167"/>
      <c r="EQ102" s="167"/>
      <c r="ER102" s="167"/>
      <c r="ES102" s="167"/>
      <c r="ET102" s="167"/>
      <c r="EU102" s="167"/>
      <c r="EV102" s="167"/>
      <c r="EW102" s="167"/>
      <c r="EX102" s="167"/>
    </row>
    <row r="103" spans="3:154" s="88" customFormat="1" x14ac:dyDescent="0.2"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87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87"/>
      <c r="AD103" s="90"/>
      <c r="AE103" s="90"/>
      <c r="AF103" s="90"/>
      <c r="AG103" s="90"/>
      <c r="AH103" s="90"/>
      <c r="AI103" s="90"/>
      <c r="AJ103" s="90"/>
      <c r="AK103" s="90"/>
      <c r="AL103" s="90"/>
      <c r="AM103" s="87"/>
      <c r="AU103" s="87"/>
      <c r="BD103" s="87"/>
      <c r="BM103" s="87"/>
      <c r="BT103" s="87"/>
      <c r="CA103" s="87"/>
      <c r="CB103" s="87"/>
      <c r="CK103" s="87"/>
      <c r="CQ103" s="87"/>
      <c r="DD103" s="87"/>
      <c r="DM103" s="8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  <c r="EK103" s="167"/>
      <c r="EL103" s="167"/>
      <c r="EM103" s="167"/>
      <c r="EN103" s="167"/>
      <c r="EO103" s="167"/>
      <c r="EP103" s="167"/>
      <c r="EQ103" s="167"/>
      <c r="ER103" s="167"/>
      <c r="ES103" s="167"/>
      <c r="ET103" s="167"/>
      <c r="EU103" s="167"/>
      <c r="EV103" s="167"/>
      <c r="EW103" s="167"/>
      <c r="EX103" s="167"/>
    </row>
    <row r="104" spans="3:154" s="88" customFormat="1" x14ac:dyDescent="0.2"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87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87"/>
      <c r="AD104" s="90"/>
      <c r="AE104" s="90"/>
      <c r="AF104" s="90"/>
      <c r="AG104" s="90"/>
      <c r="AH104" s="90"/>
      <c r="AI104" s="90"/>
      <c r="AJ104" s="90"/>
      <c r="AK104" s="90"/>
      <c r="AL104" s="90"/>
      <c r="AM104" s="87"/>
      <c r="AU104" s="87"/>
      <c r="BD104" s="87"/>
      <c r="BM104" s="87"/>
      <c r="BT104" s="87"/>
      <c r="CA104" s="87"/>
      <c r="CB104" s="87"/>
      <c r="CK104" s="87"/>
      <c r="CQ104" s="87"/>
      <c r="DD104" s="87"/>
      <c r="DM104" s="8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  <c r="EK104" s="167"/>
      <c r="EL104" s="167"/>
      <c r="EM104" s="167"/>
      <c r="EN104" s="167"/>
      <c r="EO104" s="167"/>
      <c r="EP104" s="167"/>
      <c r="EQ104" s="167"/>
      <c r="ER104" s="167"/>
      <c r="ES104" s="167"/>
      <c r="ET104" s="167"/>
      <c r="EU104" s="167"/>
      <c r="EV104" s="167"/>
      <c r="EW104" s="167"/>
      <c r="EX104" s="167"/>
    </row>
    <row r="105" spans="3:154" s="88" customFormat="1" x14ac:dyDescent="0.2"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87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87"/>
      <c r="AD105" s="90"/>
      <c r="AE105" s="90"/>
      <c r="AF105" s="90"/>
      <c r="AG105" s="90"/>
      <c r="AH105" s="90"/>
      <c r="AI105" s="90"/>
      <c r="AJ105" s="90"/>
      <c r="AK105" s="90"/>
      <c r="AL105" s="90"/>
      <c r="AM105" s="87"/>
      <c r="AU105" s="87"/>
      <c r="BD105" s="87"/>
      <c r="BM105" s="87"/>
      <c r="BT105" s="87"/>
      <c r="CA105" s="87"/>
      <c r="CB105" s="87"/>
      <c r="CK105" s="87"/>
      <c r="CQ105" s="87"/>
      <c r="DD105" s="87"/>
      <c r="DM105" s="8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  <c r="EK105" s="167"/>
      <c r="EL105" s="167"/>
      <c r="EM105" s="167"/>
      <c r="EN105" s="167"/>
      <c r="EO105" s="167"/>
      <c r="EP105" s="167"/>
      <c r="EQ105" s="167"/>
      <c r="ER105" s="167"/>
      <c r="ES105" s="167"/>
      <c r="ET105" s="167"/>
      <c r="EU105" s="167"/>
      <c r="EV105" s="167"/>
      <c r="EW105" s="167"/>
      <c r="EX105" s="167"/>
    </row>
    <row r="106" spans="3:154" s="88" customFormat="1" x14ac:dyDescent="0.2"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87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87"/>
      <c r="AD106" s="90"/>
      <c r="AE106" s="90"/>
      <c r="AF106" s="90"/>
      <c r="AG106" s="90"/>
      <c r="AH106" s="90"/>
      <c r="AI106" s="90"/>
      <c r="AJ106" s="90"/>
      <c r="AK106" s="90"/>
      <c r="AL106" s="90"/>
      <c r="AM106" s="87"/>
      <c r="AU106" s="87"/>
      <c r="BD106" s="87"/>
      <c r="BM106" s="87"/>
      <c r="BT106" s="87"/>
      <c r="CA106" s="87"/>
      <c r="CB106" s="87"/>
      <c r="CK106" s="87"/>
      <c r="CQ106" s="87"/>
      <c r="DD106" s="87"/>
      <c r="DM106" s="8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  <c r="EK106" s="167"/>
      <c r="EL106" s="167"/>
      <c r="EM106" s="167"/>
      <c r="EN106" s="167"/>
      <c r="EO106" s="167"/>
      <c r="EP106" s="167"/>
      <c r="EQ106" s="167"/>
      <c r="ER106" s="167"/>
      <c r="ES106" s="167"/>
      <c r="ET106" s="167"/>
      <c r="EU106" s="167"/>
      <c r="EV106" s="167"/>
      <c r="EW106" s="167"/>
      <c r="EX106" s="167"/>
    </row>
    <row r="107" spans="3:154" s="88" customFormat="1" x14ac:dyDescent="0.2"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87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87"/>
      <c r="AD107" s="90"/>
      <c r="AE107" s="90"/>
      <c r="AF107" s="90"/>
      <c r="AG107" s="90"/>
      <c r="AH107" s="90"/>
      <c r="AI107" s="90"/>
      <c r="AJ107" s="90"/>
      <c r="AK107" s="90"/>
      <c r="AL107" s="90"/>
      <c r="AM107" s="87"/>
      <c r="AU107" s="87"/>
      <c r="BD107" s="87"/>
      <c r="BM107" s="87"/>
      <c r="BT107" s="87"/>
      <c r="CA107" s="87"/>
      <c r="CB107" s="87"/>
      <c r="CK107" s="87"/>
      <c r="CQ107" s="87"/>
      <c r="DD107" s="87"/>
      <c r="DM107" s="8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  <c r="EK107" s="167"/>
      <c r="EL107" s="167"/>
      <c r="EM107" s="167"/>
      <c r="EN107" s="167"/>
      <c r="EO107" s="167"/>
      <c r="EP107" s="167"/>
      <c r="EQ107" s="167"/>
      <c r="ER107" s="167"/>
      <c r="ES107" s="167"/>
      <c r="ET107" s="167"/>
      <c r="EU107" s="167"/>
      <c r="EV107" s="167"/>
      <c r="EW107" s="167"/>
      <c r="EX107" s="167"/>
    </row>
    <row r="108" spans="3:154" s="88" customFormat="1" x14ac:dyDescent="0.2"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87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87"/>
      <c r="AD108" s="90"/>
      <c r="AE108" s="90"/>
      <c r="AF108" s="90"/>
      <c r="AG108" s="90"/>
      <c r="AH108" s="90"/>
      <c r="AI108" s="90"/>
      <c r="AJ108" s="90"/>
      <c r="AK108" s="90"/>
      <c r="AL108" s="90"/>
      <c r="AM108" s="87"/>
      <c r="AU108" s="87"/>
      <c r="BD108" s="87"/>
      <c r="BM108" s="87"/>
      <c r="BT108" s="87"/>
      <c r="CA108" s="87"/>
      <c r="CB108" s="87"/>
      <c r="CK108" s="87"/>
      <c r="CQ108" s="87"/>
      <c r="DD108" s="87"/>
      <c r="DM108" s="8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  <c r="EK108" s="167"/>
      <c r="EL108" s="167"/>
      <c r="EM108" s="167"/>
      <c r="EN108" s="167"/>
      <c r="EO108" s="167"/>
      <c r="EP108" s="167"/>
      <c r="EQ108" s="167"/>
      <c r="ER108" s="167"/>
      <c r="ES108" s="167"/>
      <c r="ET108" s="167"/>
      <c r="EU108" s="167"/>
      <c r="EV108" s="167"/>
      <c r="EW108" s="167"/>
      <c r="EX108" s="167"/>
    </row>
    <row r="109" spans="3:154" s="88" customFormat="1" x14ac:dyDescent="0.2"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87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87"/>
      <c r="AD109" s="90"/>
      <c r="AE109" s="90"/>
      <c r="AF109" s="90"/>
      <c r="AG109" s="90"/>
      <c r="AH109" s="90"/>
      <c r="AI109" s="90"/>
      <c r="AJ109" s="90"/>
      <c r="AK109" s="90"/>
      <c r="AL109" s="90"/>
      <c r="AM109" s="87"/>
      <c r="AU109" s="87"/>
      <c r="BD109" s="87"/>
      <c r="BM109" s="87"/>
      <c r="BT109" s="87"/>
      <c r="CA109" s="87"/>
      <c r="CB109" s="87"/>
      <c r="CK109" s="87"/>
      <c r="CQ109" s="87"/>
      <c r="DD109" s="87"/>
      <c r="DM109" s="8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  <c r="EK109" s="167"/>
      <c r="EL109" s="167"/>
      <c r="EM109" s="167"/>
      <c r="EN109" s="167"/>
      <c r="EO109" s="167"/>
      <c r="EP109" s="167"/>
      <c r="EQ109" s="167"/>
      <c r="ER109" s="167"/>
      <c r="ES109" s="167"/>
      <c r="ET109" s="167"/>
      <c r="EU109" s="167"/>
      <c r="EV109" s="167"/>
      <c r="EW109" s="167"/>
      <c r="EX109" s="167"/>
    </row>
    <row r="110" spans="3:154" s="88" customFormat="1" x14ac:dyDescent="0.2"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87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87"/>
      <c r="AD110" s="90"/>
      <c r="AE110" s="90"/>
      <c r="AF110" s="90"/>
      <c r="AG110" s="90"/>
      <c r="AH110" s="90"/>
      <c r="AI110" s="90"/>
      <c r="AJ110" s="90"/>
      <c r="AK110" s="90"/>
      <c r="AL110" s="90"/>
      <c r="AM110" s="87"/>
      <c r="AU110" s="87"/>
      <c r="BD110" s="87"/>
      <c r="BM110" s="87"/>
      <c r="BT110" s="87"/>
      <c r="CA110" s="87"/>
      <c r="CB110" s="87"/>
      <c r="CK110" s="87"/>
      <c r="CQ110" s="87"/>
      <c r="DD110" s="87"/>
      <c r="DM110" s="8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  <c r="EK110" s="167"/>
      <c r="EL110" s="167"/>
      <c r="EM110" s="167"/>
      <c r="EN110" s="167"/>
      <c r="EO110" s="167"/>
      <c r="EP110" s="167"/>
      <c r="EQ110" s="167"/>
      <c r="ER110" s="167"/>
      <c r="ES110" s="167"/>
      <c r="ET110" s="167"/>
      <c r="EU110" s="167"/>
      <c r="EV110" s="167"/>
      <c r="EW110" s="167"/>
      <c r="EX110" s="167"/>
    </row>
    <row r="111" spans="3:154" s="88" customFormat="1" x14ac:dyDescent="0.2"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87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87"/>
      <c r="AD111" s="90"/>
      <c r="AE111" s="90"/>
      <c r="AF111" s="90"/>
      <c r="AG111" s="90"/>
      <c r="AH111" s="90"/>
      <c r="AI111" s="90"/>
      <c r="AJ111" s="90"/>
      <c r="AK111" s="90"/>
      <c r="AL111" s="90"/>
      <c r="AM111" s="87"/>
      <c r="AU111" s="87"/>
      <c r="BD111" s="87"/>
      <c r="BM111" s="87"/>
      <c r="BT111" s="87"/>
      <c r="CA111" s="87"/>
      <c r="CB111" s="87"/>
      <c r="CK111" s="87"/>
      <c r="CQ111" s="87"/>
      <c r="DD111" s="87"/>
      <c r="DM111" s="8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  <c r="EK111" s="167"/>
      <c r="EL111" s="167"/>
      <c r="EM111" s="167"/>
      <c r="EN111" s="167"/>
      <c r="EO111" s="167"/>
      <c r="EP111" s="167"/>
      <c r="EQ111" s="167"/>
      <c r="ER111" s="167"/>
      <c r="ES111" s="167"/>
      <c r="ET111" s="167"/>
      <c r="EU111" s="167"/>
      <c r="EV111" s="167"/>
      <c r="EW111" s="167"/>
      <c r="EX111" s="167"/>
    </row>
    <row r="112" spans="3:154" s="88" customFormat="1" x14ac:dyDescent="0.2"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87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87"/>
      <c r="AD112" s="90"/>
      <c r="AE112" s="90"/>
      <c r="AF112" s="90"/>
      <c r="AG112" s="90"/>
      <c r="AH112" s="90"/>
      <c r="AI112" s="90"/>
      <c r="AJ112" s="90"/>
      <c r="AK112" s="90"/>
      <c r="AL112" s="90"/>
      <c r="AM112" s="87"/>
      <c r="AU112" s="87"/>
      <c r="BD112" s="87"/>
      <c r="BM112" s="87"/>
      <c r="BT112" s="87"/>
      <c r="CA112" s="87"/>
      <c r="CB112" s="87"/>
      <c r="CK112" s="87"/>
      <c r="CQ112" s="87"/>
      <c r="DD112" s="87"/>
      <c r="DM112" s="8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  <c r="EK112" s="167"/>
      <c r="EL112" s="167"/>
      <c r="EM112" s="167"/>
      <c r="EN112" s="167"/>
      <c r="EO112" s="167"/>
      <c r="EP112" s="167"/>
      <c r="EQ112" s="167"/>
      <c r="ER112" s="167"/>
      <c r="ES112" s="167"/>
      <c r="ET112" s="167"/>
      <c r="EU112" s="167"/>
      <c r="EV112" s="167"/>
      <c r="EW112" s="167"/>
      <c r="EX112" s="167"/>
    </row>
    <row r="113" spans="3:154" s="88" customFormat="1" x14ac:dyDescent="0.2"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87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87"/>
      <c r="AD113" s="90"/>
      <c r="AE113" s="90"/>
      <c r="AF113" s="90"/>
      <c r="AG113" s="90"/>
      <c r="AH113" s="90"/>
      <c r="AI113" s="90"/>
      <c r="AJ113" s="90"/>
      <c r="AK113" s="90"/>
      <c r="AL113" s="90"/>
      <c r="AM113" s="87"/>
      <c r="AU113" s="87"/>
      <c r="BD113" s="87"/>
      <c r="BM113" s="87"/>
      <c r="BT113" s="87"/>
      <c r="CA113" s="87"/>
      <c r="CB113" s="87"/>
      <c r="CK113" s="87"/>
      <c r="CQ113" s="87"/>
      <c r="DD113" s="87"/>
      <c r="DM113" s="8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  <c r="EK113" s="167"/>
      <c r="EL113" s="167"/>
      <c r="EM113" s="167"/>
      <c r="EN113" s="167"/>
      <c r="EO113" s="167"/>
      <c r="EP113" s="167"/>
      <c r="EQ113" s="167"/>
      <c r="ER113" s="167"/>
      <c r="ES113" s="167"/>
      <c r="ET113" s="167"/>
      <c r="EU113" s="167"/>
      <c r="EV113" s="167"/>
      <c r="EW113" s="167"/>
      <c r="EX113" s="167"/>
    </row>
    <row r="114" spans="3:154" s="88" customFormat="1" x14ac:dyDescent="0.2"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7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87"/>
      <c r="AD114" s="90"/>
      <c r="AE114" s="90"/>
      <c r="AF114" s="90"/>
      <c r="AG114" s="90"/>
      <c r="AH114" s="90"/>
      <c r="AI114" s="90"/>
      <c r="AJ114" s="90"/>
      <c r="AK114" s="90"/>
      <c r="AL114" s="90"/>
      <c r="AM114" s="87"/>
      <c r="AU114" s="87"/>
      <c r="BD114" s="87"/>
      <c r="BM114" s="87"/>
      <c r="BT114" s="87"/>
      <c r="CA114" s="87"/>
      <c r="CB114" s="87"/>
      <c r="CK114" s="87"/>
      <c r="CQ114" s="87"/>
      <c r="DD114" s="87"/>
      <c r="DM114" s="8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  <c r="EK114" s="167"/>
      <c r="EL114" s="167"/>
      <c r="EM114" s="167"/>
      <c r="EN114" s="167"/>
      <c r="EO114" s="167"/>
      <c r="EP114" s="167"/>
      <c r="EQ114" s="167"/>
      <c r="ER114" s="167"/>
      <c r="ES114" s="167"/>
      <c r="ET114" s="167"/>
      <c r="EU114" s="167"/>
      <c r="EV114" s="167"/>
      <c r="EW114" s="167"/>
      <c r="EX114" s="167"/>
    </row>
    <row r="115" spans="3:154" s="88" customFormat="1" x14ac:dyDescent="0.2"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7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87"/>
      <c r="AD115" s="90"/>
      <c r="AE115" s="90"/>
      <c r="AF115" s="90"/>
      <c r="AG115" s="90"/>
      <c r="AH115" s="90"/>
      <c r="AI115" s="90"/>
      <c r="AJ115" s="90"/>
      <c r="AK115" s="90"/>
      <c r="AL115" s="90"/>
      <c r="AM115" s="87"/>
      <c r="AU115" s="87"/>
      <c r="BD115" s="87"/>
      <c r="BM115" s="87"/>
      <c r="BT115" s="87"/>
      <c r="CA115" s="87"/>
      <c r="CB115" s="87"/>
      <c r="CK115" s="87"/>
      <c r="CQ115" s="87"/>
      <c r="DD115" s="87"/>
      <c r="DM115" s="8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  <c r="EK115" s="167"/>
      <c r="EL115" s="167"/>
      <c r="EM115" s="167"/>
      <c r="EN115" s="167"/>
      <c r="EO115" s="167"/>
      <c r="EP115" s="167"/>
      <c r="EQ115" s="167"/>
      <c r="ER115" s="167"/>
      <c r="ES115" s="167"/>
      <c r="ET115" s="167"/>
      <c r="EU115" s="167"/>
      <c r="EV115" s="167"/>
      <c r="EW115" s="167"/>
      <c r="EX115" s="167"/>
    </row>
    <row r="116" spans="3:154" s="88" customFormat="1" x14ac:dyDescent="0.2"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87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87"/>
      <c r="AD116" s="90"/>
      <c r="AE116" s="90"/>
      <c r="AF116" s="90"/>
      <c r="AG116" s="90"/>
      <c r="AH116" s="90"/>
      <c r="AI116" s="90"/>
      <c r="AJ116" s="90"/>
      <c r="AK116" s="90"/>
      <c r="AL116" s="90"/>
      <c r="AM116" s="87"/>
      <c r="AU116" s="87"/>
      <c r="BD116" s="87"/>
      <c r="BM116" s="87"/>
      <c r="BT116" s="87"/>
      <c r="CA116" s="87"/>
      <c r="CB116" s="87"/>
      <c r="CK116" s="87"/>
      <c r="CQ116" s="87"/>
      <c r="DD116" s="87"/>
      <c r="DM116" s="8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  <c r="EK116" s="167"/>
      <c r="EL116" s="167"/>
      <c r="EM116" s="167"/>
      <c r="EN116" s="167"/>
      <c r="EO116" s="167"/>
      <c r="EP116" s="167"/>
      <c r="EQ116" s="167"/>
      <c r="ER116" s="167"/>
      <c r="ES116" s="167"/>
      <c r="ET116" s="167"/>
      <c r="EU116" s="167"/>
      <c r="EV116" s="167"/>
      <c r="EW116" s="167"/>
      <c r="EX116" s="167"/>
    </row>
    <row r="117" spans="3:154" s="88" customFormat="1" x14ac:dyDescent="0.2"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87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87"/>
      <c r="AD117" s="90"/>
      <c r="AE117" s="90"/>
      <c r="AF117" s="90"/>
      <c r="AG117" s="90"/>
      <c r="AH117" s="90"/>
      <c r="AI117" s="90"/>
      <c r="AJ117" s="90"/>
      <c r="AK117" s="90"/>
      <c r="AL117" s="90"/>
      <c r="AM117" s="87"/>
      <c r="AU117" s="87"/>
      <c r="BD117" s="87"/>
      <c r="BM117" s="87"/>
      <c r="BT117" s="87"/>
      <c r="CA117" s="87"/>
      <c r="CB117" s="87"/>
      <c r="CK117" s="87"/>
      <c r="CQ117" s="87"/>
      <c r="DD117" s="87"/>
      <c r="DM117" s="8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  <c r="EK117" s="167"/>
      <c r="EL117" s="167"/>
      <c r="EM117" s="167"/>
      <c r="EN117" s="167"/>
      <c r="EO117" s="167"/>
      <c r="EP117" s="167"/>
      <c r="EQ117" s="167"/>
      <c r="ER117" s="167"/>
      <c r="ES117" s="167"/>
      <c r="ET117" s="167"/>
      <c r="EU117" s="167"/>
      <c r="EV117" s="167"/>
      <c r="EW117" s="167"/>
      <c r="EX117" s="167"/>
    </row>
    <row r="118" spans="3:154" s="88" customFormat="1" x14ac:dyDescent="0.2"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87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87"/>
      <c r="AD118" s="90"/>
      <c r="AE118" s="90"/>
      <c r="AF118" s="90"/>
      <c r="AG118" s="90"/>
      <c r="AH118" s="90"/>
      <c r="AI118" s="90"/>
      <c r="AJ118" s="90"/>
      <c r="AK118" s="90"/>
      <c r="AL118" s="90"/>
      <c r="AM118" s="87"/>
      <c r="AU118" s="87"/>
      <c r="BD118" s="87"/>
      <c r="BM118" s="87"/>
      <c r="BT118" s="87"/>
      <c r="CA118" s="87"/>
      <c r="CB118" s="87"/>
      <c r="CK118" s="87"/>
      <c r="CQ118" s="87"/>
      <c r="DD118" s="87"/>
      <c r="DM118" s="8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  <c r="EK118" s="167"/>
      <c r="EL118" s="167"/>
      <c r="EM118" s="167"/>
      <c r="EN118" s="167"/>
      <c r="EO118" s="167"/>
      <c r="EP118" s="167"/>
      <c r="EQ118" s="167"/>
      <c r="ER118" s="167"/>
      <c r="ES118" s="167"/>
      <c r="ET118" s="167"/>
      <c r="EU118" s="167"/>
      <c r="EV118" s="167"/>
      <c r="EW118" s="167"/>
      <c r="EX118" s="167"/>
    </row>
    <row r="119" spans="3:154" s="88" customFormat="1" x14ac:dyDescent="0.2"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87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87"/>
      <c r="AD119" s="90"/>
      <c r="AE119" s="90"/>
      <c r="AF119" s="90"/>
      <c r="AG119" s="90"/>
      <c r="AH119" s="90"/>
      <c r="AI119" s="90"/>
      <c r="AJ119" s="90"/>
      <c r="AK119" s="90"/>
      <c r="AL119" s="90"/>
      <c r="AM119" s="87"/>
      <c r="AU119" s="87"/>
      <c r="BD119" s="87"/>
      <c r="BM119" s="87"/>
      <c r="BT119" s="87"/>
      <c r="CA119" s="87"/>
      <c r="CB119" s="87"/>
      <c r="CK119" s="87"/>
      <c r="CQ119" s="87"/>
      <c r="DD119" s="87"/>
      <c r="DM119" s="8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  <c r="EK119" s="167"/>
      <c r="EL119" s="167"/>
      <c r="EM119" s="167"/>
      <c r="EN119" s="167"/>
      <c r="EO119" s="167"/>
      <c r="EP119" s="167"/>
      <c r="EQ119" s="167"/>
      <c r="ER119" s="167"/>
      <c r="ES119" s="167"/>
      <c r="ET119" s="167"/>
      <c r="EU119" s="167"/>
      <c r="EV119" s="167"/>
      <c r="EW119" s="167"/>
      <c r="EX119" s="167"/>
    </row>
    <row r="120" spans="3:154" s="88" customFormat="1" x14ac:dyDescent="0.2"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87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87"/>
      <c r="AD120" s="90"/>
      <c r="AE120" s="90"/>
      <c r="AF120" s="90"/>
      <c r="AG120" s="90"/>
      <c r="AH120" s="90"/>
      <c r="AI120" s="90"/>
      <c r="AJ120" s="90"/>
      <c r="AK120" s="90"/>
      <c r="AL120" s="90"/>
      <c r="AM120" s="87"/>
      <c r="AU120" s="87"/>
      <c r="BD120" s="87"/>
      <c r="BM120" s="87"/>
      <c r="BT120" s="87"/>
      <c r="CA120" s="87"/>
      <c r="CB120" s="87"/>
      <c r="CK120" s="87"/>
      <c r="CQ120" s="87"/>
      <c r="DD120" s="87"/>
      <c r="DM120" s="8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  <c r="EK120" s="167"/>
      <c r="EL120" s="167"/>
      <c r="EM120" s="167"/>
      <c r="EN120" s="167"/>
      <c r="EO120" s="167"/>
      <c r="EP120" s="167"/>
      <c r="EQ120" s="167"/>
      <c r="ER120" s="167"/>
      <c r="ES120" s="167"/>
      <c r="ET120" s="167"/>
      <c r="EU120" s="167"/>
      <c r="EV120" s="167"/>
      <c r="EW120" s="167"/>
      <c r="EX120" s="167"/>
    </row>
    <row r="121" spans="3:154" s="88" customFormat="1" x14ac:dyDescent="0.2"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87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87"/>
      <c r="AD121" s="90"/>
      <c r="AE121" s="90"/>
      <c r="AF121" s="90"/>
      <c r="AG121" s="90"/>
      <c r="AH121" s="90"/>
      <c r="AI121" s="90"/>
      <c r="AJ121" s="90"/>
      <c r="AK121" s="90"/>
      <c r="AL121" s="90"/>
      <c r="AM121" s="87"/>
      <c r="AU121" s="87"/>
      <c r="BD121" s="87"/>
      <c r="BM121" s="87"/>
      <c r="BT121" s="87"/>
      <c r="CA121" s="87"/>
      <c r="CB121" s="87"/>
      <c r="CK121" s="87"/>
      <c r="CQ121" s="87"/>
      <c r="DD121" s="87"/>
      <c r="DM121" s="8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  <c r="EK121" s="167"/>
      <c r="EL121" s="167"/>
      <c r="EM121" s="167"/>
      <c r="EN121" s="167"/>
      <c r="EO121" s="167"/>
      <c r="EP121" s="167"/>
      <c r="EQ121" s="167"/>
      <c r="ER121" s="167"/>
      <c r="ES121" s="167"/>
      <c r="ET121" s="167"/>
      <c r="EU121" s="167"/>
      <c r="EV121" s="167"/>
      <c r="EW121" s="167"/>
      <c r="EX121" s="167"/>
    </row>
    <row r="122" spans="3:154" s="88" customFormat="1" x14ac:dyDescent="0.2"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87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87"/>
      <c r="AD122" s="90"/>
      <c r="AE122" s="90"/>
      <c r="AF122" s="90"/>
      <c r="AG122" s="90"/>
      <c r="AH122" s="90"/>
      <c r="AI122" s="90"/>
      <c r="AJ122" s="90"/>
      <c r="AK122" s="90"/>
      <c r="AL122" s="90"/>
      <c r="AM122" s="87"/>
      <c r="AU122" s="87"/>
      <c r="BD122" s="87"/>
      <c r="BM122" s="87"/>
      <c r="BT122" s="87"/>
      <c r="CA122" s="87"/>
      <c r="CB122" s="87"/>
      <c r="CK122" s="87"/>
      <c r="CQ122" s="87"/>
      <c r="DD122" s="87"/>
      <c r="DM122" s="8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  <c r="EK122" s="167"/>
      <c r="EL122" s="167"/>
      <c r="EM122" s="167"/>
      <c r="EN122" s="167"/>
      <c r="EO122" s="167"/>
      <c r="EP122" s="167"/>
      <c r="EQ122" s="167"/>
      <c r="ER122" s="167"/>
      <c r="ES122" s="167"/>
      <c r="ET122" s="167"/>
      <c r="EU122" s="167"/>
      <c r="EV122" s="167"/>
      <c r="EW122" s="167"/>
      <c r="EX122" s="167"/>
    </row>
    <row r="123" spans="3:154" s="88" customFormat="1" x14ac:dyDescent="0.2"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87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87"/>
      <c r="AD123" s="90"/>
      <c r="AE123" s="90"/>
      <c r="AF123" s="90"/>
      <c r="AG123" s="90"/>
      <c r="AH123" s="90"/>
      <c r="AI123" s="90"/>
      <c r="AJ123" s="90"/>
      <c r="AK123" s="90"/>
      <c r="AL123" s="90"/>
      <c r="AM123" s="87"/>
      <c r="AU123" s="87"/>
      <c r="BD123" s="87"/>
      <c r="BM123" s="87"/>
      <c r="BT123" s="87"/>
      <c r="CA123" s="87"/>
      <c r="CB123" s="87"/>
      <c r="CK123" s="87"/>
      <c r="CQ123" s="87"/>
      <c r="DD123" s="87"/>
      <c r="DM123" s="8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  <c r="EK123" s="167"/>
      <c r="EL123" s="167"/>
      <c r="EM123" s="167"/>
      <c r="EN123" s="167"/>
      <c r="EO123" s="167"/>
      <c r="EP123" s="167"/>
      <c r="EQ123" s="167"/>
      <c r="ER123" s="167"/>
      <c r="ES123" s="167"/>
      <c r="ET123" s="167"/>
      <c r="EU123" s="167"/>
      <c r="EV123" s="167"/>
      <c r="EW123" s="167"/>
      <c r="EX123" s="167"/>
    </row>
    <row r="124" spans="3:154" s="88" customFormat="1" x14ac:dyDescent="0.2"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87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87"/>
      <c r="AD124" s="90"/>
      <c r="AE124" s="90"/>
      <c r="AF124" s="90"/>
      <c r="AG124" s="90"/>
      <c r="AH124" s="90"/>
      <c r="AI124" s="90"/>
      <c r="AJ124" s="90"/>
      <c r="AK124" s="90"/>
      <c r="AL124" s="90"/>
      <c r="AM124" s="87"/>
      <c r="AU124" s="87"/>
      <c r="BD124" s="87"/>
      <c r="BM124" s="87"/>
      <c r="BT124" s="87"/>
      <c r="CA124" s="87"/>
      <c r="CB124" s="87"/>
      <c r="CK124" s="87"/>
      <c r="CQ124" s="87"/>
      <c r="DD124" s="87"/>
      <c r="DM124" s="8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  <c r="EK124" s="167"/>
      <c r="EL124" s="167"/>
      <c r="EM124" s="167"/>
      <c r="EN124" s="167"/>
      <c r="EO124" s="167"/>
      <c r="EP124" s="167"/>
      <c r="EQ124" s="167"/>
      <c r="ER124" s="167"/>
      <c r="ES124" s="167"/>
      <c r="ET124" s="167"/>
      <c r="EU124" s="167"/>
      <c r="EV124" s="167"/>
      <c r="EW124" s="167"/>
      <c r="EX124" s="167"/>
    </row>
    <row r="125" spans="3:154" s="88" customFormat="1" x14ac:dyDescent="0.2"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87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87"/>
      <c r="AD125" s="90"/>
      <c r="AE125" s="90"/>
      <c r="AF125" s="90"/>
      <c r="AG125" s="90"/>
      <c r="AH125" s="90"/>
      <c r="AI125" s="90"/>
      <c r="AJ125" s="90"/>
      <c r="AK125" s="90"/>
      <c r="AL125" s="90"/>
      <c r="AM125" s="87"/>
      <c r="AU125" s="87"/>
      <c r="BD125" s="87"/>
      <c r="BM125" s="87"/>
      <c r="BT125" s="87"/>
      <c r="CA125" s="87"/>
      <c r="CB125" s="87"/>
      <c r="CK125" s="87"/>
      <c r="CQ125" s="87"/>
      <c r="DD125" s="87"/>
      <c r="DM125" s="87"/>
      <c r="DN125" s="167"/>
      <c r="DO125" s="167"/>
      <c r="DP125" s="167"/>
      <c r="DQ125" s="167"/>
      <c r="DR125" s="167"/>
      <c r="DS125" s="167"/>
      <c r="DT125" s="167"/>
      <c r="DU125" s="167"/>
      <c r="DV125" s="167"/>
      <c r="DW125" s="167"/>
      <c r="DX125" s="167"/>
      <c r="DY125" s="167"/>
      <c r="DZ125" s="167"/>
      <c r="EA125" s="167"/>
      <c r="EB125" s="167"/>
      <c r="EC125" s="167"/>
      <c r="ED125" s="167"/>
      <c r="EE125" s="167"/>
      <c r="EF125" s="167"/>
      <c r="EG125" s="167"/>
      <c r="EH125" s="167"/>
      <c r="EI125" s="167"/>
      <c r="EJ125" s="167"/>
      <c r="EK125" s="167"/>
      <c r="EL125" s="167"/>
      <c r="EM125" s="167"/>
      <c r="EN125" s="167"/>
      <c r="EO125" s="167"/>
      <c r="EP125" s="167"/>
      <c r="EQ125" s="167"/>
      <c r="ER125" s="167"/>
      <c r="ES125" s="167"/>
      <c r="ET125" s="167"/>
      <c r="EU125" s="167"/>
      <c r="EV125" s="167"/>
      <c r="EW125" s="167"/>
      <c r="EX125" s="167"/>
    </row>
    <row r="126" spans="3:154" s="88" customFormat="1" x14ac:dyDescent="0.2"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87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87"/>
      <c r="AD126" s="90"/>
      <c r="AE126" s="90"/>
      <c r="AF126" s="90"/>
      <c r="AG126" s="90"/>
      <c r="AH126" s="90"/>
      <c r="AI126" s="90"/>
      <c r="AJ126" s="90"/>
      <c r="AK126" s="90"/>
      <c r="AL126" s="90"/>
      <c r="AM126" s="87"/>
      <c r="AU126" s="87"/>
      <c r="BD126" s="87"/>
      <c r="BM126" s="87"/>
      <c r="BT126" s="87"/>
      <c r="CA126" s="87"/>
      <c r="CB126" s="87"/>
      <c r="CK126" s="87"/>
      <c r="CQ126" s="87"/>
      <c r="DD126" s="87"/>
      <c r="DM126" s="87"/>
      <c r="DN126" s="167"/>
      <c r="DO126" s="167"/>
      <c r="DP126" s="167"/>
      <c r="DQ126" s="167"/>
      <c r="DR126" s="167"/>
      <c r="DS126" s="167"/>
      <c r="DT126" s="167"/>
      <c r="DU126" s="167"/>
      <c r="DV126" s="167"/>
      <c r="DW126" s="167"/>
      <c r="DX126" s="167"/>
      <c r="DY126" s="167"/>
      <c r="DZ126" s="167"/>
      <c r="EA126" s="167"/>
      <c r="EB126" s="167"/>
      <c r="EC126" s="167"/>
      <c r="ED126" s="167"/>
      <c r="EE126" s="167"/>
      <c r="EF126" s="167"/>
      <c r="EG126" s="167"/>
      <c r="EH126" s="167"/>
      <c r="EI126" s="167"/>
      <c r="EJ126" s="167"/>
      <c r="EK126" s="167"/>
      <c r="EL126" s="167"/>
      <c r="EM126" s="167"/>
      <c r="EN126" s="167"/>
      <c r="EO126" s="167"/>
      <c r="EP126" s="167"/>
      <c r="EQ126" s="167"/>
      <c r="ER126" s="167"/>
      <c r="ES126" s="167"/>
      <c r="ET126" s="167"/>
      <c r="EU126" s="167"/>
      <c r="EV126" s="167"/>
      <c r="EW126" s="167"/>
      <c r="EX126" s="167"/>
    </row>
    <row r="127" spans="3:154" s="88" customFormat="1" x14ac:dyDescent="0.2"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87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87"/>
      <c r="AD127" s="90"/>
      <c r="AE127" s="90"/>
      <c r="AF127" s="90"/>
      <c r="AG127" s="90"/>
      <c r="AH127" s="90"/>
      <c r="AI127" s="90"/>
      <c r="AJ127" s="90"/>
      <c r="AK127" s="90"/>
      <c r="AL127" s="90"/>
      <c r="AM127" s="87"/>
      <c r="AU127" s="87"/>
      <c r="BD127" s="87"/>
      <c r="BM127" s="87"/>
      <c r="BT127" s="87"/>
      <c r="CA127" s="87"/>
      <c r="CB127" s="87"/>
      <c r="CK127" s="87"/>
      <c r="CQ127" s="87"/>
      <c r="DD127" s="87"/>
      <c r="DM127" s="8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7"/>
      <c r="EW127" s="167"/>
      <c r="EX127" s="167"/>
    </row>
    <row r="128" spans="3:154" s="88" customFormat="1" x14ac:dyDescent="0.2"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87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87"/>
      <c r="AD128" s="90"/>
      <c r="AE128" s="90"/>
      <c r="AF128" s="90"/>
      <c r="AG128" s="90"/>
      <c r="AH128" s="90"/>
      <c r="AI128" s="90"/>
      <c r="AJ128" s="90"/>
      <c r="AK128" s="90"/>
      <c r="AL128" s="90"/>
      <c r="AM128" s="87"/>
      <c r="AU128" s="87"/>
      <c r="BD128" s="87"/>
      <c r="BM128" s="87"/>
      <c r="BT128" s="87"/>
      <c r="CA128" s="87"/>
      <c r="CB128" s="87"/>
      <c r="CK128" s="87"/>
      <c r="CQ128" s="87"/>
      <c r="DD128" s="87"/>
      <c r="DM128" s="87"/>
      <c r="DN128" s="167"/>
      <c r="DO128" s="167"/>
      <c r="DP128" s="167"/>
      <c r="DQ128" s="167"/>
      <c r="DR128" s="167"/>
      <c r="DS128" s="167"/>
      <c r="DT128" s="167"/>
      <c r="DU128" s="167"/>
      <c r="DV128" s="167"/>
      <c r="DW128" s="167"/>
      <c r="DX128" s="167"/>
      <c r="DY128" s="167"/>
      <c r="DZ128" s="167"/>
      <c r="EA128" s="167"/>
      <c r="EB128" s="167"/>
      <c r="EC128" s="167"/>
      <c r="ED128" s="167"/>
      <c r="EE128" s="167"/>
      <c r="EF128" s="167"/>
      <c r="EG128" s="167"/>
      <c r="EH128" s="167"/>
      <c r="EI128" s="167"/>
      <c r="EJ128" s="167"/>
      <c r="EK128" s="167"/>
      <c r="EL128" s="167"/>
      <c r="EM128" s="167"/>
      <c r="EN128" s="167"/>
      <c r="EO128" s="167"/>
      <c r="EP128" s="167"/>
      <c r="EQ128" s="167"/>
      <c r="ER128" s="167"/>
      <c r="ES128" s="167"/>
      <c r="ET128" s="167"/>
      <c r="EU128" s="167"/>
      <c r="EV128" s="167"/>
      <c r="EW128" s="167"/>
      <c r="EX128" s="167"/>
    </row>
    <row r="129" spans="3:154" s="88" customFormat="1" x14ac:dyDescent="0.2"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87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87"/>
      <c r="AD129" s="90"/>
      <c r="AE129" s="90"/>
      <c r="AF129" s="90"/>
      <c r="AG129" s="90"/>
      <c r="AH129" s="90"/>
      <c r="AI129" s="90"/>
      <c r="AJ129" s="90"/>
      <c r="AK129" s="90"/>
      <c r="AL129" s="90"/>
      <c r="AM129" s="87"/>
      <c r="AU129" s="87"/>
      <c r="BD129" s="87"/>
      <c r="BM129" s="87"/>
      <c r="BT129" s="87"/>
      <c r="CA129" s="87"/>
      <c r="CB129" s="87"/>
      <c r="CK129" s="87"/>
      <c r="CQ129" s="87"/>
      <c r="DD129" s="87"/>
      <c r="DM129" s="87"/>
      <c r="DN129" s="167"/>
      <c r="DO129" s="167"/>
      <c r="DP129" s="167"/>
      <c r="DQ129" s="167"/>
      <c r="DR129" s="167"/>
      <c r="DS129" s="167"/>
      <c r="DT129" s="167"/>
      <c r="DU129" s="167"/>
      <c r="DV129" s="167"/>
      <c r="DW129" s="167"/>
      <c r="DX129" s="167"/>
      <c r="DY129" s="167"/>
      <c r="DZ129" s="167"/>
      <c r="EA129" s="167"/>
      <c r="EB129" s="167"/>
      <c r="EC129" s="167"/>
      <c r="ED129" s="167"/>
      <c r="EE129" s="167"/>
      <c r="EF129" s="167"/>
      <c r="EG129" s="167"/>
      <c r="EH129" s="167"/>
      <c r="EI129" s="167"/>
      <c r="EJ129" s="167"/>
      <c r="EK129" s="167"/>
      <c r="EL129" s="167"/>
      <c r="EM129" s="167"/>
      <c r="EN129" s="167"/>
      <c r="EO129" s="167"/>
      <c r="EP129" s="167"/>
      <c r="EQ129" s="167"/>
      <c r="ER129" s="167"/>
      <c r="ES129" s="167"/>
      <c r="ET129" s="167"/>
      <c r="EU129" s="167"/>
      <c r="EV129" s="167"/>
      <c r="EW129" s="167"/>
      <c r="EX129" s="167"/>
    </row>
    <row r="130" spans="3:154" s="88" customFormat="1" x14ac:dyDescent="0.2"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87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87"/>
      <c r="AD130" s="90"/>
      <c r="AE130" s="90"/>
      <c r="AF130" s="90"/>
      <c r="AG130" s="90"/>
      <c r="AH130" s="90"/>
      <c r="AI130" s="90"/>
      <c r="AJ130" s="90"/>
      <c r="AK130" s="90"/>
      <c r="AL130" s="90"/>
      <c r="AM130" s="87"/>
      <c r="AU130" s="87"/>
      <c r="BD130" s="87"/>
      <c r="BM130" s="87"/>
      <c r="BT130" s="87"/>
      <c r="CA130" s="87"/>
      <c r="CB130" s="87"/>
      <c r="CK130" s="87"/>
      <c r="CQ130" s="87"/>
      <c r="DD130" s="87"/>
      <c r="DM130" s="87"/>
      <c r="DN130" s="167"/>
      <c r="DO130" s="167"/>
      <c r="DP130" s="167"/>
      <c r="DQ130" s="167"/>
      <c r="DR130" s="167"/>
      <c r="DS130" s="167"/>
      <c r="DT130" s="167"/>
      <c r="DU130" s="167"/>
      <c r="DV130" s="167"/>
      <c r="DW130" s="167"/>
      <c r="DX130" s="167"/>
      <c r="DY130" s="167"/>
      <c r="DZ130" s="167"/>
      <c r="EA130" s="167"/>
      <c r="EB130" s="167"/>
      <c r="EC130" s="167"/>
      <c r="ED130" s="167"/>
      <c r="EE130" s="167"/>
      <c r="EF130" s="167"/>
      <c r="EG130" s="167"/>
      <c r="EH130" s="167"/>
      <c r="EI130" s="167"/>
      <c r="EJ130" s="167"/>
      <c r="EK130" s="167"/>
      <c r="EL130" s="167"/>
      <c r="EM130" s="167"/>
      <c r="EN130" s="167"/>
      <c r="EO130" s="167"/>
      <c r="EP130" s="167"/>
      <c r="EQ130" s="167"/>
      <c r="ER130" s="167"/>
      <c r="ES130" s="167"/>
      <c r="ET130" s="167"/>
      <c r="EU130" s="167"/>
      <c r="EV130" s="167"/>
      <c r="EW130" s="167"/>
      <c r="EX130" s="167"/>
    </row>
    <row r="131" spans="3:154" s="88" customFormat="1" x14ac:dyDescent="0.2"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87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87"/>
      <c r="AD131" s="90"/>
      <c r="AE131" s="90"/>
      <c r="AF131" s="90"/>
      <c r="AG131" s="90"/>
      <c r="AH131" s="90"/>
      <c r="AI131" s="90"/>
      <c r="AJ131" s="90"/>
      <c r="AK131" s="90"/>
      <c r="AL131" s="90"/>
      <c r="AM131" s="87"/>
      <c r="AU131" s="87"/>
      <c r="BD131" s="87"/>
      <c r="BM131" s="87"/>
      <c r="BT131" s="87"/>
      <c r="CA131" s="87"/>
      <c r="CB131" s="87"/>
      <c r="CK131" s="87"/>
      <c r="CQ131" s="87"/>
      <c r="DD131" s="87"/>
      <c r="DM131" s="8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  <c r="EC131" s="167"/>
      <c r="ED131" s="167"/>
      <c r="EE131" s="167"/>
      <c r="EF131" s="167"/>
      <c r="EG131" s="167"/>
      <c r="EH131" s="167"/>
      <c r="EI131" s="167"/>
      <c r="EJ131" s="167"/>
      <c r="EK131" s="167"/>
      <c r="EL131" s="167"/>
      <c r="EM131" s="167"/>
      <c r="EN131" s="167"/>
      <c r="EO131" s="167"/>
      <c r="EP131" s="167"/>
      <c r="EQ131" s="167"/>
      <c r="ER131" s="167"/>
      <c r="ES131" s="167"/>
      <c r="ET131" s="167"/>
      <c r="EU131" s="167"/>
      <c r="EV131" s="167"/>
      <c r="EW131" s="167"/>
      <c r="EX131" s="167"/>
    </row>
    <row r="132" spans="3:154" s="88" customFormat="1" x14ac:dyDescent="0.2"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87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87"/>
      <c r="AD132" s="90"/>
      <c r="AE132" s="90"/>
      <c r="AF132" s="90"/>
      <c r="AG132" s="90"/>
      <c r="AH132" s="90"/>
      <c r="AI132" s="90"/>
      <c r="AJ132" s="90"/>
      <c r="AK132" s="90"/>
      <c r="AL132" s="90"/>
      <c r="AM132" s="87"/>
      <c r="AU132" s="87"/>
      <c r="BD132" s="87"/>
      <c r="BM132" s="87"/>
      <c r="BT132" s="87"/>
      <c r="CA132" s="87"/>
      <c r="CB132" s="87"/>
      <c r="CK132" s="87"/>
      <c r="CQ132" s="87"/>
      <c r="DD132" s="87"/>
      <c r="DM132" s="87"/>
      <c r="DN132" s="167"/>
      <c r="DO132" s="167"/>
      <c r="DP132" s="167"/>
      <c r="DQ132" s="167"/>
      <c r="DR132" s="167"/>
      <c r="DS132" s="167"/>
      <c r="DT132" s="167"/>
      <c r="DU132" s="167"/>
      <c r="DV132" s="167"/>
      <c r="DW132" s="167"/>
      <c r="DX132" s="167"/>
      <c r="DY132" s="167"/>
      <c r="DZ132" s="167"/>
      <c r="EA132" s="167"/>
      <c r="EB132" s="167"/>
      <c r="EC132" s="167"/>
      <c r="ED132" s="167"/>
      <c r="EE132" s="167"/>
      <c r="EF132" s="167"/>
      <c r="EG132" s="167"/>
      <c r="EH132" s="167"/>
      <c r="EI132" s="167"/>
      <c r="EJ132" s="167"/>
      <c r="EK132" s="167"/>
      <c r="EL132" s="167"/>
      <c r="EM132" s="167"/>
      <c r="EN132" s="167"/>
      <c r="EO132" s="167"/>
      <c r="EP132" s="167"/>
      <c r="EQ132" s="167"/>
      <c r="ER132" s="167"/>
      <c r="ES132" s="167"/>
      <c r="ET132" s="167"/>
      <c r="EU132" s="167"/>
      <c r="EV132" s="167"/>
      <c r="EW132" s="167"/>
      <c r="EX132" s="167"/>
    </row>
    <row r="133" spans="3:154" s="88" customFormat="1" x14ac:dyDescent="0.2"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87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87"/>
      <c r="AD133" s="90"/>
      <c r="AE133" s="90"/>
      <c r="AF133" s="90"/>
      <c r="AG133" s="90"/>
      <c r="AH133" s="90"/>
      <c r="AI133" s="90"/>
      <c r="AJ133" s="90"/>
      <c r="AK133" s="90"/>
      <c r="AL133" s="90"/>
      <c r="AM133" s="87"/>
      <c r="AU133" s="87"/>
      <c r="BD133" s="87"/>
      <c r="BM133" s="87"/>
      <c r="BT133" s="87"/>
      <c r="CA133" s="87"/>
      <c r="CB133" s="87"/>
      <c r="CK133" s="87"/>
      <c r="CQ133" s="87"/>
      <c r="DD133" s="87"/>
      <c r="DM133" s="87"/>
      <c r="DN133" s="167"/>
      <c r="DO133" s="167"/>
      <c r="DP133" s="167"/>
      <c r="DQ133" s="167"/>
      <c r="DR133" s="167"/>
      <c r="DS133" s="167"/>
      <c r="DT133" s="167"/>
      <c r="DU133" s="167"/>
      <c r="DV133" s="167"/>
      <c r="DW133" s="167"/>
      <c r="DX133" s="167"/>
      <c r="DY133" s="167"/>
      <c r="DZ133" s="167"/>
      <c r="EA133" s="167"/>
      <c r="EB133" s="167"/>
      <c r="EC133" s="167"/>
      <c r="ED133" s="167"/>
      <c r="EE133" s="167"/>
      <c r="EF133" s="167"/>
      <c r="EG133" s="167"/>
      <c r="EH133" s="167"/>
      <c r="EI133" s="167"/>
      <c r="EJ133" s="167"/>
      <c r="EK133" s="167"/>
      <c r="EL133" s="167"/>
      <c r="EM133" s="167"/>
      <c r="EN133" s="167"/>
      <c r="EO133" s="167"/>
      <c r="EP133" s="167"/>
      <c r="EQ133" s="167"/>
      <c r="ER133" s="167"/>
      <c r="ES133" s="167"/>
      <c r="ET133" s="167"/>
      <c r="EU133" s="167"/>
      <c r="EV133" s="167"/>
      <c r="EW133" s="167"/>
      <c r="EX133" s="167"/>
    </row>
    <row r="134" spans="3:154" s="88" customFormat="1" x14ac:dyDescent="0.2"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87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87"/>
      <c r="AD134" s="90"/>
      <c r="AE134" s="90"/>
      <c r="AF134" s="90"/>
      <c r="AG134" s="90"/>
      <c r="AH134" s="90"/>
      <c r="AI134" s="90"/>
      <c r="AJ134" s="90"/>
      <c r="AK134" s="90"/>
      <c r="AL134" s="90"/>
      <c r="AM134" s="87"/>
      <c r="AU134" s="87"/>
      <c r="BD134" s="87"/>
      <c r="BM134" s="87"/>
      <c r="BT134" s="87"/>
      <c r="CA134" s="87"/>
      <c r="CB134" s="87"/>
      <c r="CK134" s="87"/>
      <c r="CQ134" s="87"/>
      <c r="DD134" s="87"/>
      <c r="DM134" s="87"/>
      <c r="DN134" s="167"/>
      <c r="DO134" s="167"/>
      <c r="DP134" s="167"/>
      <c r="DQ134" s="167"/>
      <c r="DR134" s="167"/>
      <c r="DS134" s="167"/>
      <c r="DT134" s="167"/>
      <c r="DU134" s="167"/>
      <c r="DV134" s="167"/>
      <c r="DW134" s="167"/>
      <c r="DX134" s="167"/>
      <c r="DY134" s="167"/>
      <c r="DZ134" s="167"/>
      <c r="EA134" s="167"/>
      <c r="EB134" s="167"/>
      <c r="EC134" s="167"/>
      <c r="ED134" s="167"/>
      <c r="EE134" s="167"/>
      <c r="EF134" s="167"/>
      <c r="EG134" s="167"/>
      <c r="EH134" s="167"/>
      <c r="EI134" s="167"/>
      <c r="EJ134" s="167"/>
      <c r="EK134" s="167"/>
      <c r="EL134" s="167"/>
      <c r="EM134" s="167"/>
      <c r="EN134" s="167"/>
      <c r="EO134" s="167"/>
      <c r="EP134" s="167"/>
      <c r="EQ134" s="167"/>
      <c r="ER134" s="167"/>
      <c r="ES134" s="167"/>
      <c r="ET134" s="167"/>
      <c r="EU134" s="167"/>
      <c r="EV134" s="167"/>
      <c r="EW134" s="167"/>
      <c r="EX134" s="167"/>
    </row>
    <row r="135" spans="3:154" s="88" customFormat="1" x14ac:dyDescent="0.2"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87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87"/>
      <c r="AD135" s="90"/>
      <c r="AE135" s="90"/>
      <c r="AF135" s="90"/>
      <c r="AG135" s="90"/>
      <c r="AH135" s="90"/>
      <c r="AI135" s="90"/>
      <c r="AJ135" s="90"/>
      <c r="AK135" s="90"/>
      <c r="AL135" s="90"/>
      <c r="AM135" s="87"/>
      <c r="AU135" s="87"/>
      <c r="BD135" s="87"/>
      <c r="BM135" s="87"/>
      <c r="BT135" s="87"/>
      <c r="CA135" s="87"/>
      <c r="CB135" s="87"/>
      <c r="CK135" s="87"/>
      <c r="CQ135" s="87"/>
      <c r="DD135" s="87"/>
      <c r="DM135" s="8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</row>
    <row r="136" spans="3:154" s="88" customFormat="1" x14ac:dyDescent="0.2"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87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87"/>
      <c r="AD136" s="90"/>
      <c r="AE136" s="90"/>
      <c r="AF136" s="90"/>
      <c r="AG136" s="90"/>
      <c r="AH136" s="90"/>
      <c r="AI136" s="90"/>
      <c r="AJ136" s="90"/>
      <c r="AK136" s="90"/>
      <c r="AL136" s="90"/>
      <c r="AM136" s="87"/>
      <c r="AU136" s="87"/>
      <c r="BD136" s="87"/>
      <c r="BM136" s="87"/>
      <c r="BT136" s="87"/>
      <c r="CA136" s="87"/>
      <c r="CB136" s="87"/>
      <c r="CK136" s="87"/>
      <c r="CQ136" s="87"/>
      <c r="DD136" s="87"/>
      <c r="DM136" s="8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</row>
    <row r="137" spans="3:154" s="88" customFormat="1" x14ac:dyDescent="0.2"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87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87"/>
      <c r="AD137" s="90"/>
      <c r="AE137" s="90"/>
      <c r="AF137" s="90"/>
      <c r="AG137" s="90"/>
      <c r="AH137" s="90"/>
      <c r="AI137" s="90"/>
      <c r="AJ137" s="90"/>
      <c r="AK137" s="90"/>
      <c r="AL137" s="90"/>
      <c r="AM137" s="87"/>
      <c r="AU137" s="87"/>
      <c r="BD137" s="87"/>
      <c r="BM137" s="87"/>
      <c r="BT137" s="87"/>
      <c r="CA137" s="87"/>
      <c r="CB137" s="87"/>
      <c r="CK137" s="87"/>
      <c r="CQ137" s="87"/>
      <c r="DD137" s="87"/>
      <c r="DM137" s="8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</row>
    <row r="138" spans="3:154" s="88" customFormat="1" x14ac:dyDescent="0.2"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87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87"/>
      <c r="AD138" s="90"/>
      <c r="AE138" s="90"/>
      <c r="AF138" s="90"/>
      <c r="AG138" s="90"/>
      <c r="AH138" s="90"/>
      <c r="AI138" s="90"/>
      <c r="AJ138" s="90"/>
      <c r="AK138" s="90"/>
      <c r="AL138" s="90"/>
      <c r="AM138" s="87"/>
      <c r="AU138" s="87"/>
      <c r="BD138" s="87"/>
      <c r="BM138" s="87"/>
      <c r="BT138" s="87"/>
      <c r="CA138" s="87"/>
      <c r="CB138" s="87"/>
      <c r="CK138" s="87"/>
      <c r="CQ138" s="87"/>
      <c r="DD138" s="87"/>
      <c r="DM138" s="8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</row>
    <row r="139" spans="3:154" s="88" customFormat="1" x14ac:dyDescent="0.2"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87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87"/>
      <c r="AD139" s="90"/>
      <c r="AE139" s="90"/>
      <c r="AF139" s="90"/>
      <c r="AG139" s="90"/>
      <c r="AH139" s="90"/>
      <c r="AI139" s="90"/>
      <c r="AJ139" s="90"/>
      <c r="AK139" s="90"/>
      <c r="AL139" s="90"/>
      <c r="AM139" s="87"/>
      <c r="AU139" s="87"/>
      <c r="BD139" s="87"/>
      <c r="BM139" s="87"/>
      <c r="BT139" s="87"/>
      <c r="CA139" s="87"/>
      <c r="CB139" s="87"/>
      <c r="CK139" s="87"/>
      <c r="CQ139" s="87"/>
      <c r="DD139" s="87"/>
      <c r="DM139" s="8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</row>
    <row r="140" spans="3:154" s="88" customFormat="1" x14ac:dyDescent="0.2"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87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87"/>
      <c r="AD140" s="90"/>
      <c r="AE140" s="90"/>
      <c r="AF140" s="90"/>
      <c r="AG140" s="90"/>
      <c r="AH140" s="90"/>
      <c r="AI140" s="90"/>
      <c r="AJ140" s="90"/>
      <c r="AK140" s="90"/>
      <c r="AL140" s="90"/>
      <c r="AM140" s="87"/>
      <c r="AU140" s="87"/>
      <c r="BD140" s="87"/>
      <c r="BM140" s="87"/>
      <c r="BT140" s="87"/>
      <c r="CA140" s="87"/>
      <c r="CB140" s="87"/>
      <c r="CK140" s="87"/>
      <c r="CQ140" s="87"/>
      <c r="DD140" s="87"/>
      <c r="DM140" s="8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</row>
    <row r="141" spans="3:154" s="88" customFormat="1" x14ac:dyDescent="0.2"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87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87"/>
      <c r="AD141" s="90"/>
      <c r="AE141" s="90"/>
      <c r="AF141" s="90"/>
      <c r="AG141" s="90"/>
      <c r="AH141" s="90"/>
      <c r="AI141" s="90"/>
      <c r="AJ141" s="90"/>
      <c r="AK141" s="90"/>
      <c r="AL141" s="90"/>
      <c r="AM141" s="87"/>
      <c r="AU141" s="87"/>
      <c r="BD141" s="87"/>
      <c r="BM141" s="87"/>
      <c r="BT141" s="87"/>
      <c r="CA141" s="87"/>
      <c r="CB141" s="87"/>
      <c r="CK141" s="87"/>
      <c r="CQ141" s="87"/>
      <c r="DD141" s="87"/>
      <c r="DM141" s="8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</row>
    <row r="142" spans="3:154" s="88" customFormat="1" x14ac:dyDescent="0.2"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87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87"/>
      <c r="AD142" s="90"/>
      <c r="AE142" s="90"/>
      <c r="AF142" s="90"/>
      <c r="AG142" s="90"/>
      <c r="AH142" s="90"/>
      <c r="AI142" s="90"/>
      <c r="AJ142" s="90"/>
      <c r="AK142" s="90"/>
      <c r="AL142" s="90"/>
      <c r="AM142" s="87"/>
      <c r="AU142" s="87"/>
      <c r="BD142" s="87"/>
      <c r="BM142" s="87"/>
      <c r="BT142" s="87"/>
      <c r="CA142" s="87"/>
      <c r="CB142" s="87"/>
      <c r="CK142" s="87"/>
      <c r="CQ142" s="87"/>
      <c r="DD142" s="87"/>
      <c r="DM142" s="8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</row>
    <row r="143" spans="3:154" s="88" customFormat="1" x14ac:dyDescent="0.2"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87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87"/>
      <c r="AD143" s="90"/>
      <c r="AE143" s="90"/>
      <c r="AF143" s="90"/>
      <c r="AG143" s="90"/>
      <c r="AH143" s="90"/>
      <c r="AI143" s="90"/>
      <c r="AJ143" s="90"/>
      <c r="AK143" s="90"/>
      <c r="AL143" s="90"/>
      <c r="AM143" s="87"/>
      <c r="AU143" s="87"/>
      <c r="BD143" s="87"/>
      <c r="BM143" s="87"/>
      <c r="BT143" s="87"/>
      <c r="CA143" s="87"/>
      <c r="CB143" s="87"/>
      <c r="CK143" s="87"/>
      <c r="CQ143" s="87"/>
      <c r="DD143" s="87"/>
      <c r="DM143" s="8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</row>
    <row r="144" spans="3:154" s="88" customFormat="1" x14ac:dyDescent="0.2"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87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87"/>
      <c r="AD144" s="90"/>
      <c r="AE144" s="90"/>
      <c r="AF144" s="90"/>
      <c r="AG144" s="90"/>
      <c r="AH144" s="90"/>
      <c r="AI144" s="90"/>
      <c r="AJ144" s="90"/>
      <c r="AK144" s="90"/>
      <c r="AL144" s="90"/>
      <c r="AM144" s="87"/>
      <c r="AU144" s="87"/>
      <c r="BD144" s="87"/>
      <c r="BM144" s="87"/>
      <c r="BT144" s="87"/>
      <c r="CA144" s="87"/>
      <c r="CB144" s="87"/>
      <c r="CK144" s="87"/>
      <c r="CQ144" s="87"/>
      <c r="DD144" s="87"/>
      <c r="DM144" s="87"/>
      <c r="DN144" s="167"/>
      <c r="DO144" s="167"/>
      <c r="DP144" s="167"/>
      <c r="DQ144" s="167"/>
      <c r="DR144" s="167"/>
      <c r="DS144" s="167"/>
      <c r="DT144" s="167"/>
      <c r="DU144" s="167"/>
      <c r="DV144" s="167"/>
      <c r="DW144" s="167"/>
      <c r="DX144" s="167"/>
      <c r="DY144" s="167"/>
      <c r="DZ144" s="167"/>
      <c r="EA144" s="167"/>
      <c r="EB144" s="167"/>
      <c r="EC144" s="167"/>
      <c r="ED144" s="167"/>
      <c r="EE144" s="167"/>
      <c r="EF144" s="167"/>
      <c r="EG144" s="167"/>
      <c r="EH144" s="167"/>
      <c r="EI144" s="167"/>
      <c r="EJ144" s="167"/>
      <c r="EK144" s="167"/>
      <c r="EL144" s="167"/>
      <c r="EM144" s="167"/>
      <c r="EN144" s="167"/>
      <c r="EO144" s="167"/>
      <c r="EP144" s="167"/>
      <c r="EQ144" s="167"/>
      <c r="ER144" s="167"/>
      <c r="ES144" s="167"/>
      <c r="ET144" s="167"/>
      <c r="EU144" s="167"/>
      <c r="EV144" s="167"/>
      <c r="EW144" s="167"/>
      <c r="EX144" s="167"/>
    </row>
    <row r="145" spans="3:154" s="88" customFormat="1" x14ac:dyDescent="0.2"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87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87"/>
      <c r="AD145" s="90"/>
      <c r="AE145" s="90"/>
      <c r="AF145" s="90"/>
      <c r="AG145" s="90"/>
      <c r="AH145" s="90"/>
      <c r="AI145" s="90"/>
      <c r="AJ145" s="90"/>
      <c r="AK145" s="90"/>
      <c r="AL145" s="90"/>
      <c r="AM145" s="87"/>
      <c r="AU145" s="87"/>
      <c r="BD145" s="87"/>
      <c r="BM145" s="87"/>
      <c r="BT145" s="87"/>
      <c r="CA145" s="87"/>
      <c r="CB145" s="87"/>
      <c r="CK145" s="87"/>
      <c r="CQ145" s="87"/>
      <c r="DD145" s="87"/>
      <c r="DM145" s="87"/>
      <c r="DN145" s="167"/>
      <c r="DO145" s="167"/>
      <c r="DP145" s="167"/>
      <c r="DQ145" s="167"/>
      <c r="DR145" s="167"/>
      <c r="DS145" s="167"/>
      <c r="DT145" s="167"/>
      <c r="DU145" s="167"/>
      <c r="DV145" s="167"/>
      <c r="DW145" s="167"/>
      <c r="DX145" s="167"/>
      <c r="DY145" s="167"/>
      <c r="DZ145" s="167"/>
      <c r="EA145" s="167"/>
      <c r="EB145" s="167"/>
      <c r="EC145" s="167"/>
      <c r="ED145" s="167"/>
      <c r="EE145" s="167"/>
      <c r="EF145" s="167"/>
      <c r="EG145" s="167"/>
      <c r="EH145" s="167"/>
      <c r="EI145" s="167"/>
      <c r="EJ145" s="167"/>
      <c r="EK145" s="167"/>
      <c r="EL145" s="167"/>
      <c r="EM145" s="167"/>
      <c r="EN145" s="167"/>
      <c r="EO145" s="167"/>
      <c r="EP145" s="167"/>
      <c r="EQ145" s="167"/>
      <c r="ER145" s="167"/>
      <c r="ES145" s="167"/>
      <c r="ET145" s="167"/>
      <c r="EU145" s="167"/>
      <c r="EV145" s="167"/>
      <c r="EW145" s="167"/>
      <c r="EX145" s="167"/>
    </row>
    <row r="146" spans="3:154" s="88" customFormat="1" x14ac:dyDescent="0.2"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87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87"/>
      <c r="AD146" s="90"/>
      <c r="AE146" s="90"/>
      <c r="AF146" s="90"/>
      <c r="AG146" s="90"/>
      <c r="AH146" s="90"/>
      <c r="AI146" s="90"/>
      <c r="AJ146" s="90"/>
      <c r="AK146" s="90"/>
      <c r="AL146" s="90"/>
      <c r="AM146" s="87"/>
      <c r="AU146" s="87"/>
      <c r="BD146" s="87"/>
      <c r="BM146" s="87"/>
      <c r="BT146" s="87"/>
      <c r="CA146" s="87"/>
      <c r="CB146" s="87"/>
      <c r="CK146" s="87"/>
      <c r="CQ146" s="87"/>
      <c r="DD146" s="87"/>
      <c r="DM146" s="87"/>
      <c r="DN146" s="167"/>
      <c r="DO146" s="167"/>
      <c r="DP146" s="167"/>
      <c r="DQ146" s="167"/>
      <c r="DR146" s="167"/>
      <c r="DS146" s="167"/>
      <c r="DT146" s="167"/>
      <c r="DU146" s="167"/>
      <c r="DV146" s="167"/>
      <c r="DW146" s="167"/>
      <c r="DX146" s="167"/>
      <c r="DY146" s="167"/>
      <c r="DZ146" s="167"/>
      <c r="EA146" s="167"/>
      <c r="EB146" s="167"/>
      <c r="EC146" s="167"/>
      <c r="ED146" s="167"/>
      <c r="EE146" s="167"/>
      <c r="EF146" s="167"/>
      <c r="EG146" s="167"/>
      <c r="EH146" s="167"/>
      <c r="EI146" s="167"/>
      <c r="EJ146" s="167"/>
      <c r="EK146" s="167"/>
      <c r="EL146" s="167"/>
      <c r="EM146" s="167"/>
      <c r="EN146" s="167"/>
      <c r="EO146" s="167"/>
      <c r="EP146" s="167"/>
      <c r="EQ146" s="167"/>
      <c r="ER146" s="167"/>
      <c r="ES146" s="167"/>
      <c r="ET146" s="167"/>
      <c r="EU146" s="167"/>
      <c r="EV146" s="167"/>
      <c r="EW146" s="167"/>
      <c r="EX146" s="167"/>
    </row>
    <row r="147" spans="3:154" s="88" customFormat="1" x14ac:dyDescent="0.2"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87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87"/>
      <c r="AD147" s="90"/>
      <c r="AE147" s="90"/>
      <c r="AF147" s="90"/>
      <c r="AG147" s="90"/>
      <c r="AH147" s="90"/>
      <c r="AI147" s="90"/>
      <c r="AJ147" s="90"/>
      <c r="AK147" s="90"/>
      <c r="AL147" s="90"/>
      <c r="AM147" s="87"/>
      <c r="AU147" s="87"/>
      <c r="BD147" s="87"/>
      <c r="BM147" s="87"/>
      <c r="BT147" s="87"/>
      <c r="CA147" s="87"/>
      <c r="CB147" s="87"/>
      <c r="CK147" s="87"/>
      <c r="CQ147" s="87"/>
      <c r="DD147" s="87"/>
      <c r="DM147" s="87"/>
      <c r="DN147" s="167"/>
      <c r="DO147" s="167"/>
      <c r="DP147" s="167"/>
      <c r="DQ147" s="167"/>
      <c r="DR147" s="167"/>
      <c r="DS147" s="167"/>
      <c r="DT147" s="167"/>
      <c r="DU147" s="167"/>
      <c r="DV147" s="167"/>
      <c r="DW147" s="167"/>
      <c r="DX147" s="167"/>
      <c r="DY147" s="167"/>
      <c r="DZ147" s="167"/>
      <c r="EA147" s="167"/>
      <c r="EB147" s="167"/>
      <c r="EC147" s="167"/>
      <c r="ED147" s="167"/>
      <c r="EE147" s="167"/>
      <c r="EF147" s="167"/>
      <c r="EG147" s="167"/>
      <c r="EH147" s="167"/>
      <c r="EI147" s="167"/>
      <c r="EJ147" s="167"/>
      <c r="EK147" s="167"/>
      <c r="EL147" s="167"/>
      <c r="EM147" s="167"/>
      <c r="EN147" s="167"/>
      <c r="EO147" s="167"/>
      <c r="EP147" s="167"/>
      <c r="EQ147" s="167"/>
      <c r="ER147" s="167"/>
      <c r="ES147" s="167"/>
      <c r="ET147" s="167"/>
      <c r="EU147" s="167"/>
      <c r="EV147" s="167"/>
      <c r="EW147" s="167"/>
      <c r="EX147" s="167"/>
    </row>
    <row r="148" spans="3:154" s="88" customFormat="1" x14ac:dyDescent="0.2"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87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87"/>
      <c r="AD148" s="90"/>
      <c r="AE148" s="90"/>
      <c r="AF148" s="90"/>
      <c r="AG148" s="90"/>
      <c r="AH148" s="90"/>
      <c r="AI148" s="90"/>
      <c r="AJ148" s="90"/>
      <c r="AK148" s="90"/>
      <c r="AL148" s="90"/>
      <c r="AM148" s="87"/>
      <c r="AU148" s="87"/>
      <c r="BD148" s="87"/>
      <c r="BM148" s="87"/>
      <c r="BT148" s="87"/>
      <c r="CA148" s="87"/>
      <c r="CB148" s="87"/>
      <c r="CK148" s="87"/>
      <c r="CQ148" s="87"/>
      <c r="DD148" s="87"/>
      <c r="DM148" s="87"/>
      <c r="DN148" s="167"/>
      <c r="DO148" s="167"/>
      <c r="DP148" s="167"/>
      <c r="DQ148" s="167"/>
      <c r="DR148" s="167"/>
      <c r="DS148" s="167"/>
      <c r="DT148" s="167"/>
      <c r="DU148" s="167"/>
      <c r="DV148" s="167"/>
      <c r="DW148" s="167"/>
      <c r="DX148" s="167"/>
      <c r="DY148" s="167"/>
      <c r="DZ148" s="167"/>
      <c r="EA148" s="167"/>
      <c r="EB148" s="167"/>
      <c r="EC148" s="167"/>
      <c r="ED148" s="167"/>
      <c r="EE148" s="167"/>
      <c r="EF148" s="167"/>
      <c r="EG148" s="167"/>
      <c r="EH148" s="167"/>
      <c r="EI148" s="167"/>
      <c r="EJ148" s="167"/>
      <c r="EK148" s="167"/>
      <c r="EL148" s="167"/>
      <c r="EM148" s="167"/>
      <c r="EN148" s="167"/>
      <c r="EO148" s="167"/>
      <c r="EP148" s="167"/>
      <c r="EQ148" s="167"/>
      <c r="ER148" s="167"/>
      <c r="ES148" s="167"/>
      <c r="ET148" s="167"/>
      <c r="EU148" s="167"/>
      <c r="EV148" s="167"/>
      <c r="EW148" s="167"/>
      <c r="EX148" s="167"/>
    </row>
    <row r="149" spans="3:154" s="88" customFormat="1" x14ac:dyDescent="0.2"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87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87"/>
      <c r="AD149" s="90"/>
      <c r="AE149" s="90"/>
      <c r="AF149" s="90"/>
      <c r="AG149" s="90"/>
      <c r="AH149" s="90"/>
      <c r="AI149" s="90"/>
      <c r="AJ149" s="90"/>
      <c r="AK149" s="90"/>
      <c r="AL149" s="90"/>
      <c r="AM149" s="87"/>
      <c r="AU149" s="87"/>
      <c r="BD149" s="87"/>
      <c r="BM149" s="87"/>
      <c r="BT149" s="87"/>
      <c r="CA149" s="87"/>
      <c r="CB149" s="87"/>
      <c r="CK149" s="87"/>
      <c r="CQ149" s="87"/>
      <c r="DD149" s="87"/>
      <c r="DM149" s="8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  <c r="EC149" s="167"/>
      <c r="ED149" s="167"/>
      <c r="EE149" s="167"/>
      <c r="EF149" s="167"/>
      <c r="EG149" s="167"/>
      <c r="EH149" s="167"/>
      <c r="EI149" s="167"/>
      <c r="EJ149" s="167"/>
      <c r="EK149" s="167"/>
      <c r="EL149" s="167"/>
      <c r="EM149" s="167"/>
      <c r="EN149" s="167"/>
      <c r="EO149" s="167"/>
      <c r="EP149" s="167"/>
      <c r="EQ149" s="167"/>
      <c r="ER149" s="167"/>
      <c r="ES149" s="167"/>
      <c r="ET149" s="167"/>
      <c r="EU149" s="167"/>
      <c r="EV149" s="167"/>
      <c r="EW149" s="167"/>
      <c r="EX149" s="167"/>
    </row>
    <row r="150" spans="3:154" s="88" customFormat="1" x14ac:dyDescent="0.2"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87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87"/>
      <c r="AD150" s="90"/>
      <c r="AE150" s="90"/>
      <c r="AF150" s="90"/>
      <c r="AG150" s="90"/>
      <c r="AH150" s="90"/>
      <c r="AI150" s="90"/>
      <c r="AJ150" s="90"/>
      <c r="AK150" s="90"/>
      <c r="AL150" s="90"/>
      <c r="AM150" s="87"/>
      <c r="AU150" s="87"/>
      <c r="BD150" s="87"/>
      <c r="BM150" s="87"/>
      <c r="BT150" s="87"/>
      <c r="CA150" s="87"/>
      <c r="CB150" s="87"/>
      <c r="CK150" s="87"/>
      <c r="CQ150" s="87"/>
      <c r="DD150" s="87"/>
      <c r="DM150" s="8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  <c r="EC150" s="167"/>
      <c r="ED150" s="167"/>
      <c r="EE150" s="167"/>
      <c r="EF150" s="167"/>
      <c r="EG150" s="167"/>
      <c r="EH150" s="167"/>
      <c r="EI150" s="167"/>
      <c r="EJ150" s="167"/>
      <c r="EK150" s="167"/>
      <c r="EL150" s="167"/>
      <c r="EM150" s="167"/>
      <c r="EN150" s="167"/>
      <c r="EO150" s="167"/>
      <c r="EP150" s="167"/>
      <c r="EQ150" s="167"/>
      <c r="ER150" s="167"/>
      <c r="ES150" s="167"/>
      <c r="ET150" s="167"/>
      <c r="EU150" s="167"/>
      <c r="EV150" s="167"/>
      <c r="EW150" s="167"/>
      <c r="EX150" s="167"/>
    </row>
    <row r="151" spans="3:154" s="88" customFormat="1" x14ac:dyDescent="0.2"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87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87"/>
      <c r="AD151" s="90"/>
      <c r="AE151" s="90"/>
      <c r="AF151" s="90"/>
      <c r="AG151" s="90"/>
      <c r="AH151" s="90"/>
      <c r="AI151" s="90"/>
      <c r="AJ151" s="90"/>
      <c r="AK151" s="90"/>
      <c r="AL151" s="90"/>
      <c r="AM151" s="87"/>
      <c r="AU151" s="87"/>
      <c r="BD151" s="87"/>
      <c r="BM151" s="87"/>
      <c r="BT151" s="87"/>
      <c r="CA151" s="87"/>
      <c r="CB151" s="87"/>
      <c r="CK151" s="87"/>
      <c r="CQ151" s="87"/>
      <c r="DD151" s="87"/>
      <c r="DM151" s="87"/>
      <c r="DN151" s="167"/>
      <c r="DO151" s="167"/>
      <c r="DP151" s="167"/>
      <c r="DQ151" s="167"/>
      <c r="DR151" s="167"/>
      <c r="DS151" s="167"/>
      <c r="DT151" s="167"/>
      <c r="DU151" s="167"/>
      <c r="DV151" s="167"/>
      <c r="DW151" s="167"/>
      <c r="DX151" s="167"/>
      <c r="DY151" s="167"/>
      <c r="DZ151" s="167"/>
      <c r="EA151" s="167"/>
      <c r="EB151" s="167"/>
      <c r="EC151" s="167"/>
      <c r="ED151" s="167"/>
      <c r="EE151" s="167"/>
      <c r="EF151" s="167"/>
      <c r="EG151" s="167"/>
      <c r="EH151" s="167"/>
      <c r="EI151" s="167"/>
      <c r="EJ151" s="167"/>
      <c r="EK151" s="167"/>
      <c r="EL151" s="167"/>
      <c r="EM151" s="167"/>
      <c r="EN151" s="167"/>
      <c r="EO151" s="167"/>
      <c r="EP151" s="167"/>
      <c r="EQ151" s="167"/>
      <c r="ER151" s="167"/>
      <c r="ES151" s="167"/>
      <c r="ET151" s="167"/>
      <c r="EU151" s="167"/>
      <c r="EV151" s="167"/>
      <c r="EW151" s="167"/>
      <c r="EX151" s="167"/>
    </row>
    <row r="152" spans="3:154" s="88" customFormat="1" x14ac:dyDescent="0.2"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87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87"/>
      <c r="AD152" s="90"/>
      <c r="AE152" s="90"/>
      <c r="AF152" s="90"/>
      <c r="AG152" s="90"/>
      <c r="AH152" s="90"/>
      <c r="AI152" s="90"/>
      <c r="AJ152" s="90"/>
      <c r="AK152" s="90"/>
      <c r="AL152" s="90"/>
      <c r="AM152" s="87"/>
      <c r="AU152" s="87"/>
      <c r="BD152" s="87"/>
      <c r="BM152" s="87"/>
      <c r="BT152" s="87"/>
      <c r="CA152" s="87"/>
      <c r="CB152" s="87"/>
      <c r="CK152" s="87"/>
      <c r="CQ152" s="87"/>
      <c r="DD152" s="87"/>
      <c r="DM152" s="87"/>
      <c r="DN152" s="167"/>
      <c r="DO152" s="167"/>
      <c r="DP152" s="167"/>
      <c r="DQ152" s="167"/>
      <c r="DR152" s="167"/>
      <c r="DS152" s="167"/>
      <c r="DT152" s="167"/>
      <c r="DU152" s="167"/>
      <c r="DV152" s="167"/>
      <c r="DW152" s="167"/>
      <c r="DX152" s="167"/>
      <c r="DY152" s="167"/>
      <c r="DZ152" s="167"/>
      <c r="EA152" s="167"/>
      <c r="EB152" s="167"/>
      <c r="EC152" s="167"/>
      <c r="ED152" s="167"/>
      <c r="EE152" s="167"/>
      <c r="EF152" s="167"/>
      <c r="EG152" s="167"/>
      <c r="EH152" s="167"/>
      <c r="EI152" s="167"/>
      <c r="EJ152" s="167"/>
      <c r="EK152" s="167"/>
      <c r="EL152" s="167"/>
      <c r="EM152" s="167"/>
      <c r="EN152" s="167"/>
      <c r="EO152" s="167"/>
      <c r="EP152" s="167"/>
      <c r="EQ152" s="167"/>
      <c r="ER152" s="167"/>
      <c r="ES152" s="167"/>
      <c r="ET152" s="167"/>
      <c r="EU152" s="167"/>
      <c r="EV152" s="167"/>
      <c r="EW152" s="167"/>
      <c r="EX152" s="167"/>
    </row>
    <row r="153" spans="3:154" s="88" customFormat="1" x14ac:dyDescent="0.2"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87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87"/>
      <c r="AD153" s="90"/>
      <c r="AE153" s="90"/>
      <c r="AF153" s="90"/>
      <c r="AG153" s="90"/>
      <c r="AH153" s="90"/>
      <c r="AI153" s="90"/>
      <c r="AJ153" s="90"/>
      <c r="AK153" s="90"/>
      <c r="AL153" s="90"/>
      <c r="AM153" s="87"/>
      <c r="AU153" s="87"/>
      <c r="BD153" s="87"/>
      <c r="BM153" s="87"/>
      <c r="BT153" s="87"/>
      <c r="CA153" s="87"/>
      <c r="CB153" s="87"/>
      <c r="CK153" s="87"/>
      <c r="CQ153" s="87"/>
      <c r="DD153" s="87"/>
      <c r="DM153" s="87"/>
      <c r="DN153" s="167"/>
      <c r="DO153" s="167"/>
      <c r="DP153" s="167"/>
      <c r="DQ153" s="167"/>
      <c r="DR153" s="167"/>
      <c r="DS153" s="167"/>
      <c r="DT153" s="167"/>
      <c r="DU153" s="167"/>
      <c r="DV153" s="167"/>
      <c r="DW153" s="167"/>
      <c r="DX153" s="167"/>
      <c r="DY153" s="167"/>
      <c r="DZ153" s="167"/>
      <c r="EA153" s="167"/>
      <c r="EB153" s="167"/>
      <c r="EC153" s="167"/>
      <c r="ED153" s="167"/>
      <c r="EE153" s="167"/>
      <c r="EF153" s="167"/>
      <c r="EG153" s="167"/>
      <c r="EH153" s="167"/>
      <c r="EI153" s="167"/>
      <c r="EJ153" s="167"/>
      <c r="EK153" s="167"/>
      <c r="EL153" s="167"/>
      <c r="EM153" s="167"/>
      <c r="EN153" s="167"/>
      <c r="EO153" s="167"/>
      <c r="EP153" s="167"/>
      <c r="EQ153" s="167"/>
      <c r="ER153" s="167"/>
      <c r="ES153" s="167"/>
      <c r="ET153" s="167"/>
      <c r="EU153" s="167"/>
      <c r="EV153" s="167"/>
      <c r="EW153" s="167"/>
      <c r="EX153" s="167"/>
    </row>
    <row r="154" spans="3:154" s="88" customFormat="1" x14ac:dyDescent="0.2"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87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87"/>
      <c r="AD154" s="90"/>
      <c r="AE154" s="90"/>
      <c r="AF154" s="90"/>
      <c r="AG154" s="90"/>
      <c r="AH154" s="90"/>
      <c r="AI154" s="90"/>
      <c r="AJ154" s="90"/>
      <c r="AK154" s="90"/>
      <c r="AL154" s="90"/>
      <c r="AM154" s="87"/>
      <c r="AU154" s="87"/>
      <c r="BD154" s="87"/>
      <c r="BM154" s="87"/>
      <c r="BT154" s="87"/>
      <c r="CA154" s="87"/>
      <c r="CB154" s="87"/>
      <c r="CK154" s="87"/>
      <c r="CQ154" s="87"/>
      <c r="DD154" s="87"/>
      <c r="DM154" s="87"/>
      <c r="DN154" s="167"/>
      <c r="DO154" s="167"/>
      <c r="DP154" s="167"/>
      <c r="DQ154" s="167"/>
      <c r="DR154" s="167"/>
      <c r="DS154" s="167"/>
      <c r="DT154" s="167"/>
      <c r="DU154" s="167"/>
      <c r="DV154" s="167"/>
      <c r="DW154" s="167"/>
      <c r="DX154" s="167"/>
      <c r="DY154" s="167"/>
      <c r="DZ154" s="167"/>
      <c r="EA154" s="167"/>
      <c r="EB154" s="167"/>
      <c r="EC154" s="167"/>
      <c r="ED154" s="167"/>
      <c r="EE154" s="167"/>
      <c r="EF154" s="167"/>
      <c r="EG154" s="167"/>
      <c r="EH154" s="167"/>
      <c r="EI154" s="167"/>
      <c r="EJ154" s="167"/>
      <c r="EK154" s="167"/>
      <c r="EL154" s="167"/>
      <c r="EM154" s="167"/>
      <c r="EN154" s="167"/>
      <c r="EO154" s="167"/>
      <c r="EP154" s="167"/>
      <c r="EQ154" s="167"/>
      <c r="ER154" s="167"/>
      <c r="ES154" s="167"/>
      <c r="ET154" s="167"/>
      <c r="EU154" s="167"/>
      <c r="EV154" s="167"/>
      <c r="EW154" s="167"/>
      <c r="EX154" s="167"/>
    </row>
    <row r="155" spans="3:154" s="88" customFormat="1" x14ac:dyDescent="0.2"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87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87"/>
      <c r="AD155" s="90"/>
      <c r="AE155" s="90"/>
      <c r="AF155" s="90"/>
      <c r="AG155" s="90"/>
      <c r="AH155" s="90"/>
      <c r="AI155" s="90"/>
      <c r="AJ155" s="90"/>
      <c r="AK155" s="90"/>
      <c r="AL155" s="90"/>
      <c r="AM155" s="87"/>
      <c r="AU155" s="87"/>
      <c r="BD155" s="87"/>
      <c r="BM155" s="87"/>
      <c r="BT155" s="87"/>
      <c r="CA155" s="87"/>
      <c r="CB155" s="87"/>
      <c r="CK155" s="87"/>
      <c r="CQ155" s="87"/>
      <c r="DD155" s="87"/>
      <c r="DM155" s="87"/>
      <c r="DN155" s="167"/>
      <c r="DO155" s="167"/>
      <c r="DP155" s="167"/>
      <c r="DQ155" s="167"/>
      <c r="DR155" s="167"/>
      <c r="DS155" s="167"/>
      <c r="DT155" s="167"/>
      <c r="DU155" s="167"/>
      <c r="DV155" s="167"/>
      <c r="DW155" s="167"/>
      <c r="DX155" s="167"/>
      <c r="DY155" s="167"/>
      <c r="DZ155" s="167"/>
      <c r="EA155" s="167"/>
      <c r="EB155" s="167"/>
      <c r="EC155" s="167"/>
      <c r="ED155" s="167"/>
      <c r="EE155" s="167"/>
      <c r="EF155" s="167"/>
      <c r="EG155" s="167"/>
      <c r="EH155" s="167"/>
      <c r="EI155" s="167"/>
      <c r="EJ155" s="167"/>
      <c r="EK155" s="167"/>
      <c r="EL155" s="167"/>
      <c r="EM155" s="167"/>
      <c r="EN155" s="167"/>
      <c r="EO155" s="167"/>
      <c r="EP155" s="167"/>
      <c r="EQ155" s="167"/>
      <c r="ER155" s="167"/>
      <c r="ES155" s="167"/>
      <c r="ET155" s="167"/>
      <c r="EU155" s="167"/>
      <c r="EV155" s="167"/>
      <c r="EW155" s="167"/>
      <c r="EX155" s="167"/>
    </row>
    <row r="156" spans="3:154" s="88" customFormat="1" x14ac:dyDescent="0.2"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87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87"/>
      <c r="AD156" s="90"/>
      <c r="AE156" s="90"/>
      <c r="AF156" s="90"/>
      <c r="AG156" s="90"/>
      <c r="AH156" s="90"/>
      <c r="AI156" s="90"/>
      <c r="AJ156" s="90"/>
      <c r="AK156" s="90"/>
      <c r="AL156" s="90"/>
      <c r="AM156" s="87"/>
      <c r="AU156" s="87"/>
      <c r="BD156" s="87"/>
      <c r="BM156" s="87"/>
      <c r="BT156" s="87"/>
      <c r="CA156" s="87"/>
      <c r="CB156" s="87"/>
      <c r="CK156" s="87"/>
      <c r="CQ156" s="87"/>
      <c r="DD156" s="87"/>
      <c r="DM156" s="87"/>
      <c r="DN156" s="167"/>
      <c r="DO156" s="167"/>
      <c r="DP156" s="167"/>
      <c r="DQ156" s="167"/>
      <c r="DR156" s="167"/>
      <c r="DS156" s="167"/>
      <c r="DT156" s="167"/>
      <c r="DU156" s="167"/>
      <c r="DV156" s="167"/>
      <c r="DW156" s="167"/>
      <c r="DX156" s="167"/>
      <c r="DY156" s="167"/>
      <c r="DZ156" s="167"/>
      <c r="EA156" s="167"/>
      <c r="EB156" s="167"/>
      <c r="EC156" s="167"/>
      <c r="ED156" s="167"/>
      <c r="EE156" s="167"/>
      <c r="EF156" s="167"/>
      <c r="EG156" s="167"/>
      <c r="EH156" s="167"/>
      <c r="EI156" s="167"/>
      <c r="EJ156" s="167"/>
      <c r="EK156" s="167"/>
      <c r="EL156" s="167"/>
      <c r="EM156" s="167"/>
      <c r="EN156" s="167"/>
      <c r="EO156" s="167"/>
      <c r="EP156" s="167"/>
      <c r="EQ156" s="167"/>
      <c r="ER156" s="167"/>
      <c r="ES156" s="167"/>
      <c r="ET156" s="167"/>
      <c r="EU156" s="167"/>
      <c r="EV156" s="167"/>
      <c r="EW156" s="167"/>
      <c r="EX156" s="167"/>
    </row>
    <row r="157" spans="3:154" s="88" customFormat="1" x14ac:dyDescent="0.2"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87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87"/>
      <c r="AD157" s="90"/>
      <c r="AE157" s="90"/>
      <c r="AF157" s="90"/>
      <c r="AG157" s="90"/>
      <c r="AH157" s="90"/>
      <c r="AI157" s="90"/>
      <c r="AJ157" s="90"/>
      <c r="AK157" s="90"/>
      <c r="AL157" s="90"/>
      <c r="AM157" s="87"/>
      <c r="AU157" s="87"/>
      <c r="BD157" s="87"/>
      <c r="BM157" s="87"/>
      <c r="BT157" s="87"/>
      <c r="CA157" s="87"/>
      <c r="CB157" s="87"/>
      <c r="CK157" s="87"/>
      <c r="CQ157" s="87"/>
      <c r="DD157" s="87"/>
      <c r="DM157" s="87"/>
      <c r="DN157" s="167"/>
      <c r="DO157" s="167"/>
      <c r="DP157" s="167"/>
      <c r="DQ157" s="167"/>
      <c r="DR157" s="167"/>
      <c r="DS157" s="167"/>
      <c r="DT157" s="167"/>
      <c r="DU157" s="167"/>
      <c r="DV157" s="167"/>
      <c r="DW157" s="167"/>
      <c r="DX157" s="167"/>
      <c r="DY157" s="167"/>
      <c r="DZ157" s="167"/>
      <c r="EA157" s="167"/>
      <c r="EB157" s="167"/>
      <c r="EC157" s="167"/>
      <c r="ED157" s="167"/>
      <c r="EE157" s="167"/>
      <c r="EF157" s="167"/>
      <c r="EG157" s="167"/>
      <c r="EH157" s="167"/>
      <c r="EI157" s="167"/>
      <c r="EJ157" s="167"/>
      <c r="EK157" s="167"/>
      <c r="EL157" s="167"/>
      <c r="EM157" s="167"/>
      <c r="EN157" s="167"/>
      <c r="EO157" s="167"/>
      <c r="EP157" s="167"/>
      <c r="EQ157" s="167"/>
      <c r="ER157" s="167"/>
      <c r="ES157" s="167"/>
      <c r="ET157" s="167"/>
      <c r="EU157" s="167"/>
      <c r="EV157" s="167"/>
      <c r="EW157" s="167"/>
      <c r="EX157" s="167"/>
    </row>
    <row r="158" spans="3:154" s="88" customFormat="1" x14ac:dyDescent="0.2"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87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87"/>
      <c r="AD158" s="90"/>
      <c r="AE158" s="90"/>
      <c r="AF158" s="90"/>
      <c r="AG158" s="90"/>
      <c r="AH158" s="90"/>
      <c r="AI158" s="90"/>
      <c r="AJ158" s="90"/>
      <c r="AK158" s="90"/>
      <c r="AL158" s="90"/>
      <c r="AM158" s="87"/>
      <c r="AU158" s="87"/>
      <c r="BD158" s="87"/>
      <c r="BM158" s="87"/>
      <c r="BT158" s="87"/>
      <c r="CA158" s="87"/>
      <c r="CB158" s="87"/>
      <c r="CK158" s="87"/>
      <c r="CQ158" s="87"/>
      <c r="DD158" s="87"/>
      <c r="DM158" s="87"/>
      <c r="DN158" s="167"/>
      <c r="DO158" s="167"/>
      <c r="DP158" s="167"/>
      <c r="DQ158" s="167"/>
      <c r="DR158" s="167"/>
      <c r="DS158" s="167"/>
      <c r="DT158" s="167"/>
      <c r="DU158" s="167"/>
      <c r="DV158" s="167"/>
      <c r="DW158" s="167"/>
      <c r="DX158" s="167"/>
      <c r="DY158" s="167"/>
      <c r="DZ158" s="167"/>
      <c r="EA158" s="167"/>
      <c r="EB158" s="167"/>
      <c r="EC158" s="167"/>
      <c r="ED158" s="167"/>
      <c r="EE158" s="167"/>
      <c r="EF158" s="167"/>
      <c r="EG158" s="167"/>
      <c r="EH158" s="167"/>
      <c r="EI158" s="167"/>
      <c r="EJ158" s="167"/>
      <c r="EK158" s="167"/>
      <c r="EL158" s="167"/>
      <c r="EM158" s="167"/>
      <c r="EN158" s="167"/>
      <c r="EO158" s="167"/>
      <c r="EP158" s="167"/>
      <c r="EQ158" s="167"/>
      <c r="ER158" s="167"/>
      <c r="ES158" s="167"/>
      <c r="ET158" s="167"/>
      <c r="EU158" s="167"/>
      <c r="EV158" s="167"/>
      <c r="EW158" s="167"/>
      <c r="EX158" s="167"/>
    </row>
    <row r="159" spans="3:154" s="88" customFormat="1" x14ac:dyDescent="0.2"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87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87"/>
      <c r="AD159" s="90"/>
      <c r="AE159" s="90"/>
      <c r="AF159" s="90"/>
      <c r="AG159" s="90"/>
      <c r="AH159" s="90"/>
      <c r="AI159" s="90"/>
      <c r="AJ159" s="90"/>
      <c r="AK159" s="90"/>
      <c r="AL159" s="90"/>
      <c r="AM159" s="87"/>
      <c r="AU159" s="87"/>
      <c r="BD159" s="87"/>
      <c r="BM159" s="87"/>
      <c r="BT159" s="87"/>
      <c r="CA159" s="87"/>
      <c r="CB159" s="87"/>
      <c r="CK159" s="87"/>
      <c r="CQ159" s="87"/>
      <c r="DD159" s="87"/>
      <c r="DM159" s="87"/>
      <c r="DN159" s="167"/>
      <c r="DO159" s="167"/>
      <c r="DP159" s="167"/>
      <c r="DQ159" s="167"/>
      <c r="DR159" s="167"/>
      <c r="DS159" s="167"/>
      <c r="DT159" s="167"/>
      <c r="DU159" s="167"/>
      <c r="DV159" s="167"/>
      <c r="DW159" s="167"/>
      <c r="DX159" s="167"/>
      <c r="DY159" s="167"/>
      <c r="DZ159" s="167"/>
      <c r="EA159" s="167"/>
      <c r="EB159" s="167"/>
      <c r="EC159" s="167"/>
      <c r="ED159" s="167"/>
      <c r="EE159" s="167"/>
      <c r="EF159" s="167"/>
      <c r="EG159" s="167"/>
      <c r="EH159" s="167"/>
      <c r="EI159" s="167"/>
      <c r="EJ159" s="167"/>
      <c r="EK159" s="167"/>
      <c r="EL159" s="167"/>
      <c r="EM159" s="167"/>
      <c r="EN159" s="167"/>
      <c r="EO159" s="167"/>
      <c r="EP159" s="167"/>
      <c r="EQ159" s="167"/>
      <c r="ER159" s="167"/>
      <c r="ES159" s="167"/>
      <c r="ET159" s="167"/>
      <c r="EU159" s="167"/>
      <c r="EV159" s="167"/>
      <c r="EW159" s="167"/>
      <c r="EX159" s="167"/>
    </row>
    <row r="160" spans="3:154" s="88" customFormat="1" x14ac:dyDescent="0.2"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87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87"/>
      <c r="AD160" s="90"/>
      <c r="AE160" s="90"/>
      <c r="AF160" s="90"/>
      <c r="AG160" s="90"/>
      <c r="AH160" s="90"/>
      <c r="AI160" s="90"/>
      <c r="AJ160" s="90"/>
      <c r="AK160" s="90"/>
      <c r="AL160" s="90"/>
      <c r="AM160" s="87"/>
      <c r="AU160" s="87"/>
      <c r="BD160" s="87"/>
      <c r="BM160" s="87"/>
      <c r="BT160" s="87"/>
      <c r="CA160" s="87"/>
      <c r="CB160" s="87"/>
      <c r="CK160" s="87"/>
      <c r="CQ160" s="87"/>
      <c r="DD160" s="87"/>
      <c r="DM160" s="87"/>
      <c r="DN160" s="167"/>
      <c r="DO160" s="167"/>
      <c r="DP160" s="167"/>
      <c r="DQ160" s="167"/>
      <c r="DR160" s="167"/>
      <c r="DS160" s="167"/>
      <c r="DT160" s="167"/>
      <c r="DU160" s="167"/>
      <c r="DV160" s="167"/>
      <c r="DW160" s="167"/>
      <c r="DX160" s="167"/>
      <c r="DY160" s="167"/>
      <c r="DZ160" s="167"/>
      <c r="EA160" s="167"/>
      <c r="EB160" s="167"/>
      <c r="EC160" s="167"/>
      <c r="ED160" s="167"/>
      <c r="EE160" s="167"/>
      <c r="EF160" s="167"/>
      <c r="EG160" s="167"/>
      <c r="EH160" s="167"/>
      <c r="EI160" s="167"/>
      <c r="EJ160" s="167"/>
      <c r="EK160" s="167"/>
      <c r="EL160" s="167"/>
      <c r="EM160" s="167"/>
      <c r="EN160" s="167"/>
      <c r="EO160" s="167"/>
      <c r="EP160" s="167"/>
      <c r="EQ160" s="167"/>
      <c r="ER160" s="167"/>
      <c r="ES160" s="167"/>
      <c r="ET160" s="167"/>
      <c r="EU160" s="167"/>
      <c r="EV160" s="167"/>
      <c r="EW160" s="167"/>
      <c r="EX160" s="167"/>
    </row>
    <row r="161" spans="3:154" s="88" customFormat="1" x14ac:dyDescent="0.2"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87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87"/>
      <c r="AD161" s="90"/>
      <c r="AE161" s="90"/>
      <c r="AF161" s="90"/>
      <c r="AG161" s="90"/>
      <c r="AH161" s="90"/>
      <c r="AI161" s="90"/>
      <c r="AJ161" s="90"/>
      <c r="AK161" s="90"/>
      <c r="AL161" s="90"/>
      <c r="AM161" s="87"/>
      <c r="AU161" s="87"/>
      <c r="BD161" s="87"/>
      <c r="BM161" s="87"/>
      <c r="BT161" s="87"/>
      <c r="CA161" s="87"/>
      <c r="CB161" s="87"/>
      <c r="CK161" s="87"/>
      <c r="CQ161" s="87"/>
      <c r="DD161" s="87"/>
      <c r="DM161" s="87"/>
      <c r="DN161" s="167"/>
      <c r="DO161" s="167"/>
      <c r="DP161" s="167"/>
      <c r="DQ161" s="167"/>
      <c r="DR161" s="167"/>
      <c r="DS161" s="167"/>
      <c r="DT161" s="167"/>
      <c r="DU161" s="167"/>
      <c r="DV161" s="167"/>
      <c r="DW161" s="167"/>
      <c r="DX161" s="167"/>
      <c r="DY161" s="167"/>
      <c r="DZ161" s="167"/>
      <c r="EA161" s="167"/>
      <c r="EB161" s="167"/>
      <c r="EC161" s="167"/>
      <c r="ED161" s="167"/>
      <c r="EE161" s="167"/>
      <c r="EF161" s="167"/>
      <c r="EG161" s="167"/>
      <c r="EH161" s="167"/>
      <c r="EI161" s="167"/>
      <c r="EJ161" s="167"/>
      <c r="EK161" s="167"/>
      <c r="EL161" s="167"/>
      <c r="EM161" s="167"/>
      <c r="EN161" s="167"/>
      <c r="EO161" s="167"/>
      <c r="EP161" s="167"/>
      <c r="EQ161" s="167"/>
      <c r="ER161" s="167"/>
      <c r="ES161" s="167"/>
      <c r="ET161" s="167"/>
      <c r="EU161" s="167"/>
      <c r="EV161" s="167"/>
      <c r="EW161" s="167"/>
      <c r="EX161" s="167"/>
    </row>
    <row r="162" spans="3:154" s="88" customFormat="1" x14ac:dyDescent="0.2"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87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87"/>
      <c r="AD162" s="90"/>
      <c r="AE162" s="90"/>
      <c r="AF162" s="90"/>
      <c r="AG162" s="90"/>
      <c r="AH162" s="90"/>
      <c r="AI162" s="90"/>
      <c r="AJ162" s="90"/>
      <c r="AK162" s="90"/>
      <c r="AL162" s="90"/>
      <c r="AM162" s="87"/>
      <c r="AU162" s="87"/>
      <c r="BD162" s="87"/>
      <c r="BM162" s="87"/>
      <c r="BT162" s="87"/>
      <c r="CA162" s="87"/>
      <c r="CB162" s="87"/>
      <c r="CK162" s="87"/>
      <c r="CQ162" s="87"/>
      <c r="DD162" s="87"/>
      <c r="DM162" s="87"/>
      <c r="DN162" s="167"/>
      <c r="DO162" s="167"/>
      <c r="DP162" s="167"/>
      <c r="DQ162" s="167"/>
      <c r="DR162" s="167"/>
      <c r="DS162" s="167"/>
      <c r="DT162" s="167"/>
      <c r="DU162" s="167"/>
      <c r="DV162" s="167"/>
      <c r="DW162" s="167"/>
      <c r="DX162" s="167"/>
      <c r="DY162" s="167"/>
      <c r="DZ162" s="167"/>
      <c r="EA162" s="167"/>
      <c r="EB162" s="167"/>
      <c r="EC162" s="167"/>
      <c r="ED162" s="167"/>
      <c r="EE162" s="167"/>
      <c r="EF162" s="167"/>
      <c r="EG162" s="167"/>
      <c r="EH162" s="167"/>
      <c r="EI162" s="167"/>
      <c r="EJ162" s="167"/>
      <c r="EK162" s="167"/>
      <c r="EL162" s="167"/>
      <c r="EM162" s="167"/>
      <c r="EN162" s="167"/>
      <c r="EO162" s="167"/>
      <c r="EP162" s="167"/>
      <c r="EQ162" s="167"/>
      <c r="ER162" s="167"/>
      <c r="ES162" s="167"/>
      <c r="ET162" s="167"/>
      <c r="EU162" s="167"/>
      <c r="EV162" s="167"/>
      <c r="EW162" s="167"/>
      <c r="EX162" s="167"/>
    </row>
    <row r="163" spans="3:154" s="88" customFormat="1" x14ac:dyDescent="0.2"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87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87"/>
      <c r="AD163" s="90"/>
      <c r="AE163" s="90"/>
      <c r="AF163" s="90"/>
      <c r="AG163" s="90"/>
      <c r="AH163" s="90"/>
      <c r="AI163" s="90"/>
      <c r="AJ163" s="90"/>
      <c r="AK163" s="90"/>
      <c r="AL163" s="90"/>
      <c r="AM163" s="87"/>
      <c r="AU163" s="87"/>
      <c r="BD163" s="87"/>
      <c r="BM163" s="87"/>
      <c r="BT163" s="87"/>
      <c r="CA163" s="87"/>
      <c r="CB163" s="87"/>
      <c r="CK163" s="87"/>
      <c r="CQ163" s="87"/>
      <c r="DD163" s="87"/>
      <c r="DM163" s="87"/>
      <c r="DN163" s="167"/>
      <c r="DO163" s="167"/>
      <c r="DP163" s="167"/>
      <c r="DQ163" s="167"/>
      <c r="DR163" s="167"/>
      <c r="DS163" s="167"/>
      <c r="DT163" s="167"/>
      <c r="DU163" s="167"/>
      <c r="DV163" s="167"/>
      <c r="DW163" s="167"/>
      <c r="DX163" s="167"/>
      <c r="DY163" s="167"/>
      <c r="DZ163" s="167"/>
      <c r="EA163" s="167"/>
      <c r="EB163" s="167"/>
      <c r="EC163" s="167"/>
      <c r="ED163" s="167"/>
      <c r="EE163" s="167"/>
      <c r="EF163" s="167"/>
      <c r="EG163" s="167"/>
      <c r="EH163" s="167"/>
      <c r="EI163" s="167"/>
      <c r="EJ163" s="167"/>
      <c r="EK163" s="167"/>
      <c r="EL163" s="167"/>
      <c r="EM163" s="167"/>
      <c r="EN163" s="167"/>
      <c r="EO163" s="167"/>
      <c r="EP163" s="167"/>
      <c r="EQ163" s="167"/>
      <c r="ER163" s="167"/>
      <c r="ES163" s="167"/>
      <c r="ET163" s="167"/>
      <c r="EU163" s="167"/>
      <c r="EV163" s="167"/>
      <c r="EW163" s="167"/>
      <c r="EX163" s="167"/>
    </row>
    <row r="164" spans="3:154" s="88" customFormat="1" x14ac:dyDescent="0.2"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87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87"/>
      <c r="AD164" s="90"/>
      <c r="AE164" s="90"/>
      <c r="AF164" s="90"/>
      <c r="AG164" s="90"/>
      <c r="AH164" s="90"/>
      <c r="AI164" s="90"/>
      <c r="AJ164" s="90"/>
      <c r="AK164" s="90"/>
      <c r="AL164" s="90"/>
      <c r="AM164" s="87"/>
      <c r="AU164" s="87"/>
      <c r="BD164" s="87"/>
      <c r="BM164" s="87"/>
      <c r="BT164" s="87"/>
      <c r="CA164" s="87"/>
      <c r="CB164" s="87"/>
      <c r="CK164" s="87"/>
      <c r="CQ164" s="87"/>
      <c r="DD164" s="87"/>
      <c r="DM164" s="8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  <c r="EC164" s="167"/>
      <c r="ED164" s="167"/>
      <c r="EE164" s="167"/>
      <c r="EF164" s="167"/>
      <c r="EG164" s="167"/>
      <c r="EH164" s="167"/>
      <c r="EI164" s="167"/>
      <c r="EJ164" s="167"/>
      <c r="EK164" s="167"/>
      <c r="EL164" s="167"/>
      <c r="EM164" s="167"/>
      <c r="EN164" s="167"/>
      <c r="EO164" s="167"/>
      <c r="EP164" s="167"/>
      <c r="EQ164" s="167"/>
      <c r="ER164" s="167"/>
      <c r="ES164" s="167"/>
      <c r="ET164" s="167"/>
      <c r="EU164" s="167"/>
      <c r="EV164" s="167"/>
      <c r="EW164" s="167"/>
      <c r="EX164" s="167"/>
    </row>
    <row r="165" spans="3:154" s="88" customFormat="1" x14ac:dyDescent="0.2"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87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87"/>
      <c r="AD165" s="90"/>
      <c r="AE165" s="90"/>
      <c r="AF165" s="90"/>
      <c r="AG165" s="90"/>
      <c r="AH165" s="90"/>
      <c r="AI165" s="90"/>
      <c r="AJ165" s="90"/>
      <c r="AK165" s="90"/>
      <c r="AL165" s="90"/>
      <c r="AM165" s="87"/>
      <c r="AU165" s="87"/>
      <c r="BD165" s="87"/>
      <c r="BM165" s="87"/>
      <c r="BT165" s="87"/>
      <c r="CA165" s="87"/>
      <c r="CB165" s="87"/>
      <c r="CK165" s="87"/>
      <c r="CQ165" s="87"/>
      <c r="DD165" s="87"/>
      <c r="DM165" s="8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  <c r="EC165" s="167"/>
      <c r="ED165" s="167"/>
      <c r="EE165" s="167"/>
      <c r="EF165" s="167"/>
      <c r="EG165" s="167"/>
      <c r="EH165" s="167"/>
      <c r="EI165" s="167"/>
      <c r="EJ165" s="167"/>
      <c r="EK165" s="167"/>
      <c r="EL165" s="167"/>
      <c r="EM165" s="167"/>
      <c r="EN165" s="167"/>
      <c r="EO165" s="167"/>
      <c r="EP165" s="167"/>
      <c r="EQ165" s="167"/>
      <c r="ER165" s="167"/>
      <c r="ES165" s="167"/>
      <c r="ET165" s="167"/>
      <c r="EU165" s="167"/>
      <c r="EV165" s="167"/>
      <c r="EW165" s="167"/>
      <c r="EX165" s="167"/>
    </row>
    <row r="166" spans="3:154" s="88" customFormat="1" x14ac:dyDescent="0.2"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87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87"/>
      <c r="AD166" s="90"/>
      <c r="AE166" s="90"/>
      <c r="AF166" s="90"/>
      <c r="AG166" s="90"/>
      <c r="AH166" s="90"/>
      <c r="AI166" s="90"/>
      <c r="AJ166" s="90"/>
      <c r="AK166" s="90"/>
      <c r="AL166" s="90"/>
      <c r="AM166" s="87"/>
      <c r="AU166" s="87"/>
      <c r="BD166" s="87"/>
      <c r="BM166" s="87"/>
      <c r="BT166" s="87"/>
      <c r="CA166" s="87"/>
      <c r="CB166" s="87"/>
      <c r="CK166" s="87"/>
      <c r="CQ166" s="87"/>
      <c r="DD166" s="87"/>
      <c r="DM166" s="8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  <c r="EC166" s="167"/>
      <c r="ED166" s="167"/>
      <c r="EE166" s="167"/>
      <c r="EF166" s="167"/>
      <c r="EG166" s="167"/>
      <c r="EH166" s="167"/>
      <c r="EI166" s="167"/>
      <c r="EJ166" s="167"/>
      <c r="EK166" s="167"/>
      <c r="EL166" s="167"/>
      <c r="EM166" s="167"/>
      <c r="EN166" s="167"/>
      <c r="EO166" s="167"/>
      <c r="EP166" s="167"/>
      <c r="EQ166" s="167"/>
      <c r="ER166" s="167"/>
      <c r="ES166" s="167"/>
      <c r="ET166" s="167"/>
      <c r="EU166" s="167"/>
      <c r="EV166" s="167"/>
      <c r="EW166" s="167"/>
      <c r="EX166" s="167"/>
    </row>
    <row r="167" spans="3:154" s="88" customFormat="1" x14ac:dyDescent="0.2"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87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87"/>
      <c r="AD167" s="90"/>
      <c r="AE167" s="90"/>
      <c r="AF167" s="90"/>
      <c r="AG167" s="90"/>
      <c r="AH167" s="90"/>
      <c r="AI167" s="90"/>
      <c r="AJ167" s="90"/>
      <c r="AK167" s="90"/>
      <c r="AL167" s="90"/>
      <c r="AM167" s="87"/>
      <c r="AU167" s="87"/>
      <c r="BD167" s="87"/>
      <c r="BM167" s="87"/>
      <c r="BT167" s="87"/>
      <c r="CA167" s="87"/>
      <c r="CB167" s="87"/>
      <c r="CK167" s="87"/>
      <c r="CQ167" s="87"/>
      <c r="DD167" s="87"/>
      <c r="DM167" s="87"/>
      <c r="DN167" s="167"/>
      <c r="DO167" s="167"/>
      <c r="DP167" s="167"/>
      <c r="DQ167" s="167"/>
      <c r="DR167" s="167"/>
      <c r="DS167" s="167"/>
      <c r="DT167" s="167"/>
      <c r="DU167" s="167"/>
      <c r="DV167" s="167"/>
      <c r="DW167" s="167"/>
      <c r="DX167" s="167"/>
      <c r="DY167" s="167"/>
      <c r="DZ167" s="167"/>
      <c r="EA167" s="167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67"/>
      <c r="EL167" s="167"/>
      <c r="EM167" s="167"/>
      <c r="EN167" s="167"/>
      <c r="EO167" s="167"/>
      <c r="EP167" s="167"/>
      <c r="EQ167" s="167"/>
      <c r="ER167" s="167"/>
      <c r="ES167" s="167"/>
      <c r="ET167" s="167"/>
      <c r="EU167" s="167"/>
      <c r="EV167" s="167"/>
      <c r="EW167" s="167"/>
      <c r="EX167" s="167"/>
    </row>
    <row r="168" spans="3:154" s="88" customFormat="1" x14ac:dyDescent="0.2"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87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87"/>
      <c r="AD168" s="90"/>
      <c r="AE168" s="90"/>
      <c r="AF168" s="90"/>
      <c r="AG168" s="90"/>
      <c r="AH168" s="90"/>
      <c r="AI168" s="90"/>
      <c r="AJ168" s="90"/>
      <c r="AK168" s="90"/>
      <c r="AL168" s="90"/>
      <c r="AM168" s="87"/>
      <c r="AU168" s="87"/>
      <c r="BD168" s="87"/>
      <c r="BM168" s="87"/>
      <c r="BT168" s="87"/>
      <c r="CA168" s="87"/>
      <c r="CB168" s="87"/>
      <c r="CK168" s="87"/>
      <c r="CQ168" s="87"/>
      <c r="DD168" s="87"/>
      <c r="DM168" s="87"/>
      <c r="DN168" s="167"/>
      <c r="DO168" s="167"/>
      <c r="DP168" s="167"/>
      <c r="DQ168" s="167"/>
      <c r="DR168" s="167"/>
      <c r="DS168" s="167"/>
      <c r="DT168" s="167"/>
      <c r="DU168" s="167"/>
      <c r="DV168" s="167"/>
      <c r="DW168" s="167"/>
      <c r="DX168" s="167"/>
      <c r="DY168" s="167"/>
      <c r="DZ168" s="167"/>
      <c r="EA168" s="167"/>
      <c r="EB168" s="167"/>
      <c r="EC168" s="167"/>
      <c r="ED168" s="167"/>
      <c r="EE168" s="167"/>
      <c r="EF168" s="167"/>
      <c r="EG168" s="167"/>
      <c r="EH168" s="167"/>
      <c r="EI168" s="167"/>
      <c r="EJ168" s="167"/>
      <c r="EK168" s="167"/>
      <c r="EL168" s="167"/>
      <c r="EM168" s="167"/>
      <c r="EN168" s="167"/>
      <c r="EO168" s="167"/>
      <c r="EP168" s="167"/>
      <c r="EQ168" s="167"/>
      <c r="ER168" s="167"/>
      <c r="ES168" s="167"/>
      <c r="ET168" s="167"/>
      <c r="EU168" s="167"/>
      <c r="EV168" s="167"/>
      <c r="EW168" s="167"/>
      <c r="EX168" s="167"/>
    </row>
    <row r="169" spans="3:154" s="88" customFormat="1" x14ac:dyDescent="0.2"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87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87"/>
      <c r="AD169" s="90"/>
      <c r="AE169" s="90"/>
      <c r="AF169" s="90"/>
      <c r="AG169" s="90"/>
      <c r="AH169" s="90"/>
      <c r="AI169" s="90"/>
      <c r="AJ169" s="90"/>
      <c r="AK169" s="90"/>
      <c r="AL169" s="90"/>
      <c r="AM169" s="87"/>
      <c r="AU169" s="87"/>
      <c r="BD169" s="87"/>
      <c r="BM169" s="87"/>
      <c r="BT169" s="87"/>
      <c r="CA169" s="87"/>
      <c r="CB169" s="87"/>
      <c r="CK169" s="87"/>
      <c r="CQ169" s="87"/>
      <c r="DD169" s="87"/>
      <c r="DM169" s="87"/>
      <c r="DN169" s="167"/>
      <c r="DO169" s="167"/>
      <c r="DP169" s="167"/>
      <c r="DQ169" s="167"/>
      <c r="DR169" s="167"/>
      <c r="DS169" s="167"/>
      <c r="DT169" s="167"/>
      <c r="DU169" s="167"/>
      <c r="DV169" s="167"/>
      <c r="DW169" s="167"/>
      <c r="DX169" s="167"/>
      <c r="DY169" s="167"/>
      <c r="DZ169" s="167"/>
      <c r="EA169" s="167"/>
      <c r="EB169" s="167"/>
      <c r="EC169" s="167"/>
      <c r="ED169" s="167"/>
      <c r="EE169" s="167"/>
      <c r="EF169" s="167"/>
      <c r="EG169" s="167"/>
      <c r="EH169" s="167"/>
      <c r="EI169" s="167"/>
      <c r="EJ169" s="167"/>
      <c r="EK169" s="167"/>
      <c r="EL169" s="167"/>
      <c r="EM169" s="167"/>
      <c r="EN169" s="167"/>
      <c r="EO169" s="167"/>
      <c r="EP169" s="167"/>
      <c r="EQ169" s="167"/>
      <c r="ER169" s="167"/>
      <c r="ES169" s="167"/>
      <c r="ET169" s="167"/>
      <c r="EU169" s="167"/>
      <c r="EV169" s="167"/>
      <c r="EW169" s="167"/>
      <c r="EX169" s="167"/>
    </row>
    <row r="170" spans="3:154" s="88" customFormat="1" x14ac:dyDescent="0.2"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87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87"/>
      <c r="AD170" s="90"/>
      <c r="AE170" s="90"/>
      <c r="AF170" s="90"/>
      <c r="AG170" s="90"/>
      <c r="AH170" s="90"/>
      <c r="AI170" s="90"/>
      <c r="AJ170" s="90"/>
      <c r="AK170" s="90"/>
      <c r="AL170" s="90"/>
      <c r="AM170" s="87"/>
      <c r="AU170" s="87"/>
      <c r="BD170" s="87"/>
      <c r="BM170" s="87"/>
      <c r="BT170" s="87"/>
      <c r="CA170" s="87"/>
      <c r="CB170" s="87"/>
      <c r="CK170" s="87"/>
      <c r="CQ170" s="87"/>
      <c r="DD170" s="87"/>
      <c r="DM170" s="87"/>
      <c r="DN170" s="167"/>
      <c r="DO170" s="167"/>
      <c r="DP170" s="167"/>
      <c r="DQ170" s="167"/>
      <c r="DR170" s="167"/>
      <c r="DS170" s="167"/>
      <c r="DT170" s="167"/>
      <c r="DU170" s="167"/>
      <c r="DV170" s="167"/>
      <c r="DW170" s="167"/>
      <c r="DX170" s="167"/>
      <c r="DY170" s="167"/>
      <c r="DZ170" s="167"/>
      <c r="EA170" s="167"/>
      <c r="EB170" s="167"/>
      <c r="EC170" s="167"/>
      <c r="ED170" s="167"/>
      <c r="EE170" s="167"/>
      <c r="EF170" s="167"/>
      <c r="EG170" s="167"/>
      <c r="EH170" s="167"/>
      <c r="EI170" s="167"/>
      <c r="EJ170" s="167"/>
      <c r="EK170" s="167"/>
      <c r="EL170" s="167"/>
      <c r="EM170" s="167"/>
      <c r="EN170" s="167"/>
      <c r="EO170" s="167"/>
      <c r="EP170" s="167"/>
      <c r="EQ170" s="167"/>
      <c r="ER170" s="167"/>
      <c r="ES170" s="167"/>
      <c r="ET170" s="167"/>
      <c r="EU170" s="167"/>
      <c r="EV170" s="167"/>
      <c r="EW170" s="167"/>
      <c r="EX170" s="167"/>
    </row>
    <row r="171" spans="3:154" s="88" customFormat="1" x14ac:dyDescent="0.2"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87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87"/>
      <c r="AD171" s="90"/>
      <c r="AE171" s="90"/>
      <c r="AF171" s="90"/>
      <c r="AG171" s="90"/>
      <c r="AH171" s="90"/>
      <c r="AI171" s="90"/>
      <c r="AJ171" s="90"/>
      <c r="AK171" s="90"/>
      <c r="AL171" s="90"/>
      <c r="AM171" s="87"/>
      <c r="AU171" s="87"/>
      <c r="BD171" s="87"/>
      <c r="BM171" s="87"/>
      <c r="BT171" s="87"/>
      <c r="CA171" s="87"/>
      <c r="CB171" s="87"/>
      <c r="CK171" s="87"/>
      <c r="CQ171" s="87"/>
      <c r="DD171" s="87"/>
      <c r="DM171" s="87"/>
      <c r="DN171" s="167"/>
      <c r="DO171" s="167"/>
      <c r="DP171" s="167"/>
      <c r="DQ171" s="167"/>
      <c r="DR171" s="167"/>
      <c r="DS171" s="167"/>
      <c r="DT171" s="167"/>
      <c r="DU171" s="167"/>
      <c r="DV171" s="167"/>
      <c r="DW171" s="167"/>
      <c r="DX171" s="167"/>
      <c r="DY171" s="167"/>
      <c r="DZ171" s="167"/>
      <c r="EA171" s="167"/>
      <c r="EB171" s="167"/>
      <c r="EC171" s="167"/>
      <c r="ED171" s="167"/>
      <c r="EE171" s="167"/>
      <c r="EF171" s="167"/>
      <c r="EG171" s="167"/>
      <c r="EH171" s="167"/>
      <c r="EI171" s="167"/>
      <c r="EJ171" s="167"/>
      <c r="EK171" s="167"/>
      <c r="EL171" s="167"/>
      <c r="EM171" s="167"/>
      <c r="EN171" s="167"/>
      <c r="EO171" s="167"/>
      <c r="EP171" s="167"/>
      <c r="EQ171" s="167"/>
      <c r="ER171" s="167"/>
      <c r="ES171" s="167"/>
      <c r="ET171" s="167"/>
      <c r="EU171" s="167"/>
      <c r="EV171" s="167"/>
      <c r="EW171" s="167"/>
      <c r="EX171" s="167"/>
    </row>
    <row r="172" spans="3:154" s="88" customFormat="1" x14ac:dyDescent="0.2"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87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87"/>
      <c r="AD172" s="90"/>
      <c r="AE172" s="90"/>
      <c r="AF172" s="90"/>
      <c r="AG172" s="90"/>
      <c r="AH172" s="90"/>
      <c r="AI172" s="90"/>
      <c r="AJ172" s="90"/>
      <c r="AK172" s="90"/>
      <c r="AL172" s="90"/>
      <c r="AM172" s="87"/>
      <c r="AU172" s="87"/>
      <c r="BD172" s="87"/>
      <c r="BM172" s="87"/>
      <c r="BT172" s="87"/>
      <c r="CA172" s="87"/>
      <c r="CB172" s="87"/>
      <c r="CK172" s="87"/>
      <c r="CQ172" s="87"/>
      <c r="DD172" s="87"/>
      <c r="DM172" s="87"/>
      <c r="DN172" s="167"/>
      <c r="DO172" s="167"/>
      <c r="DP172" s="167"/>
      <c r="DQ172" s="167"/>
      <c r="DR172" s="167"/>
      <c r="DS172" s="167"/>
      <c r="DT172" s="167"/>
      <c r="DU172" s="167"/>
      <c r="DV172" s="167"/>
      <c r="DW172" s="167"/>
      <c r="DX172" s="167"/>
      <c r="DY172" s="167"/>
      <c r="DZ172" s="167"/>
      <c r="EA172" s="167"/>
      <c r="EB172" s="167"/>
      <c r="EC172" s="167"/>
      <c r="ED172" s="167"/>
      <c r="EE172" s="167"/>
      <c r="EF172" s="167"/>
      <c r="EG172" s="167"/>
      <c r="EH172" s="167"/>
      <c r="EI172" s="167"/>
      <c r="EJ172" s="167"/>
      <c r="EK172" s="167"/>
      <c r="EL172" s="167"/>
      <c r="EM172" s="167"/>
      <c r="EN172" s="167"/>
      <c r="EO172" s="167"/>
      <c r="EP172" s="167"/>
      <c r="EQ172" s="167"/>
      <c r="ER172" s="167"/>
      <c r="ES172" s="167"/>
      <c r="ET172" s="167"/>
      <c r="EU172" s="167"/>
      <c r="EV172" s="167"/>
      <c r="EW172" s="167"/>
      <c r="EX172" s="167"/>
    </row>
    <row r="173" spans="3:154" s="88" customFormat="1" x14ac:dyDescent="0.2"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87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87"/>
      <c r="AD173" s="90"/>
      <c r="AE173" s="90"/>
      <c r="AF173" s="90"/>
      <c r="AG173" s="90"/>
      <c r="AH173" s="90"/>
      <c r="AI173" s="90"/>
      <c r="AJ173" s="90"/>
      <c r="AK173" s="90"/>
      <c r="AL173" s="90"/>
      <c r="AM173" s="87"/>
      <c r="AU173" s="87"/>
      <c r="BD173" s="87"/>
      <c r="BM173" s="87"/>
      <c r="BT173" s="87"/>
      <c r="CA173" s="87"/>
      <c r="CB173" s="87"/>
      <c r="CK173" s="87"/>
      <c r="CQ173" s="87"/>
      <c r="DD173" s="87"/>
      <c r="DM173" s="87"/>
      <c r="DN173" s="167"/>
      <c r="DO173" s="167"/>
      <c r="DP173" s="167"/>
      <c r="DQ173" s="167"/>
      <c r="DR173" s="167"/>
      <c r="DS173" s="167"/>
      <c r="DT173" s="167"/>
      <c r="DU173" s="167"/>
      <c r="DV173" s="167"/>
      <c r="DW173" s="167"/>
      <c r="DX173" s="167"/>
      <c r="DY173" s="167"/>
      <c r="DZ173" s="167"/>
      <c r="EA173" s="167"/>
      <c r="EB173" s="167"/>
      <c r="EC173" s="167"/>
      <c r="ED173" s="167"/>
      <c r="EE173" s="167"/>
      <c r="EF173" s="167"/>
      <c r="EG173" s="167"/>
      <c r="EH173" s="167"/>
      <c r="EI173" s="167"/>
      <c r="EJ173" s="167"/>
      <c r="EK173" s="167"/>
      <c r="EL173" s="167"/>
      <c r="EM173" s="167"/>
      <c r="EN173" s="167"/>
      <c r="EO173" s="167"/>
      <c r="EP173" s="167"/>
      <c r="EQ173" s="167"/>
      <c r="ER173" s="167"/>
      <c r="ES173" s="167"/>
      <c r="ET173" s="167"/>
      <c r="EU173" s="167"/>
      <c r="EV173" s="167"/>
      <c r="EW173" s="167"/>
      <c r="EX173" s="167"/>
    </row>
    <row r="174" spans="3:154" s="88" customFormat="1" x14ac:dyDescent="0.2"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87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87"/>
      <c r="AD174" s="90"/>
      <c r="AE174" s="90"/>
      <c r="AF174" s="90"/>
      <c r="AG174" s="90"/>
      <c r="AH174" s="90"/>
      <c r="AI174" s="90"/>
      <c r="AJ174" s="90"/>
      <c r="AK174" s="90"/>
      <c r="AL174" s="90"/>
      <c r="AM174" s="87"/>
      <c r="AU174" s="87"/>
      <c r="BD174" s="87"/>
      <c r="BM174" s="87"/>
      <c r="BT174" s="87"/>
      <c r="CA174" s="87"/>
      <c r="CB174" s="87"/>
      <c r="CK174" s="87"/>
      <c r="CQ174" s="87"/>
      <c r="DD174" s="87"/>
      <c r="DM174" s="87"/>
      <c r="DN174" s="167"/>
      <c r="DO174" s="167"/>
      <c r="DP174" s="167"/>
      <c r="DQ174" s="167"/>
      <c r="DR174" s="167"/>
      <c r="DS174" s="167"/>
      <c r="DT174" s="167"/>
      <c r="DU174" s="167"/>
      <c r="DV174" s="167"/>
      <c r="DW174" s="167"/>
      <c r="DX174" s="167"/>
      <c r="DY174" s="167"/>
      <c r="DZ174" s="167"/>
      <c r="EA174" s="167"/>
      <c r="EB174" s="167"/>
      <c r="EC174" s="167"/>
      <c r="ED174" s="167"/>
      <c r="EE174" s="167"/>
      <c r="EF174" s="167"/>
      <c r="EG174" s="167"/>
      <c r="EH174" s="167"/>
      <c r="EI174" s="167"/>
      <c r="EJ174" s="167"/>
      <c r="EK174" s="167"/>
      <c r="EL174" s="167"/>
      <c r="EM174" s="167"/>
      <c r="EN174" s="167"/>
      <c r="EO174" s="167"/>
      <c r="EP174" s="167"/>
      <c r="EQ174" s="167"/>
      <c r="ER174" s="167"/>
      <c r="ES174" s="167"/>
      <c r="ET174" s="167"/>
      <c r="EU174" s="167"/>
      <c r="EV174" s="167"/>
      <c r="EW174" s="167"/>
      <c r="EX174" s="167"/>
    </row>
    <row r="175" spans="3:154" s="88" customFormat="1" x14ac:dyDescent="0.2"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87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87"/>
      <c r="AD175" s="90"/>
      <c r="AE175" s="90"/>
      <c r="AF175" s="90"/>
      <c r="AG175" s="90"/>
      <c r="AH175" s="90"/>
      <c r="AI175" s="90"/>
      <c r="AJ175" s="90"/>
      <c r="AK175" s="90"/>
      <c r="AL175" s="90"/>
      <c r="AM175" s="87"/>
      <c r="AU175" s="87"/>
      <c r="BD175" s="87"/>
      <c r="BM175" s="87"/>
      <c r="BT175" s="87"/>
      <c r="CA175" s="87"/>
      <c r="CB175" s="87"/>
      <c r="CK175" s="87"/>
      <c r="CQ175" s="87"/>
      <c r="DD175" s="87"/>
      <c r="DM175" s="87"/>
      <c r="DN175" s="167"/>
      <c r="DO175" s="167"/>
      <c r="DP175" s="167"/>
      <c r="DQ175" s="167"/>
      <c r="DR175" s="167"/>
      <c r="DS175" s="167"/>
      <c r="DT175" s="167"/>
      <c r="DU175" s="167"/>
      <c r="DV175" s="167"/>
      <c r="DW175" s="167"/>
      <c r="DX175" s="167"/>
      <c r="DY175" s="167"/>
      <c r="DZ175" s="167"/>
      <c r="EA175" s="167"/>
      <c r="EB175" s="167"/>
      <c r="EC175" s="167"/>
      <c r="ED175" s="167"/>
      <c r="EE175" s="167"/>
      <c r="EF175" s="167"/>
      <c r="EG175" s="167"/>
      <c r="EH175" s="167"/>
      <c r="EI175" s="167"/>
      <c r="EJ175" s="167"/>
      <c r="EK175" s="167"/>
      <c r="EL175" s="167"/>
      <c r="EM175" s="167"/>
      <c r="EN175" s="167"/>
      <c r="EO175" s="167"/>
      <c r="EP175" s="167"/>
      <c r="EQ175" s="167"/>
      <c r="ER175" s="167"/>
      <c r="ES175" s="167"/>
      <c r="ET175" s="167"/>
      <c r="EU175" s="167"/>
      <c r="EV175" s="167"/>
      <c r="EW175" s="167"/>
      <c r="EX175" s="167"/>
    </row>
    <row r="176" spans="3:154" s="88" customFormat="1" x14ac:dyDescent="0.2"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87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87"/>
      <c r="AD176" s="90"/>
      <c r="AE176" s="90"/>
      <c r="AF176" s="90"/>
      <c r="AG176" s="90"/>
      <c r="AH176" s="90"/>
      <c r="AI176" s="90"/>
      <c r="AJ176" s="90"/>
      <c r="AK176" s="90"/>
      <c r="AL176" s="90"/>
      <c r="AM176" s="87"/>
      <c r="AU176" s="87"/>
      <c r="BD176" s="87"/>
      <c r="BM176" s="87"/>
      <c r="BT176" s="87"/>
      <c r="CA176" s="87"/>
      <c r="CB176" s="87"/>
      <c r="CK176" s="87"/>
      <c r="CQ176" s="87"/>
      <c r="DD176" s="87"/>
      <c r="DM176" s="87"/>
      <c r="DN176" s="167"/>
      <c r="DO176" s="167"/>
      <c r="DP176" s="167"/>
      <c r="DQ176" s="167"/>
      <c r="DR176" s="167"/>
      <c r="DS176" s="167"/>
      <c r="DT176" s="167"/>
      <c r="DU176" s="167"/>
      <c r="DV176" s="167"/>
      <c r="DW176" s="167"/>
      <c r="DX176" s="167"/>
      <c r="DY176" s="167"/>
      <c r="DZ176" s="167"/>
      <c r="EA176" s="167"/>
      <c r="EB176" s="167"/>
      <c r="EC176" s="167"/>
      <c r="ED176" s="167"/>
      <c r="EE176" s="167"/>
      <c r="EF176" s="167"/>
      <c r="EG176" s="167"/>
      <c r="EH176" s="167"/>
      <c r="EI176" s="167"/>
      <c r="EJ176" s="167"/>
      <c r="EK176" s="167"/>
      <c r="EL176" s="167"/>
      <c r="EM176" s="167"/>
      <c r="EN176" s="167"/>
      <c r="EO176" s="167"/>
      <c r="EP176" s="167"/>
      <c r="EQ176" s="167"/>
      <c r="ER176" s="167"/>
      <c r="ES176" s="167"/>
      <c r="ET176" s="167"/>
      <c r="EU176" s="167"/>
      <c r="EV176" s="167"/>
      <c r="EW176" s="167"/>
      <c r="EX176" s="167"/>
    </row>
    <row r="177" spans="3:154" s="88" customFormat="1" x14ac:dyDescent="0.2"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87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87"/>
      <c r="AD177" s="90"/>
      <c r="AE177" s="90"/>
      <c r="AF177" s="90"/>
      <c r="AG177" s="90"/>
      <c r="AH177" s="90"/>
      <c r="AI177" s="90"/>
      <c r="AJ177" s="90"/>
      <c r="AK177" s="90"/>
      <c r="AL177" s="90"/>
      <c r="AM177" s="87"/>
      <c r="AU177" s="87"/>
      <c r="BD177" s="87"/>
      <c r="BM177" s="87"/>
      <c r="BT177" s="87"/>
      <c r="CA177" s="87"/>
      <c r="CB177" s="87"/>
      <c r="CK177" s="87"/>
      <c r="CQ177" s="87"/>
      <c r="DD177" s="87"/>
      <c r="DM177" s="8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  <c r="EC177" s="167"/>
      <c r="ED177" s="167"/>
      <c r="EE177" s="167"/>
      <c r="EF177" s="167"/>
      <c r="EG177" s="167"/>
      <c r="EH177" s="167"/>
      <c r="EI177" s="167"/>
      <c r="EJ177" s="167"/>
      <c r="EK177" s="167"/>
      <c r="EL177" s="167"/>
      <c r="EM177" s="167"/>
      <c r="EN177" s="167"/>
      <c r="EO177" s="167"/>
      <c r="EP177" s="167"/>
      <c r="EQ177" s="167"/>
      <c r="ER177" s="167"/>
      <c r="ES177" s="167"/>
      <c r="ET177" s="167"/>
      <c r="EU177" s="167"/>
      <c r="EV177" s="167"/>
      <c r="EW177" s="167"/>
      <c r="EX177" s="167"/>
    </row>
    <row r="178" spans="3:154" s="88" customFormat="1" x14ac:dyDescent="0.2"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87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87"/>
      <c r="AD178" s="90"/>
      <c r="AE178" s="90"/>
      <c r="AF178" s="90"/>
      <c r="AG178" s="90"/>
      <c r="AH178" s="90"/>
      <c r="AI178" s="90"/>
      <c r="AJ178" s="90"/>
      <c r="AK178" s="90"/>
      <c r="AL178" s="90"/>
      <c r="AM178" s="87"/>
      <c r="AU178" s="87"/>
      <c r="BD178" s="87"/>
      <c r="BM178" s="87"/>
      <c r="BT178" s="87"/>
      <c r="CA178" s="87"/>
      <c r="CB178" s="87"/>
      <c r="CK178" s="87"/>
      <c r="CQ178" s="87"/>
      <c r="DD178" s="87"/>
      <c r="DM178" s="87"/>
      <c r="DN178" s="167"/>
      <c r="DO178" s="167"/>
      <c r="DP178" s="167"/>
      <c r="DQ178" s="167"/>
      <c r="DR178" s="167"/>
      <c r="DS178" s="167"/>
      <c r="DT178" s="167"/>
      <c r="DU178" s="167"/>
      <c r="DV178" s="167"/>
      <c r="DW178" s="167"/>
      <c r="DX178" s="167"/>
      <c r="DY178" s="167"/>
      <c r="DZ178" s="167"/>
      <c r="EA178" s="167"/>
      <c r="EB178" s="167"/>
      <c r="EC178" s="167"/>
      <c r="ED178" s="167"/>
      <c r="EE178" s="167"/>
      <c r="EF178" s="167"/>
      <c r="EG178" s="167"/>
      <c r="EH178" s="167"/>
      <c r="EI178" s="167"/>
      <c r="EJ178" s="167"/>
      <c r="EK178" s="167"/>
      <c r="EL178" s="167"/>
      <c r="EM178" s="167"/>
      <c r="EN178" s="167"/>
      <c r="EO178" s="167"/>
      <c r="EP178" s="167"/>
      <c r="EQ178" s="167"/>
      <c r="ER178" s="167"/>
      <c r="ES178" s="167"/>
      <c r="ET178" s="167"/>
      <c r="EU178" s="167"/>
      <c r="EV178" s="167"/>
      <c r="EW178" s="167"/>
      <c r="EX178" s="167"/>
    </row>
    <row r="179" spans="3:154" s="88" customFormat="1" x14ac:dyDescent="0.2"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87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87"/>
      <c r="AD179" s="90"/>
      <c r="AE179" s="90"/>
      <c r="AF179" s="90"/>
      <c r="AG179" s="90"/>
      <c r="AH179" s="90"/>
      <c r="AI179" s="90"/>
      <c r="AJ179" s="90"/>
      <c r="AK179" s="90"/>
      <c r="AL179" s="90"/>
      <c r="AM179" s="87"/>
      <c r="AU179" s="87"/>
      <c r="BD179" s="87"/>
      <c r="BM179" s="87"/>
      <c r="BT179" s="87"/>
      <c r="CA179" s="87"/>
      <c r="CB179" s="87"/>
      <c r="CK179" s="87"/>
      <c r="CQ179" s="87"/>
      <c r="DD179" s="87"/>
      <c r="DM179" s="87"/>
      <c r="DN179" s="167"/>
      <c r="DO179" s="167"/>
      <c r="DP179" s="167"/>
      <c r="DQ179" s="167"/>
      <c r="DR179" s="167"/>
      <c r="DS179" s="167"/>
      <c r="DT179" s="167"/>
      <c r="DU179" s="167"/>
      <c r="DV179" s="167"/>
      <c r="DW179" s="167"/>
      <c r="DX179" s="167"/>
      <c r="DY179" s="167"/>
      <c r="DZ179" s="167"/>
      <c r="EA179" s="167"/>
      <c r="EB179" s="167"/>
      <c r="EC179" s="167"/>
      <c r="ED179" s="167"/>
      <c r="EE179" s="167"/>
      <c r="EF179" s="167"/>
      <c r="EG179" s="167"/>
      <c r="EH179" s="167"/>
      <c r="EI179" s="167"/>
      <c r="EJ179" s="167"/>
      <c r="EK179" s="167"/>
      <c r="EL179" s="167"/>
      <c r="EM179" s="167"/>
      <c r="EN179" s="167"/>
      <c r="EO179" s="167"/>
      <c r="EP179" s="167"/>
      <c r="EQ179" s="167"/>
      <c r="ER179" s="167"/>
      <c r="ES179" s="167"/>
      <c r="ET179" s="167"/>
      <c r="EU179" s="167"/>
      <c r="EV179" s="167"/>
      <c r="EW179" s="167"/>
      <c r="EX179" s="167"/>
    </row>
    <row r="180" spans="3:154" s="88" customFormat="1" x14ac:dyDescent="0.2"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87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87"/>
      <c r="AD180" s="90"/>
      <c r="AE180" s="90"/>
      <c r="AF180" s="90"/>
      <c r="AG180" s="90"/>
      <c r="AH180" s="90"/>
      <c r="AI180" s="90"/>
      <c r="AJ180" s="90"/>
      <c r="AK180" s="90"/>
      <c r="AL180" s="90"/>
      <c r="AM180" s="87"/>
      <c r="AU180" s="87"/>
      <c r="BD180" s="87"/>
      <c r="BM180" s="87"/>
      <c r="BT180" s="87"/>
      <c r="CA180" s="87"/>
      <c r="CB180" s="87"/>
      <c r="CK180" s="87"/>
      <c r="CQ180" s="87"/>
      <c r="DD180" s="87"/>
      <c r="DM180" s="87"/>
      <c r="DN180" s="167"/>
      <c r="DO180" s="167"/>
      <c r="DP180" s="167"/>
      <c r="DQ180" s="167"/>
      <c r="DR180" s="167"/>
      <c r="DS180" s="167"/>
      <c r="DT180" s="167"/>
      <c r="DU180" s="167"/>
      <c r="DV180" s="167"/>
      <c r="DW180" s="167"/>
      <c r="DX180" s="167"/>
      <c r="DY180" s="167"/>
      <c r="DZ180" s="167"/>
      <c r="EA180" s="167"/>
      <c r="EB180" s="167"/>
      <c r="EC180" s="167"/>
      <c r="ED180" s="167"/>
      <c r="EE180" s="167"/>
      <c r="EF180" s="167"/>
      <c r="EG180" s="167"/>
      <c r="EH180" s="167"/>
      <c r="EI180" s="167"/>
      <c r="EJ180" s="167"/>
      <c r="EK180" s="167"/>
      <c r="EL180" s="167"/>
      <c r="EM180" s="167"/>
      <c r="EN180" s="167"/>
      <c r="EO180" s="167"/>
      <c r="EP180" s="167"/>
      <c r="EQ180" s="167"/>
      <c r="ER180" s="167"/>
      <c r="ES180" s="167"/>
      <c r="ET180" s="167"/>
      <c r="EU180" s="167"/>
      <c r="EV180" s="167"/>
      <c r="EW180" s="167"/>
      <c r="EX180" s="167"/>
    </row>
    <row r="181" spans="3:154" s="88" customFormat="1" x14ac:dyDescent="0.2"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87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87"/>
      <c r="AD181" s="90"/>
      <c r="AE181" s="90"/>
      <c r="AF181" s="90"/>
      <c r="AG181" s="90"/>
      <c r="AH181" s="90"/>
      <c r="AI181" s="90"/>
      <c r="AJ181" s="90"/>
      <c r="AK181" s="90"/>
      <c r="AL181" s="90"/>
      <c r="AM181" s="87"/>
      <c r="AU181" s="87"/>
      <c r="BD181" s="87"/>
      <c r="BM181" s="87"/>
      <c r="BT181" s="87"/>
      <c r="CA181" s="87"/>
      <c r="CB181" s="87"/>
      <c r="CK181" s="87"/>
      <c r="CQ181" s="87"/>
      <c r="DD181" s="87"/>
      <c r="DM181" s="87"/>
      <c r="DN181" s="167"/>
      <c r="DO181" s="167"/>
      <c r="DP181" s="167"/>
      <c r="DQ181" s="167"/>
      <c r="DR181" s="167"/>
      <c r="DS181" s="167"/>
      <c r="DT181" s="167"/>
      <c r="DU181" s="167"/>
      <c r="DV181" s="167"/>
      <c r="DW181" s="167"/>
      <c r="DX181" s="167"/>
      <c r="DY181" s="167"/>
      <c r="DZ181" s="167"/>
      <c r="EA181" s="167"/>
      <c r="EB181" s="167"/>
      <c r="EC181" s="167"/>
      <c r="ED181" s="167"/>
      <c r="EE181" s="167"/>
      <c r="EF181" s="167"/>
      <c r="EG181" s="167"/>
      <c r="EH181" s="167"/>
      <c r="EI181" s="167"/>
      <c r="EJ181" s="167"/>
      <c r="EK181" s="167"/>
      <c r="EL181" s="167"/>
      <c r="EM181" s="167"/>
      <c r="EN181" s="167"/>
      <c r="EO181" s="167"/>
      <c r="EP181" s="167"/>
      <c r="EQ181" s="167"/>
      <c r="ER181" s="167"/>
      <c r="ES181" s="167"/>
      <c r="ET181" s="167"/>
      <c r="EU181" s="167"/>
      <c r="EV181" s="167"/>
      <c r="EW181" s="167"/>
      <c r="EX181" s="167"/>
    </row>
    <row r="182" spans="3:154" s="88" customFormat="1" x14ac:dyDescent="0.2"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87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87"/>
      <c r="AD182" s="90"/>
      <c r="AE182" s="90"/>
      <c r="AF182" s="90"/>
      <c r="AG182" s="90"/>
      <c r="AH182" s="90"/>
      <c r="AI182" s="90"/>
      <c r="AJ182" s="90"/>
      <c r="AK182" s="90"/>
      <c r="AL182" s="90"/>
      <c r="AM182" s="87"/>
      <c r="AU182" s="87"/>
      <c r="BD182" s="87"/>
      <c r="BM182" s="87"/>
      <c r="BT182" s="87"/>
      <c r="CA182" s="87"/>
      <c r="CB182" s="87"/>
      <c r="CK182" s="87"/>
      <c r="CQ182" s="87"/>
      <c r="DD182" s="87"/>
      <c r="DM182" s="87"/>
      <c r="DN182" s="167"/>
      <c r="DO182" s="167"/>
      <c r="DP182" s="167"/>
      <c r="DQ182" s="167"/>
      <c r="DR182" s="167"/>
      <c r="DS182" s="167"/>
      <c r="DT182" s="167"/>
      <c r="DU182" s="167"/>
      <c r="DV182" s="167"/>
      <c r="DW182" s="167"/>
      <c r="DX182" s="167"/>
      <c r="DY182" s="167"/>
      <c r="DZ182" s="167"/>
      <c r="EA182" s="167"/>
      <c r="EB182" s="167"/>
      <c r="EC182" s="167"/>
      <c r="ED182" s="167"/>
      <c r="EE182" s="167"/>
      <c r="EF182" s="167"/>
      <c r="EG182" s="167"/>
      <c r="EH182" s="167"/>
      <c r="EI182" s="167"/>
      <c r="EJ182" s="167"/>
      <c r="EK182" s="167"/>
      <c r="EL182" s="167"/>
      <c r="EM182" s="167"/>
      <c r="EN182" s="167"/>
      <c r="EO182" s="167"/>
      <c r="EP182" s="167"/>
      <c r="EQ182" s="167"/>
      <c r="ER182" s="167"/>
      <c r="ES182" s="167"/>
      <c r="ET182" s="167"/>
      <c r="EU182" s="167"/>
      <c r="EV182" s="167"/>
      <c r="EW182" s="167"/>
      <c r="EX182" s="167"/>
    </row>
    <row r="183" spans="3:154" s="88" customFormat="1" x14ac:dyDescent="0.2"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87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87"/>
      <c r="AD183" s="90"/>
      <c r="AE183" s="90"/>
      <c r="AF183" s="90"/>
      <c r="AG183" s="90"/>
      <c r="AH183" s="90"/>
      <c r="AI183" s="90"/>
      <c r="AJ183" s="90"/>
      <c r="AK183" s="90"/>
      <c r="AL183" s="90"/>
      <c r="AM183" s="87"/>
      <c r="AU183" s="87"/>
      <c r="BD183" s="87"/>
      <c r="BM183" s="87"/>
      <c r="BT183" s="87"/>
      <c r="CA183" s="87"/>
      <c r="CB183" s="87"/>
      <c r="CK183" s="87"/>
      <c r="CQ183" s="87"/>
      <c r="DD183" s="87"/>
      <c r="DM183" s="87"/>
      <c r="DN183" s="167"/>
      <c r="DO183" s="167"/>
      <c r="DP183" s="167"/>
      <c r="DQ183" s="167"/>
      <c r="DR183" s="167"/>
      <c r="DS183" s="167"/>
      <c r="DT183" s="167"/>
      <c r="DU183" s="167"/>
      <c r="DV183" s="167"/>
      <c r="DW183" s="167"/>
      <c r="DX183" s="167"/>
      <c r="DY183" s="167"/>
      <c r="DZ183" s="167"/>
      <c r="EA183" s="167"/>
      <c r="EB183" s="167"/>
      <c r="EC183" s="167"/>
      <c r="ED183" s="167"/>
      <c r="EE183" s="167"/>
      <c r="EF183" s="167"/>
      <c r="EG183" s="167"/>
      <c r="EH183" s="167"/>
      <c r="EI183" s="167"/>
      <c r="EJ183" s="167"/>
      <c r="EK183" s="167"/>
      <c r="EL183" s="167"/>
      <c r="EM183" s="167"/>
      <c r="EN183" s="167"/>
      <c r="EO183" s="167"/>
      <c r="EP183" s="167"/>
      <c r="EQ183" s="167"/>
      <c r="ER183" s="167"/>
      <c r="ES183" s="167"/>
      <c r="ET183" s="167"/>
      <c r="EU183" s="167"/>
      <c r="EV183" s="167"/>
      <c r="EW183" s="167"/>
      <c r="EX183" s="167"/>
    </row>
    <row r="184" spans="3:154" s="88" customFormat="1" x14ac:dyDescent="0.2"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87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87"/>
      <c r="AD184" s="90"/>
      <c r="AE184" s="90"/>
      <c r="AF184" s="90"/>
      <c r="AG184" s="90"/>
      <c r="AH184" s="90"/>
      <c r="AI184" s="90"/>
      <c r="AJ184" s="90"/>
      <c r="AK184" s="90"/>
      <c r="AL184" s="90"/>
      <c r="AM184" s="87"/>
      <c r="AU184" s="87"/>
      <c r="BD184" s="87"/>
      <c r="BM184" s="87"/>
      <c r="BT184" s="87"/>
      <c r="CA184" s="87"/>
      <c r="CB184" s="87"/>
      <c r="CK184" s="87"/>
      <c r="CQ184" s="87"/>
      <c r="DD184" s="87"/>
      <c r="DM184" s="87"/>
      <c r="DN184" s="167"/>
      <c r="DO184" s="167"/>
      <c r="DP184" s="167"/>
      <c r="DQ184" s="167"/>
      <c r="DR184" s="167"/>
      <c r="DS184" s="167"/>
      <c r="DT184" s="167"/>
      <c r="DU184" s="167"/>
      <c r="DV184" s="167"/>
      <c r="DW184" s="167"/>
      <c r="DX184" s="167"/>
      <c r="DY184" s="167"/>
      <c r="DZ184" s="167"/>
      <c r="EA184" s="167"/>
      <c r="EB184" s="167"/>
      <c r="EC184" s="167"/>
      <c r="ED184" s="167"/>
      <c r="EE184" s="167"/>
      <c r="EF184" s="167"/>
      <c r="EG184" s="167"/>
      <c r="EH184" s="167"/>
      <c r="EI184" s="167"/>
      <c r="EJ184" s="167"/>
      <c r="EK184" s="167"/>
      <c r="EL184" s="167"/>
      <c r="EM184" s="167"/>
      <c r="EN184" s="167"/>
      <c r="EO184" s="167"/>
      <c r="EP184" s="167"/>
      <c r="EQ184" s="167"/>
      <c r="ER184" s="167"/>
      <c r="ES184" s="167"/>
      <c r="ET184" s="167"/>
      <c r="EU184" s="167"/>
      <c r="EV184" s="167"/>
      <c r="EW184" s="167"/>
      <c r="EX184" s="167"/>
    </row>
    <row r="185" spans="3:154" s="88" customFormat="1" x14ac:dyDescent="0.2"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87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87"/>
      <c r="AD185" s="90"/>
      <c r="AE185" s="90"/>
      <c r="AF185" s="90"/>
      <c r="AG185" s="90"/>
      <c r="AH185" s="90"/>
      <c r="AI185" s="90"/>
      <c r="AJ185" s="90"/>
      <c r="AK185" s="90"/>
      <c r="AL185" s="90"/>
      <c r="AM185" s="87"/>
      <c r="AU185" s="87"/>
      <c r="BD185" s="87"/>
      <c r="BM185" s="87"/>
      <c r="BT185" s="87"/>
      <c r="CA185" s="87"/>
      <c r="CB185" s="87"/>
      <c r="CK185" s="87"/>
      <c r="CQ185" s="87"/>
      <c r="DD185" s="87"/>
      <c r="DM185" s="87"/>
      <c r="DN185" s="167"/>
      <c r="DO185" s="167"/>
      <c r="DP185" s="167"/>
      <c r="DQ185" s="167"/>
      <c r="DR185" s="167"/>
      <c r="DS185" s="167"/>
      <c r="DT185" s="167"/>
      <c r="DU185" s="167"/>
      <c r="DV185" s="167"/>
      <c r="DW185" s="167"/>
      <c r="DX185" s="167"/>
      <c r="DY185" s="167"/>
      <c r="DZ185" s="167"/>
      <c r="EA185" s="167"/>
      <c r="EB185" s="167"/>
      <c r="EC185" s="167"/>
      <c r="ED185" s="167"/>
      <c r="EE185" s="167"/>
      <c r="EF185" s="167"/>
      <c r="EG185" s="167"/>
      <c r="EH185" s="167"/>
      <c r="EI185" s="167"/>
      <c r="EJ185" s="167"/>
      <c r="EK185" s="167"/>
      <c r="EL185" s="167"/>
      <c r="EM185" s="167"/>
      <c r="EN185" s="167"/>
      <c r="EO185" s="167"/>
      <c r="EP185" s="167"/>
      <c r="EQ185" s="167"/>
      <c r="ER185" s="167"/>
      <c r="ES185" s="167"/>
      <c r="ET185" s="167"/>
      <c r="EU185" s="167"/>
      <c r="EV185" s="167"/>
      <c r="EW185" s="167"/>
      <c r="EX185" s="167"/>
    </row>
    <row r="186" spans="3:154" s="88" customFormat="1" x14ac:dyDescent="0.2"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87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87"/>
      <c r="AD186" s="90"/>
      <c r="AE186" s="90"/>
      <c r="AF186" s="90"/>
      <c r="AG186" s="90"/>
      <c r="AH186" s="90"/>
      <c r="AI186" s="90"/>
      <c r="AJ186" s="90"/>
      <c r="AK186" s="90"/>
      <c r="AL186" s="90"/>
      <c r="AM186" s="87"/>
      <c r="AU186" s="87"/>
      <c r="BD186" s="87"/>
      <c r="BM186" s="87"/>
      <c r="BT186" s="87"/>
      <c r="CA186" s="87"/>
      <c r="CB186" s="87"/>
      <c r="CK186" s="87"/>
      <c r="CQ186" s="87"/>
      <c r="DD186" s="87"/>
      <c r="DM186" s="87"/>
      <c r="DN186" s="167"/>
      <c r="DO186" s="167"/>
      <c r="DP186" s="167"/>
      <c r="DQ186" s="167"/>
      <c r="DR186" s="167"/>
      <c r="DS186" s="167"/>
      <c r="DT186" s="167"/>
      <c r="DU186" s="167"/>
      <c r="DV186" s="167"/>
      <c r="DW186" s="167"/>
      <c r="DX186" s="167"/>
      <c r="DY186" s="167"/>
      <c r="DZ186" s="167"/>
      <c r="EA186" s="167"/>
      <c r="EB186" s="167"/>
      <c r="EC186" s="167"/>
      <c r="ED186" s="167"/>
      <c r="EE186" s="167"/>
      <c r="EF186" s="167"/>
      <c r="EG186" s="167"/>
      <c r="EH186" s="167"/>
      <c r="EI186" s="167"/>
      <c r="EJ186" s="167"/>
      <c r="EK186" s="167"/>
      <c r="EL186" s="167"/>
      <c r="EM186" s="167"/>
      <c r="EN186" s="167"/>
      <c r="EO186" s="167"/>
      <c r="EP186" s="167"/>
      <c r="EQ186" s="167"/>
      <c r="ER186" s="167"/>
      <c r="ES186" s="167"/>
      <c r="ET186" s="167"/>
      <c r="EU186" s="167"/>
      <c r="EV186" s="167"/>
      <c r="EW186" s="167"/>
      <c r="EX186" s="167"/>
    </row>
    <row r="187" spans="3:154" s="88" customFormat="1" x14ac:dyDescent="0.2"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87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87"/>
      <c r="AD187" s="90"/>
      <c r="AE187" s="90"/>
      <c r="AF187" s="90"/>
      <c r="AG187" s="90"/>
      <c r="AH187" s="90"/>
      <c r="AI187" s="90"/>
      <c r="AJ187" s="90"/>
      <c r="AK187" s="90"/>
      <c r="AL187" s="90"/>
      <c r="AM187" s="87"/>
      <c r="AU187" s="87"/>
      <c r="BD187" s="87"/>
      <c r="BM187" s="87"/>
      <c r="BT187" s="87"/>
      <c r="CA187" s="87"/>
      <c r="CB187" s="87"/>
      <c r="CK187" s="87"/>
      <c r="CQ187" s="87"/>
      <c r="DD187" s="87"/>
      <c r="DM187" s="87"/>
      <c r="DN187" s="167"/>
      <c r="DO187" s="167"/>
      <c r="DP187" s="167"/>
      <c r="DQ187" s="167"/>
      <c r="DR187" s="167"/>
      <c r="DS187" s="167"/>
      <c r="DT187" s="167"/>
      <c r="DU187" s="167"/>
      <c r="DV187" s="167"/>
      <c r="DW187" s="167"/>
      <c r="DX187" s="167"/>
      <c r="DY187" s="167"/>
      <c r="DZ187" s="167"/>
      <c r="EA187" s="167"/>
      <c r="EB187" s="167"/>
      <c r="EC187" s="167"/>
      <c r="ED187" s="167"/>
      <c r="EE187" s="167"/>
      <c r="EF187" s="167"/>
      <c r="EG187" s="167"/>
      <c r="EH187" s="167"/>
      <c r="EI187" s="167"/>
      <c r="EJ187" s="167"/>
      <c r="EK187" s="167"/>
      <c r="EL187" s="167"/>
      <c r="EM187" s="167"/>
      <c r="EN187" s="167"/>
      <c r="EO187" s="167"/>
      <c r="EP187" s="167"/>
      <c r="EQ187" s="167"/>
      <c r="ER187" s="167"/>
      <c r="ES187" s="167"/>
      <c r="ET187" s="167"/>
      <c r="EU187" s="167"/>
      <c r="EV187" s="167"/>
      <c r="EW187" s="167"/>
      <c r="EX187" s="167"/>
    </row>
    <row r="188" spans="3:154" s="88" customFormat="1" x14ac:dyDescent="0.2"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87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87"/>
      <c r="AD188" s="90"/>
      <c r="AE188" s="90"/>
      <c r="AF188" s="90"/>
      <c r="AG188" s="90"/>
      <c r="AH188" s="90"/>
      <c r="AI188" s="90"/>
      <c r="AJ188" s="90"/>
      <c r="AK188" s="90"/>
      <c r="AL188" s="90"/>
      <c r="AM188" s="87"/>
      <c r="AU188" s="87"/>
      <c r="BD188" s="87"/>
      <c r="BM188" s="87"/>
      <c r="BT188" s="87"/>
      <c r="CA188" s="87"/>
      <c r="CB188" s="87"/>
      <c r="CK188" s="87"/>
      <c r="CQ188" s="87"/>
      <c r="DD188" s="87"/>
      <c r="DM188" s="87"/>
      <c r="DN188" s="167"/>
      <c r="DO188" s="167"/>
      <c r="DP188" s="167"/>
      <c r="DQ188" s="167"/>
      <c r="DR188" s="167"/>
      <c r="DS188" s="167"/>
      <c r="DT188" s="167"/>
      <c r="DU188" s="167"/>
      <c r="DV188" s="167"/>
      <c r="DW188" s="167"/>
      <c r="DX188" s="167"/>
      <c r="DY188" s="167"/>
      <c r="DZ188" s="167"/>
      <c r="EA188" s="167"/>
      <c r="EB188" s="167"/>
      <c r="EC188" s="167"/>
      <c r="ED188" s="167"/>
      <c r="EE188" s="167"/>
      <c r="EF188" s="167"/>
      <c r="EG188" s="167"/>
      <c r="EH188" s="167"/>
      <c r="EI188" s="167"/>
      <c r="EJ188" s="167"/>
      <c r="EK188" s="167"/>
      <c r="EL188" s="167"/>
      <c r="EM188" s="167"/>
      <c r="EN188" s="167"/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</row>
    <row r="189" spans="3:154" s="88" customFormat="1" x14ac:dyDescent="0.2"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87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87"/>
      <c r="AD189" s="90"/>
      <c r="AE189" s="90"/>
      <c r="AF189" s="90"/>
      <c r="AG189" s="90"/>
      <c r="AH189" s="90"/>
      <c r="AI189" s="90"/>
      <c r="AJ189" s="90"/>
      <c r="AK189" s="90"/>
      <c r="AL189" s="90"/>
      <c r="AM189" s="87"/>
      <c r="AU189" s="87"/>
      <c r="BD189" s="87"/>
      <c r="BM189" s="87"/>
      <c r="BT189" s="87"/>
      <c r="CA189" s="87"/>
      <c r="CB189" s="87"/>
      <c r="CK189" s="87"/>
      <c r="CQ189" s="87"/>
      <c r="DD189" s="87"/>
      <c r="DM189" s="87"/>
      <c r="DN189" s="167"/>
      <c r="DO189" s="167"/>
      <c r="DP189" s="167"/>
      <c r="DQ189" s="167"/>
      <c r="DR189" s="167"/>
      <c r="DS189" s="167"/>
      <c r="DT189" s="167"/>
      <c r="DU189" s="167"/>
      <c r="DV189" s="167"/>
      <c r="DW189" s="167"/>
      <c r="DX189" s="167"/>
      <c r="DY189" s="167"/>
      <c r="DZ189" s="167"/>
      <c r="EA189" s="167"/>
      <c r="EB189" s="167"/>
      <c r="EC189" s="167"/>
      <c r="ED189" s="167"/>
      <c r="EE189" s="167"/>
      <c r="EF189" s="167"/>
      <c r="EG189" s="167"/>
      <c r="EH189" s="167"/>
      <c r="EI189" s="167"/>
      <c r="EJ189" s="167"/>
      <c r="EK189" s="167"/>
      <c r="EL189" s="167"/>
      <c r="EM189" s="167"/>
      <c r="EN189" s="167"/>
      <c r="EO189" s="167"/>
      <c r="EP189" s="167"/>
      <c r="EQ189" s="167"/>
      <c r="ER189" s="167"/>
      <c r="ES189" s="167"/>
      <c r="ET189" s="167"/>
      <c r="EU189" s="167"/>
      <c r="EV189" s="167"/>
      <c r="EW189" s="167"/>
      <c r="EX189" s="167"/>
    </row>
    <row r="190" spans="3:154" s="88" customFormat="1" x14ac:dyDescent="0.2"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87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87"/>
      <c r="AD190" s="90"/>
      <c r="AE190" s="90"/>
      <c r="AF190" s="90"/>
      <c r="AG190" s="90"/>
      <c r="AH190" s="90"/>
      <c r="AI190" s="90"/>
      <c r="AJ190" s="90"/>
      <c r="AK190" s="90"/>
      <c r="AL190" s="90"/>
      <c r="AM190" s="87"/>
      <c r="AU190" s="87"/>
      <c r="BD190" s="87"/>
      <c r="BM190" s="87"/>
      <c r="BT190" s="87"/>
      <c r="CA190" s="87"/>
      <c r="CB190" s="87"/>
      <c r="CK190" s="87"/>
      <c r="CQ190" s="87"/>
      <c r="DD190" s="87"/>
      <c r="DM190" s="87"/>
      <c r="DN190" s="167"/>
      <c r="DO190" s="167"/>
      <c r="DP190" s="167"/>
      <c r="DQ190" s="167"/>
      <c r="DR190" s="167"/>
      <c r="DS190" s="167"/>
      <c r="DT190" s="167"/>
      <c r="DU190" s="167"/>
      <c r="DV190" s="167"/>
      <c r="DW190" s="167"/>
      <c r="DX190" s="167"/>
      <c r="DY190" s="167"/>
      <c r="DZ190" s="167"/>
      <c r="EA190" s="167"/>
      <c r="EB190" s="167"/>
      <c r="EC190" s="167"/>
      <c r="ED190" s="167"/>
      <c r="EE190" s="167"/>
      <c r="EF190" s="167"/>
      <c r="EG190" s="167"/>
      <c r="EH190" s="167"/>
      <c r="EI190" s="167"/>
      <c r="EJ190" s="167"/>
      <c r="EK190" s="167"/>
      <c r="EL190" s="167"/>
      <c r="EM190" s="167"/>
      <c r="EN190" s="167"/>
      <c r="EO190" s="167"/>
      <c r="EP190" s="167"/>
      <c r="EQ190" s="167"/>
      <c r="ER190" s="167"/>
      <c r="ES190" s="167"/>
      <c r="ET190" s="167"/>
      <c r="EU190" s="167"/>
      <c r="EV190" s="167"/>
      <c r="EW190" s="167"/>
      <c r="EX190" s="167"/>
    </row>
    <row r="191" spans="3:154" s="88" customFormat="1" x14ac:dyDescent="0.2"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87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87"/>
      <c r="AD191" s="90"/>
      <c r="AE191" s="90"/>
      <c r="AF191" s="90"/>
      <c r="AG191" s="90"/>
      <c r="AH191" s="90"/>
      <c r="AI191" s="90"/>
      <c r="AJ191" s="90"/>
      <c r="AK191" s="90"/>
      <c r="AL191" s="90"/>
      <c r="AM191" s="87"/>
      <c r="AU191" s="87"/>
      <c r="BD191" s="87"/>
      <c r="BM191" s="87"/>
      <c r="BT191" s="87"/>
      <c r="CA191" s="87"/>
      <c r="CB191" s="87"/>
      <c r="CK191" s="87"/>
      <c r="CQ191" s="87"/>
      <c r="DD191" s="87"/>
      <c r="DM191" s="87"/>
      <c r="DN191" s="167"/>
      <c r="DO191" s="167"/>
      <c r="DP191" s="167"/>
      <c r="DQ191" s="167"/>
      <c r="DR191" s="167"/>
      <c r="DS191" s="167"/>
      <c r="DT191" s="167"/>
      <c r="DU191" s="167"/>
      <c r="DV191" s="167"/>
      <c r="DW191" s="167"/>
      <c r="DX191" s="167"/>
      <c r="DY191" s="167"/>
      <c r="DZ191" s="167"/>
      <c r="EA191" s="167"/>
      <c r="EB191" s="167"/>
      <c r="EC191" s="167"/>
      <c r="ED191" s="167"/>
      <c r="EE191" s="167"/>
      <c r="EF191" s="167"/>
      <c r="EG191" s="167"/>
      <c r="EH191" s="167"/>
      <c r="EI191" s="167"/>
      <c r="EJ191" s="167"/>
      <c r="EK191" s="167"/>
      <c r="EL191" s="167"/>
      <c r="EM191" s="167"/>
      <c r="EN191" s="167"/>
      <c r="EO191" s="167"/>
      <c r="EP191" s="167"/>
      <c r="EQ191" s="167"/>
      <c r="ER191" s="167"/>
      <c r="ES191" s="167"/>
      <c r="ET191" s="167"/>
      <c r="EU191" s="167"/>
      <c r="EV191" s="167"/>
      <c r="EW191" s="167"/>
      <c r="EX191" s="167"/>
    </row>
    <row r="192" spans="3:154" s="88" customFormat="1" x14ac:dyDescent="0.2"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87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87"/>
      <c r="AD192" s="90"/>
      <c r="AE192" s="90"/>
      <c r="AF192" s="90"/>
      <c r="AG192" s="90"/>
      <c r="AH192" s="90"/>
      <c r="AI192" s="90"/>
      <c r="AJ192" s="90"/>
      <c r="AK192" s="90"/>
      <c r="AL192" s="90"/>
      <c r="AM192" s="87"/>
      <c r="AU192" s="87"/>
      <c r="BD192" s="87"/>
      <c r="BM192" s="87"/>
      <c r="BT192" s="87"/>
      <c r="CA192" s="87"/>
      <c r="CB192" s="87"/>
      <c r="CK192" s="87"/>
      <c r="CQ192" s="87"/>
      <c r="DD192" s="87"/>
      <c r="DM192" s="87"/>
      <c r="DN192" s="167"/>
      <c r="DO192" s="167"/>
      <c r="DP192" s="167"/>
      <c r="DQ192" s="167"/>
      <c r="DR192" s="167"/>
      <c r="DS192" s="167"/>
      <c r="DT192" s="167"/>
      <c r="DU192" s="167"/>
      <c r="DV192" s="167"/>
      <c r="DW192" s="167"/>
      <c r="DX192" s="167"/>
      <c r="DY192" s="167"/>
      <c r="DZ192" s="167"/>
      <c r="EA192" s="167"/>
      <c r="EB192" s="167"/>
      <c r="EC192" s="167"/>
      <c r="ED192" s="167"/>
      <c r="EE192" s="167"/>
      <c r="EF192" s="167"/>
      <c r="EG192" s="167"/>
      <c r="EH192" s="167"/>
      <c r="EI192" s="167"/>
      <c r="EJ192" s="167"/>
      <c r="EK192" s="167"/>
      <c r="EL192" s="167"/>
      <c r="EM192" s="167"/>
      <c r="EN192" s="167"/>
      <c r="EO192" s="167"/>
      <c r="EP192" s="167"/>
      <c r="EQ192" s="167"/>
      <c r="ER192" s="167"/>
      <c r="ES192" s="167"/>
      <c r="ET192" s="167"/>
      <c r="EU192" s="167"/>
      <c r="EV192" s="167"/>
      <c r="EW192" s="167"/>
      <c r="EX192" s="167"/>
    </row>
    <row r="193" spans="3:154" s="88" customFormat="1" x14ac:dyDescent="0.2"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87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87"/>
      <c r="AD193" s="90"/>
      <c r="AE193" s="90"/>
      <c r="AF193" s="90"/>
      <c r="AG193" s="90"/>
      <c r="AH193" s="90"/>
      <c r="AI193" s="90"/>
      <c r="AJ193" s="90"/>
      <c r="AK193" s="90"/>
      <c r="AL193" s="90"/>
      <c r="AM193" s="87"/>
      <c r="AU193" s="87"/>
      <c r="BD193" s="87"/>
      <c r="BM193" s="87"/>
      <c r="BT193" s="87"/>
      <c r="CA193" s="87"/>
      <c r="CB193" s="87"/>
      <c r="CK193" s="87"/>
      <c r="CQ193" s="87"/>
      <c r="DD193" s="87"/>
      <c r="DM193" s="87"/>
      <c r="DN193" s="167"/>
      <c r="DO193" s="167"/>
      <c r="DP193" s="167"/>
      <c r="DQ193" s="167"/>
      <c r="DR193" s="167"/>
      <c r="DS193" s="167"/>
      <c r="DT193" s="167"/>
      <c r="DU193" s="167"/>
      <c r="DV193" s="167"/>
      <c r="DW193" s="167"/>
      <c r="DX193" s="167"/>
      <c r="DY193" s="167"/>
      <c r="DZ193" s="167"/>
      <c r="EA193" s="167"/>
      <c r="EB193" s="167"/>
      <c r="EC193" s="167"/>
      <c r="ED193" s="167"/>
      <c r="EE193" s="167"/>
      <c r="EF193" s="167"/>
      <c r="EG193" s="167"/>
      <c r="EH193" s="167"/>
      <c r="EI193" s="167"/>
      <c r="EJ193" s="167"/>
      <c r="EK193" s="167"/>
      <c r="EL193" s="167"/>
      <c r="EM193" s="167"/>
      <c r="EN193" s="167"/>
      <c r="EO193" s="167"/>
      <c r="EP193" s="167"/>
      <c r="EQ193" s="167"/>
      <c r="ER193" s="167"/>
      <c r="ES193" s="167"/>
      <c r="ET193" s="167"/>
      <c r="EU193" s="167"/>
      <c r="EV193" s="167"/>
      <c r="EW193" s="167"/>
      <c r="EX193" s="167"/>
    </row>
    <row r="194" spans="3:154" s="88" customFormat="1" x14ac:dyDescent="0.2"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87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87"/>
      <c r="AD194" s="90"/>
      <c r="AE194" s="90"/>
      <c r="AF194" s="90"/>
      <c r="AG194" s="90"/>
      <c r="AH194" s="90"/>
      <c r="AI194" s="90"/>
      <c r="AJ194" s="90"/>
      <c r="AK194" s="90"/>
      <c r="AL194" s="90"/>
      <c r="AM194" s="87"/>
      <c r="AU194" s="87"/>
      <c r="BD194" s="87"/>
      <c r="BM194" s="87"/>
      <c r="BT194" s="87"/>
      <c r="CA194" s="87"/>
      <c r="CB194" s="87"/>
      <c r="CK194" s="87"/>
      <c r="CQ194" s="87"/>
      <c r="DD194" s="87"/>
      <c r="DM194" s="87"/>
      <c r="DN194" s="167"/>
      <c r="DO194" s="167"/>
      <c r="DP194" s="167"/>
      <c r="DQ194" s="167"/>
      <c r="DR194" s="167"/>
      <c r="DS194" s="167"/>
      <c r="DT194" s="167"/>
      <c r="DU194" s="167"/>
      <c r="DV194" s="167"/>
      <c r="DW194" s="167"/>
      <c r="DX194" s="167"/>
      <c r="DY194" s="167"/>
      <c r="DZ194" s="167"/>
      <c r="EA194" s="167"/>
      <c r="EB194" s="167"/>
      <c r="EC194" s="167"/>
      <c r="ED194" s="167"/>
      <c r="EE194" s="167"/>
      <c r="EF194" s="167"/>
      <c r="EG194" s="167"/>
      <c r="EH194" s="167"/>
      <c r="EI194" s="167"/>
      <c r="EJ194" s="167"/>
      <c r="EK194" s="167"/>
      <c r="EL194" s="167"/>
      <c r="EM194" s="167"/>
      <c r="EN194" s="167"/>
      <c r="EO194" s="167"/>
      <c r="EP194" s="167"/>
      <c r="EQ194" s="167"/>
      <c r="ER194" s="167"/>
      <c r="ES194" s="167"/>
      <c r="ET194" s="167"/>
      <c r="EU194" s="167"/>
      <c r="EV194" s="167"/>
      <c r="EW194" s="167"/>
      <c r="EX194" s="167"/>
    </row>
    <row r="195" spans="3:154" s="88" customFormat="1" x14ac:dyDescent="0.2"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87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87"/>
      <c r="AD195" s="90"/>
      <c r="AE195" s="90"/>
      <c r="AF195" s="90"/>
      <c r="AG195" s="90"/>
      <c r="AH195" s="90"/>
      <c r="AI195" s="90"/>
      <c r="AJ195" s="90"/>
      <c r="AK195" s="90"/>
      <c r="AL195" s="90"/>
      <c r="AM195" s="87"/>
      <c r="AU195" s="87"/>
      <c r="BD195" s="87"/>
      <c r="BM195" s="87"/>
      <c r="BT195" s="87"/>
      <c r="CA195" s="87"/>
      <c r="CB195" s="87"/>
      <c r="CK195" s="87"/>
      <c r="CQ195" s="87"/>
      <c r="DD195" s="87"/>
      <c r="DM195" s="87"/>
      <c r="DN195" s="167"/>
      <c r="DO195" s="167"/>
      <c r="DP195" s="167"/>
      <c r="DQ195" s="167"/>
      <c r="DR195" s="167"/>
      <c r="DS195" s="167"/>
      <c r="DT195" s="167"/>
      <c r="DU195" s="167"/>
      <c r="DV195" s="167"/>
      <c r="DW195" s="167"/>
      <c r="DX195" s="167"/>
      <c r="DY195" s="167"/>
      <c r="DZ195" s="167"/>
      <c r="EA195" s="167"/>
      <c r="EB195" s="167"/>
      <c r="EC195" s="167"/>
      <c r="ED195" s="167"/>
      <c r="EE195" s="167"/>
      <c r="EF195" s="167"/>
      <c r="EG195" s="167"/>
      <c r="EH195" s="167"/>
      <c r="EI195" s="167"/>
      <c r="EJ195" s="167"/>
      <c r="EK195" s="167"/>
      <c r="EL195" s="167"/>
      <c r="EM195" s="167"/>
      <c r="EN195" s="167"/>
      <c r="EO195" s="167"/>
      <c r="EP195" s="167"/>
      <c r="EQ195" s="167"/>
      <c r="ER195" s="167"/>
      <c r="ES195" s="167"/>
      <c r="ET195" s="167"/>
      <c r="EU195" s="167"/>
      <c r="EV195" s="167"/>
      <c r="EW195" s="167"/>
      <c r="EX195" s="167"/>
    </row>
    <row r="196" spans="3:154" s="88" customFormat="1" x14ac:dyDescent="0.2"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87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87"/>
      <c r="AD196" s="90"/>
      <c r="AE196" s="90"/>
      <c r="AF196" s="90"/>
      <c r="AG196" s="90"/>
      <c r="AH196" s="90"/>
      <c r="AI196" s="90"/>
      <c r="AJ196" s="90"/>
      <c r="AK196" s="90"/>
      <c r="AL196" s="90"/>
      <c r="AM196" s="87"/>
      <c r="AU196" s="87"/>
      <c r="BD196" s="87"/>
      <c r="BM196" s="87"/>
      <c r="BT196" s="87"/>
      <c r="CA196" s="87"/>
      <c r="CB196" s="87"/>
      <c r="CK196" s="87"/>
      <c r="CQ196" s="87"/>
      <c r="DD196" s="87"/>
      <c r="DM196" s="87"/>
      <c r="DN196" s="167"/>
      <c r="DO196" s="167"/>
      <c r="DP196" s="167"/>
      <c r="DQ196" s="167"/>
      <c r="DR196" s="167"/>
      <c r="DS196" s="167"/>
      <c r="DT196" s="167"/>
      <c r="DU196" s="167"/>
      <c r="DV196" s="167"/>
      <c r="DW196" s="167"/>
      <c r="DX196" s="167"/>
      <c r="DY196" s="167"/>
      <c r="DZ196" s="167"/>
      <c r="EA196" s="167"/>
      <c r="EB196" s="167"/>
      <c r="EC196" s="167"/>
      <c r="ED196" s="167"/>
      <c r="EE196" s="167"/>
      <c r="EF196" s="167"/>
      <c r="EG196" s="167"/>
      <c r="EH196" s="167"/>
      <c r="EI196" s="167"/>
      <c r="EJ196" s="167"/>
      <c r="EK196" s="167"/>
      <c r="EL196" s="167"/>
      <c r="EM196" s="167"/>
      <c r="EN196" s="167"/>
      <c r="EO196" s="167"/>
      <c r="EP196" s="167"/>
      <c r="EQ196" s="167"/>
      <c r="ER196" s="167"/>
      <c r="ES196" s="167"/>
      <c r="ET196" s="167"/>
      <c r="EU196" s="167"/>
      <c r="EV196" s="167"/>
      <c r="EW196" s="167"/>
      <c r="EX196" s="167"/>
    </row>
    <row r="197" spans="3:154" s="88" customFormat="1" x14ac:dyDescent="0.2"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87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87"/>
      <c r="AD197" s="90"/>
      <c r="AE197" s="90"/>
      <c r="AF197" s="90"/>
      <c r="AG197" s="90"/>
      <c r="AH197" s="90"/>
      <c r="AI197" s="90"/>
      <c r="AJ197" s="90"/>
      <c r="AK197" s="90"/>
      <c r="AL197" s="90"/>
      <c r="AM197" s="87"/>
      <c r="AU197" s="87"/>
      <c r="BD197" s="87"/>
      <c r="BM197" s="87"/>
      <c r="BT197" s="87"/>
      <c r="CA197" s="87"/>
      <c r="CB197" s="87"/>
      <c r="CK197" s="87"/>
      <c r="CQ197" s="87"/>
      <c r="DD197" s="87"/>
      <c r="DM197" s="87"/>
      <c r="DN197" s="167"/>
      <c r="DO197" s="167"/>
      <c r="DP197" s="167"/>
      <c r="DQ197" s="167"/>
      <c r="DR197" s="167"/>
      <c r="DS197" s="167"/>
      <c r="DT197" s="167"/>
      <c r="DU197" s="167"/>
      <c r="DV197" s="167"/>
      <c r="DW197" s="167"/>
      <c r="DX197" s="167"/>
      <c r="DY197" s="167"/>
      <c r="DZ197" s="167"/>
      <c r="EA197" s="167"/>
      <c r="EB197" s="167"/>
      <c r="EC197" s="167"/>
      <c r="ED197" s="167"/>
      <c r="EE197" s="167"/>
      <c r="EF197" s="167"/>
      <c r="EG197" s="167"/>
      <c r="EH197" s="167"/>
      <c r="EI197" s="167"/>
      <c r="EJ197" s="167"/>
      <c r="EK197" s="167"/>
      <c r="EL197" s="167"/>
      <c r="EM197" s="167"/>
      <c r="EN197" s="167"/>
      <c r="EO197" s="167"/>
      <c r="EP197" s="167"/>
      <c r="EQ197" s="167"/>
      <c r="ER197" s="167"/>
      <c r="ES197" s="167"/>
      <c r="ET197" s="167"/>
      <c r="EU197" s="167"/>
      <c r="EV197" s="167"/>
      <c r="EW197" s="167"/>
      <c r="EX197" s="167"/>
    </row>
    <row r="198" spans="3:154" s="88" customFormat="1" x14ac:dyDescent="0.2"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87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87"/>
      <c r="AD198" s="90"/>
      <c r="AE198" s="90"/>
      <c r="AF198" s="90"/>
      <c r="AG198" s="90"/>
      <c r="AH198" s="90"/>
      <c r="AI198" s="90"/>
      <c r="AJ198" s="90"/>
      <c r="AK198" s="90"/>
      <c r="AL198" s="90"/>
      <c r="AM198" s="87"/>
      <c r="AU198" s="87"/>
      <c r="BD198" s="87"/>
      <c r="BM198" s="87"/>
      <c r="BT198" s="87"/>
      <c r="CA198" s="87"/>
      <c r="CB198" s="87"/>
      <c r="CK198" s="87"/>
      <c r="CQ198" s="87"/>
      <c r="DD198" s="87"/>
      <c r="DM198" s="87"/>
      <c r="DN198" s="167"/>
      <c r="DO198" s="167"/>
      <c r="DP198" s="167"/>
      <c r="DQ198" s="167"/>
      <c r="DR198" s="167"/>
      <c r="DS198" s="167"/>
      <c r="DT198" s="167"/>
      <c r="DU198" s="167"/>
      <c r="DV198" s="167"/>
      <c r="DW198" s="167"/>
      <c r="DX198" s="167"/>
      <c r="DY198" s="167"/>
      <c r="DZ198" s="167"/>
      <c r="EA198" s="167"/>
      <c r="EB198" s="167"/>
      <c r="EC198" s="167"/>
      <c r="ED198" s="167"/>
      <c r="EE198" s="167"/>
      <c r="EF198" s="167"/>
      <c r="EG198" s="167"/>
      <c r="EH198" s="167"/>
      <c r="EI198" s="167"/>
      <c r="EJ198" s="167"/>
      <c r="EK198" s="167"/>
      <c r="EL198" s="167"/>
      <c r="EM198" s="167"/>
      <c r="EN198" s="167"/>
      <c r="EO198" s="167"/>
      <c r="EP198" s="167"/>
      <c r="EQ198" s="167"/>
      <c r="ER198" s="167"/>
      <c r="ES198" s="167"/>
      <c r="ET198" s="167"/>
      <c r="EU198" s="167"/>
      <c r="EV198" s="167"/>
      <c r="EW198" s="167"/>
      <c r="EX198" s="167"/>
    </row>
    <row r="199" spans="3:154" s="88" customFormat="1" x14ac:dyDescent="0.2"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87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87"/>
      <c r="AD199" s="90"/>
      <c r="AE199" s="90"/>
      <c r="AF199" s="90"/>
      <c r="AG199" s="90"/>
      <c r="AH199" s="90"/>
      <c r="AI199" s="90"/>
      <c r="AJ199" s="90"/>
      <c r="AK199" s="90"/>
      <c r="AL199" s="90"/>
      <c r="AM199" s="87"/>
      <c r="AU199" s="87"/>
      <c r="BD199" s="87"/>
      <c r="BM199" s="87"/>
      <c r="BT199" s="87"/>
      <c r="CA199" s="87"/>
      <c r="CB199" s="87"/>
      <c r="CK199" s="87"/>
      <c r="CQ199" s="87"/>
      <c r="DD199" s="87"/>
      <c r="DM199" s="87"/>
      <c r="DN199" s="167"/>
      <c r="DO199" s="167"/>
      <c r="DP199" s="167"/>
      <c r="DQ199" s="167"/>
      <c r="DR199" s="167"/>
      <c r="DS199" s="167"/>
      <c r="DT199" s="167"/>
      <c r="DU199" s="167"/>
      <c r="DV199" s="167"/>
      <c r="DW199" s="167"/>
      <c r="DX199" s="167"/>
      <c r="DY199" s="167"/>
      <c r="DZ199" s="167"/>
      <c r="EA199" s="167"/>
      <c r="EB199" s="167"/>
      <c r="EC199" s="167"/>
      <c r="ED199" s="167"/>
      <c r="EE199" s="167"/>
      <c r="EF199" s="167"/>
      <c r="EG199" s="167"/>
      <c r="EH199" s="167"/>
      <c r="EI199" s="167"/>
      <c r="EJ199" s="167"/>
      <c r="EK199" s="167"/>
      <c r="EL199" s="167"/>
      <c r="EM199" s="167"/>
      <c r="EN199" s="167"/>
      <c r="EO199" s="167"/>
      <c r="EP199" s="167"/>
      <c r="EQ199" s="167"/>
      <c r="ER199" s="167"/>
      <c r="ES199" s="167"/>
      <c r="ET199" s="167"/>
      <c r="EU199" s="167"/>
      <c r="EV199" s="167"/>
      <c r="EW199" s="167"/>
      <c r="EX199" s="167"/>
    </row>
    <row r="200" spans="3:154" s="88" customFormat="1" x14ac:dyDescent="0.2"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87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87"/>
      <c r="AD200" s="90"/>
      <c r="AE200" s="90"/>
      <c r="AF200" s="90"/>
      <c r="AG200" s="90"/>
      <c r="AH200" s="90"/>
      <c r="AI200" s="90"/>
      <c r="AJ200" s="90"/>
      <c r="AK200" s="90"/>
      <c r="AL200" s="90"/>
      <c r="AM200" s="87"/>
      <c r="AU200" s="87"/>
      <c r="BD200" s="87"/>
      <c r="BM200" s="87"/>
      <c r="BT200" s="87"/>
      <c r="CA200" s="87"/>
      <c r="CB200" s="87"/>
      <c r="CK200" s="87"/>
      <c r="CQ200" s="87"/>
      <c r="DD200" s="87"/>
      <c r="DM200" s="87"/>
      <c r="DN200" s="167"/>
      <c r="DO200" s="167"/>
      <c r="DP200" s="167"/>
      <c r="DQ200" s="167"/>
      <c r="DR200" s="167"/>
      <c r="DS200" s="167"/>
      <c r="DT200" s="167"/>
      <c r="DU200" s="167"/>
      <c r="DV200" s="167"/>
      <c r="DW200" s="167"/>
      <c r="DX200" s="167"/>
      <c r="DY200" s="167"/>
      <c r="DZ200" s="167"/>
      <c r="EA200" s="167"/>
      <c r="EB200" s="167"/>
      <c r="EC200" s="167"/>
      <c r="ED200" s="167"/>
      <c r="EE200" s="167"/>
      <c r="EF200" s="167"/>
      <c r="EG200" s="167"/>
      <c r="EH200" s="167"/>
      <c r="EI200" s="167"/>
      <c r="EJ200" s="167"/>
      <c r="EK200" s="167"/>
      <c r="EL200" s="167"/>
      <c r="EM200" s="167"/>
      <c r="EN200" s="167"/>
      <c r="EO200" s="167"/>
      <c r="EP200" s="167"/>
      <c r="EQ200" s="167"/>
      <c r="ER200" s="167"/>
      <c r="ES200" s="167"/>
      <c r="ET200" s="167"/>
      <c r="EU200" s="167"/>
      <c r="EV200" s="167"/>
      <c r="EW200" s="167"/>
      <c r="EX200" s="167"/>
    </row>
    <row r="201" spans="3:154" s="88" customFormat="1" x14ac:dyDescent="0.2"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87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87"/>
      <c r="AD201" s="90"/>
      <c r="AE201" s="90"/>
      <c r="AF201" s="90"/>
      <c r="AG201" s="90"/>
      <c r="AH201" s="90"/>
      <c r="AI201" s="90"/>
      <c r="AJ201" s="90"/>
      <c r="AK201" s="90"/>
      <c r="AL201" s="90"/>
      <c r="AM201" s="87"/>
      <c r="AU201" s="87"/>
      <c r="BD201" s="87"/>
      <c r="BM201" s="87"/>
      <c r="BT201" s="87"/>
      <c r="CA201" s="87"/>
      <c r="CB201" s="87"/>
      <c r="CK201" s="87"/>
      <c r="CQ201" s="87"/>
      <c r="DD201" s="87"/>
      <c r="DM201" s="87"/>
      <c r="DN201" s="167"/>
      <c r="DO201" s="167"/>
      <c r="DP201" s="167"/>
      <c r="DQ201" s="167"/>
      <c r="DR201" s="167"/>
      <c r="DS201" s="167"/>
      <c r="DT201" s="167"/>
      <c r="DU201" s="167"/>
      <c r="DV201" s="167"/>
      <c r="DW201" s="167"/>
      <c r="DX201" s="167"/>
      <c r="DY201" s="167"/>
      <c r="DZ201" s="167"/>
      <c r="EA201" s="167"/>
      <c r="EB201" s="167"/>
      <c r="EC201" s="167"/>
      <c r="ED201" s="167"/>
      <c r="EE201" s="167"/>
      <c r="EF201" s="167"/>
      <c r="EG201" s="167"/>
      <c r="EH201" s="167"/>
      <c r="EI201" s="167"/>
      <c r="EJ201" s="167"/>
      <c r="EK201" s="167"/>
      <c r="EL201" s="167"/>
      <c r="EM201" s="167"/>
      <c r="EN201" s="167"/>
      <c r="EO201" s="167"/>
      <c r="EP201" s="167"/>
      <c r="EQ201" s="167"/>
      <c r="ER201" s="167"/>
      <c r="ES201" s="167"/>
      <c r="ET201" s="167"/>
      <c r="EU201" s="167"/>
      <c r="EV201" s="167"/>
      <c r="EW201" s="167"/>
      <c r="EX201" s="167"/>
    </row>
    <row r="202" spans="3:154" s="88" customFormat="1" x14ac:dyDescent="0.2"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87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87"/>
      <c r="AD202" s="90"/>
      <c r="AE202" s="90"/>
      <c r="AF202" s="90"/>
      <c r="AG202" s="90"/>
      <c r="AH202" s="90"/>
      <c r="AI202" s="90"/>
      <c r="AJ202" s="90"/>
      <c r="AK202" s="90"/>
      <c r="AL202" s="90"/>
      <c r="AM202" s="87"/>
      <c r="AU202" s="87"/>
      <c r="BD202" s="87"/>
      <c r="BM202" s="87"/>
      <c r="BT202" s="87"/>
      <c r="CA202" s="87"/>
      <c r="CB202" s="87"/>
      <c r="CK202" s="87"/>
      <c r="CQ202" s="87"/>
      <c r="DD202" s="87"/>
      <c r="DM202" s="8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  <c r="DZ202" s="167"/>
      <c r="EA202" s="167"/>
      <c r="EB202" s="167"/>
      <c r="EC202" s="167"/>
      <c r="ED202" s="167"/>
      <c r="EE202" s="167"/>
      <c r="EF202" s="167"/>
      <c r="EG202" s="167"/>
      <c r="EH202" s="167"/>
      <c r="EI202" s="167"/>
      <c r="EJ202" s="167"/>
      <c r="EK202" s="167"/>
      <c r="EL202" s="167"/>
      <c r="EM202" s="167"/>
      <c r="EN202" s="167"/>
      <c r="EO202" s="167"/>
      <c r="EP202" s="167"/>
      <c r="EQ202" s="167"/>
      <c r="ER202" s="167"/>
      <c r="ES202" s="167"/>
      <c r="ET202" s="167"/>
      <c r="EU202" s="167"/>
      <c r="EV202" s="167"/>
      <c r="EW202" s="167"/>
      <c r="EX202" s="167"/>
    </row>
    <row r="203" spans="3:154" s="88" customFormat="1" x14ac:dyDescent="0.2"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87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87"/>
      <c r="AD203" s="90"/>
      <c r="AE203" s="90"/>
      <c r="AF203" s="90"/>
      <c r="AG203" s="90"/>
      <c r="AH203" s="90"/>
      <c r="AI203" s="90"/>
      <c r="AJ203" s="90"/>
      <c r="AK203" s="90"/>
      <c r="AL203" s="90"/>
      <c r="AM203" s="87"/>
      <c r="AU203" s="87"/>
      <c r="BD203" s="87"/>
      <c r="BM203" s="87"/>
      <c r="BT203" s="87"/>
      <c r="CA203" s="87"/>
      <c r="CB203" s="87"/>
      <c r="CK203" s="87"/>
      <c r="CQ203" s="87"/>
      <c r="DD203" s="87"/>
      <c r="DM203" s="87"/>
      <c r="DN203" s="167"/>
      <c r="DO203" s="167"/>
      <c r="DP203" s="167"/>
      <c r="DQ203" s="167"/>
      <c r="DR203" s="167"/>
      <c r="DS203" s="167"/>
      <c r="DT203" s="167"/>
      <c r="DU203" s="167"/>
      <c r="DV203" s="167"/>
      <c r="DW203" s="167"/>
      <c r="DX203" s="167"/>
      <c r="DY203" s="167"/>
      <c r="DZ203" s="167"/>
      <c r="EA203" s="167"/>
      <c r="EB203" s="167"/>
      <c r="EC203" s="167"/>
      <c r="ED203" s="167"/>
      <c r="EE203" s="167"/>
      <c r="EF203" s="167"/>
      <c r="EG203" s="167"/>
      <c r="EH203" s="167"/>
      <c r="EI203" s="167"/>
      <c r="EJ203" s="167"/>
      <c r="EK203" s="167"/>
      <c r="EL203" s="167"/>
      <c r="EM203" s="167"/>
      <c r="EN203" s="167"/>
      <c r="EO203" s="167"/>
      <c r="EP203" s="167"/>
      <c r="EQ203" s="167"/>
      <c r="ER203" s="167"/>
      <c r="ES203" s="167"/>
      <c r="ET203" s="167"/>
      <c r="EU203" s="167"/>
      <c r="EV203" s="167"/>
      <c r="EW203" s="167"/>
      <c r="EX203" s="167"/>
    </row>
    <row r="204" spans="3:154" s="88" customFormat="1" x14ac:dyDescent="0.2"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87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87"/>
      <c r="AD204" s="90"/>
      <c r="AE204" s="90"/>
      <c r="AF204" s="90"/>
      <c r="AG204" s="90"/>
      <c r="AH204" s="90"/>
      <c r="AI204" s="90"/>
      <c r="AJ204" s="90"/>
      <c r="AK204" s="90"/>
      <c r="AL204" s="90"/>
      <c r="AM204" s="87"/>
      <c r="AU204" s="87"/>
      <c r="BD204" s="87"/>
      <c r="BM204" s="87"/>
      <c r="BT204" s="87"/>
      <c r="CA204" s="87"/>
      <c r="CB204" s="87"/>
      <c r="CK204" s="87"/>
      <c r="CQ204" s="87"/>
      <c r="DD204" s="87"/>
      <c r="DM204" s="87"/>
      <c r="DN204" s="167"/>
      <c r="DO204" s="167"/>
      <c r="DP204" s="167"/>
      <c r="DQ204" s="167"/>
      <c r="DR204" s="167"/>
      <c r="DS204" s="167"/>
      <c r="DT204" s="167"/>
      <c r="DU204" s="167"/>
      <c r="DV204" s="167"/>
      <c r="DW204" s="167"/>
      <c r="DX204" s="167"/>
      <c r="DY204" s="167"/>
      <c r="DZ204" s="167"/>
      <c r="EA204" s="167"/>
      <c r="EB204" s="167"/>
      <c r="EC204" s="167"/>
      <c r="ED204" s="167"/>
      <c r="EE204" s="167"/>
      <c r="EF204" s="167"/>
      <c r="EG204" s="167"/>
      <c r="EH204" s="167"/>
      <c r="EI204" s="167"/>
      <c r="EJ204" s="167"/>
      <c r="EK204" s="167"/>
      <c r="EL204" s="167"/>
      <c r="EM204" s="167"/>
      <c r="EN204" s="167"/>
      <c r="EO204" s="167"/>
      <c r="EP204" s="167"/>
      <c r="EQ204" s="167"/>
      <c r="ER204" s="167"/>
      <c r="ES204" s="167"/>
      <c r="ET204" s="167"/>
      <c r="EU204" s="167"/>
      <c r="EV204" s="167"/>
      <c r="EW204" s="167"/>
      <c r="EX204" s="167"/>
    </row>
    <row r="205" spans="3:154" s="88" customFormat="1" x14ac:dyDescent="0.2"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87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87"/>
      <c r="AD205" s="90"/>
      <c r="AE205" s="90"/>
      <c r="AF205" s="90"/>
      <c r="AG205" s="90"/>
      <c r="AH205" s="90"/>
      <c r="AI205" s="90"/>
      <c r="AJ205" s="90"/>
      <c r="AK205" s="90"/>
      <c r="AL205" s="90"/>
      <c r="AM205" s="87"/>
      <c r="AU205" s="87"/>
      <c r="BD205" s="87"/>
      <c r="BM205" s="87"/>
      <c r="BT205" s="87"/>
      <c r="CA205" s="87"/>
      <c r="CB205" s="87"/>
      <c r="CK205" s="87"/>
      <c r="CQ205" s="87"/>
      <c r="DD205" s="87"/>
      <c r="DM205" s="8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167"/>
      <c r="EH205" s="167"/>
      <c r="EI205" s="167"/>
      <c r="EJ205" s="167"/>
      <c r="EK205" s="167"/>
      <c r="EL205" s="167"/>
      <c r="EM205" s="167"/>
      <c r="EN205" s="167"/>
      <c r="EO205" s="167"/>
      <c r="EP205" s="167"/>
      <c r="EQ205" s="167"/>
      <c r="ER205" s="167"/>
      <c r="ES205" s="167"/>
      <c r="ET205" s="167"/>
      <c r="EU205" s="167"/>
      <c r="EV205" s="167"/>
      <c r="EW205" s="167"/>
      <c r="EX205" s="167"/>
    </row>
    <row r="206" spans="3:154" s="88" customFormat="1" x14ac:dyDescent="0.2"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87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87"/>
      <c r="AD206" s="90"/>
      <c r="AE206" s="90"/>
      <c r="AF206" s="90"/>
      <c r="AG206" s="90"/>
      <c r="AH206" s="90"/>
      <c r="AI206" s="90"/>
      <c r="AJ206" s="90"/>
      <c r="AK206" s="90"/>
      <c r="AL206" s="90"/>
      <c r="AM206" s="87"/>
      <c r="AU206" s="87"/>
      <c r="BD206" s="87"/>
      <c r="BM206" s="87"/>
      <c r="BT206" s="87"/>
      <c r="CA206" s="87"/>
      <c r="CB206" s="87"/>
      <c r="CK206" s="87"/>
      <c r="CQ206" s="87"/>
      <c r="DD206" s="87"/>
      <c r="DM206" s="87"/>
      <c r="DN206" s="167"/>
      <c r="DO206" s="167"/>
      <c r="DP206" s="167"/>
      <c r="DQ206" s="167"/>
      <c r="DR206" s="167"/>
      <c r="DS206" s="167"/>
      <c r="DT206" s="167"/>
      <c r="DU206" s="167"/>
      <c r="DV206" s="167"/>
      <c r="DW206" s="167"/>
      <c r="DX206" s="167"/>
      <c r="DY206" s="167"/>
      <c r="DZ206" s="167"/>
      <c r="EA206" s="167"/>
      <c r="EB206" s="167"/>
      <c r="EC206" s="167"/>
      <c r="ED206" s="167"/>
      <c r="EE206" s="167"/>
      <c r="EF206" s="167"/>
      <c r="EG206" s="167"/>
      <c r="EH206" s="167"/>
      <c r="EI206" s="167"/>
      <c r="EJ206" s="167"/>
      <c r="EK206" s="167"/>
      <c r="EL206" s="167"/>
      <c r="EM206" s="167"/>
      <c r="EN206" s="167"/>
      <c r="EO206" s="167"/>
      <c r="EP206" s="167"/>
      <c r="EQ206" s="167"/>
      <c r="ER206" s="167"/>
      <c r="ES206" s="167"/>
      <c r="ET206" s="167"/>
      <c r="EU206" s="167"/>
      <c r="EV206" s="167"/>
      <c r="EW206" s="167"/>
      <c r="EX206" s="167"/>
    </row>
    <row r="207" spans="3:154" s="88" customFormat="1" x14ac:dyDescent="0.2"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87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87"/>
      <c r="AD207" s="90"/>
      <c r="AE207" s="90"/>
      <c r="AF207" s="90"/>
      <c r="AG207" s="90"/>
      <c r="AH207" s="90"/>
      <c r="AI207" s="90"/>
      <c r="AJ207" s="90"/>
      <c r="AK207" s="90"/>
      <c r="AL207" s="90"/>
      <c r="AM207" s="87"/>
      <c r="AU207" s="87"/>
      <c r="BD207" s="87"/>
      <c r="BM207" s="87"/>
      <c r="BT207" s="87"/>
      <c r="CA207" s="87"/>
      <c r="CB207" s="87"/>
      <c r="CK207" s="87"/>
      <c r="CQ207" s="87"/>
      <c r="DD207" s="87"/>
      <c r="DM207" s="8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  <c r="DZ207" s="167"/>
      <c r="EA207" s="167"/>
      <c r="EB207" s="167"/>
      <c r="EC207" s="167"/>
      <c r="ED207" s="167"/>
      <c r="EE207" s="167"/>
      <c r="EF207" s="167"/>
      <c r="EG207" s="167"/>
      <c r="EH207" s="167"/>
      <c r="EI207" s="167"/>
      <c r="EJ207" s="167"/>
      <c r="EK207" s="167"/>
      <c r="EL207" s="167"/>
      <c r="EM207" s="167"/>
      <c r="EN207" s="167"/>
      <c r="EO207" s="167"/>
      <c r="EP207" s="167"/>
      <c r="EQ207" s="167"/>
      <c r="ER207" s="167"/>
      <c r="ES207" s="167"/>
      <c r="ET207" s="167"/>
      <c r="EU207" s="167"/>
      <c r="EV207" s="167"/>
      <c r="EW207" s="167"/>
      <c r="EX207" s="167"/>
    </row>
    <row r="208" spans="3:154" s="88" customFormat="1" x14ac:dyDescent="0.2"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87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87"/>
      <c r="AD208" s="90"/>
      <c r="AE208" s="90"/>
      <c r="AF208" s="90"/>
      <c r="AG208" s="90"/>
      <c r="AH208" s="90"/>
      <c r="AI208" s="90"/>
      <c r="AJ208" s="90"/>
      <c r="AK208" s="90"/>
      <c r="AL208" s="90"/>
      <c r="AM208" s="87"/>
      <c r="AU208" s="87"/>
      <c r="BD208" s="87"/>
      <c r="BM208" s="87"/>
      <c r="BT208" s="87"/>
      <c r="CA208" s="87"/>
      <c r="CB208" s="87"/>
      <c r="CK208" s="87"/>
      <c r="CQ208" s="87"/>
      <c r="DD208" s="87"/>
      <c r="DM208" s="87"/>
      <c r="DN208" s="167"/>
      <c r="DO208" s="167"/>
      <c r="DP208" s="167"/>
      <c r="DQ208" s="167"/>
      <c r="DR208" s="167"/>
      <c r="DS208" s="167"/>
      <c r="DT208" s="167"/>
      <c r="DU208" s="167"/>
      <c r="DV208" s="167"/>
      <c r="DW208" s="167"/>
      <c r="DX208" s="167"/>
      <c r="DY208" s="167"/>
      <c r="DZ208" s="167"/>
      <c r="EA208" s="167"/>
      <c r="EB208" s="167"/>
      <c r="EC208" s="167"/>
      <c r="ED208" s="167"/>
      <c r="EE208" s="167"/>
      <c r="EF208" s="167"/>
      <c r="EG208" s="167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</row>
    <row r="209" spans="3:154" s="88" customFormat="1" x14ac:dyDescent="0.2"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87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87"/>
      <c r="AD209" s="90"/>
      <c r="AE209" s="90"/>
      <c r="AF209" s="90"/>
      <c r="AG209" s="90"/>
      <c r="AH209" s="90"/>
      <c r="AI209" s="90"/>
      <c r="AJ209" s="90"/>
      <c r="AK209" s="90"/>
      <c r="AL209" s="90"/>
      <c r="AM209" s="87"/>
      <c r="AU209" s="87"/>
      <c r="BD209" s="87"/>
      <c r="BM209" s="87"/>
      <c r="BT209" s="87"/>
      <c r="CA209" s="87"/>
      <c r="CB209" s="87"/>
      <c r="CK209" s="87"/>
      <c r="CQ209" s="87"/>
      <c r="DD209" s="87"/>
      <c r="DM209" s="87"/>
      <c r="DN209" s="167"/>
      <c r="DO209" s="167"/>
      <c r="DP209" s="167"/>
      <c r="DQ209" s="167"/>
      <c r="DR209" s="167"/>
      <c r="DS209" s="167"/>
      <c r="DT209" s="167"/>
      <c r="DU209" s="167"/>
      <c r="DV209" s="167"/>
      <c r="DW209" s="167"/>
      <c r="DX209" s="167"/>
      <c r="DY209" s="167"/>
      <c r="DZ209" s="167"/>
      <c r="EA209" s="167"/>
      <c r="EB209" s="167"/>
      <c r="EC209" s="167"/>
      <c r="ED209" s="167"/>
      <c r="EE209" s="167"/>
      <c r="EF209" s="167"/>
      <c r="EG209" s="167"/>
      <c r="EH209" s="167"/>
      <c r="EI209" s="167"/>
      <c r="EJ209" s="167"/>
      <c r="EK209" s="167"/>
      <c r="EL209" s="167"/>
      <c r="EM209" s="167"/>
      <c r="EN209" s="167"/>
      <c r="EO209" s="167"/>
      <c r="EP209" s="167"/>
      <c r="EQ209" s="167"/>
      <c r="ER209" s="167"/>
      <c r="ES209" s="167"/>
      <c r="ET209" s="167"/>
      <c r="EU209" s="167"/>
      <c r="EV209" s="167"/>
      <c r="EW209" s="167"/>
      <c r="EX209" s="167"/>
    </row>
    <row r="210" spans="3:154" s="88" customFormat="1" x14ac:dyDescent="0.2"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87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87"/>
      <c r="AD210" s="90"/>
      <c r="AE210" s="90"/>
      <c r="AF210" s="90"/>
      <c r="AG210" s="90"/>
      <c r="AH210" s="90"/>
      <c r="AI210" s="90"/>
      <c r="AJ210" s="90"/>
      <c r="AK210" s="90"/>
      <c r="AL210" s="90"/>
      <c r="AM210" s="87"/>
      <c r="AU210" s="87"/>
      <c r="BD210" s="87"/>
      <c r="BM210" s="87"/>
      <c r="BT210" s="87"/>
      <c r="CA210" s="87"/>
      <c r="CB210" s="87"/>
      <c r="CK210" s="87"/>
      <c r="CQ210" s="87"/>
      <c r="DD210" s="87"/>
      <c r="DM210" s="87"/>
      <c r="DN210" s="167"/>
      <c r="DO210" s="167"/>
      <c r="DP210" s="167"/>
      <c r="DQ210" s="167"/>
      <c r="DR210" s="167"/>
      <c r="DS210" s="167"/>
      <c r="DT210" s="167"/>
      <c r="DU210" s="167"/>
      <c r="DV210" s="167"/>
      <c r="DW210" s="167"/>
      <c r="DX210" s="167"/>
      <c r="DY210" s="167"/>
      <c r="DZ210" s="167"/>
      <c r="EA210" s="167"/>
      <c r="EB210" s="167"/>
      <c r="EC210" s="167"/>
      <c r="ED210" s="167"/>
      <c r="EE210" s="167"/>
      <c r="EF210" s="167"/>
      <c r="EG210" s="167"/>
      <c r="EH210" s="167"/>
      <c r="EI210" s="167"/>
      <c r="EJ210" s="167"/>
      <c r="EK210" s="167"/>
      <c r="EL210" s="167"/>
      <c r="EM210" s="167"/>
      <c r="EN210" s="167"/>
      <c r="EO210" s="167"/>
      <c r="EP210" s="167"/>
      <c r="EQ210" s="167"/>
      <c r="ER210" s="167"/>
      <c r="ES210" s="167"/>
      <c r="ET210" s="167"/>
      <c r="EU210" s="167"/>
      <c r="EV210" s="167"/>
      <c r="EW210" s="167"/>
      <c r="EX210" s="167"/>
    </row>
    <row r="211" spans="3:154" s="88" customFormat="1" x14ac:dyDescent="0.2"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87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87"/>
      <c r="AD211" s="90"/>
      <c r="AE211" s="90"/>
      <c r="AF211" s="90"/>
      <c r="AG211" s="90"/>
      <c r="AH211" s="90"/>
      <c r="AI211" s="90"/>
      <c r="AJ211" s="90"/>
      <c r="AK211" s="90"/>
      <c r="AL211" s="90"/>
      <c r="AM211" s="87"/>
      <c r="AU211" s="87"/>
      <c r="BD211" s="87"/>
      <c r="BM211" s="87"/>
      <c r="BT211" s="87"/>
      <c r="CA211" s="87"/>
      <c r="CB211" s="87"/>
      <c r="CK211" s="87"/>
      <c r="CQ211" s="87"/>
      <c r="DD211" s="87"/>
      <c r="DM211" s="87"/>
      <c r="DN211" s="167"/>
      <c r="DO211" s="167"/>
      <c r="DP211" s="167"/>
      <c r="DQ211" s="167"/>
      <c r="DR211" s="167"/>
      <c r="DS211" s="167"/>
      <c r="DT211" s="167"/>
      <c r="DU211" s="167"/>
      <c r="DV211" s="167"/>
      <c r="DW211" s="167"/>
      <c r="DX211" s="167"/>
      <c r="DY211" s="167"/>
      <c r="DZ211" s="167"/>
      <c r="EA211" s="167"/>
      <c r="EB211" s="167"/>
      <c r="EC211" s="167"/>
      <c r="ED211" s="167"/>
      <c r="EE211" s="167"/>
      <c r="EF211" s="167"/>
      <c r="EG211" s="167"/>
      <c r="EH211" s="167"/>
      <c r="EI211" s="167"/>
      <c r="EJ211" s="167"/>
      <c r="EK211" s="167"/>
      <c r="EL211" s="167"/>
      <c r="EM211" s="167"/>
      <c r="EN211" s="167"/>
      <c r="EO211" s="167"/>
      <c r="EP211" s="167"/>
      <c r="EQ211" s="167"/>
      <c r="ER211" s="167"/>
      <c r="ES211" s="167"/>
      <c r="ET211" s="167"/>
      <c r="EU211" s="167"/>
      <c r="EV211" s="167"/>
      <c r="EW211" s="167"/>
      <c r="EX211" s="167"/>
    </row>
    <row r="212" spans="3:154" s="88" customFormat="1" x14ac:dyDescent="0.2"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87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87"/>
      <c r="AD212" s="90"/>
      <c r="AE212" s="90"/>
      <c r="AF212" s="90"/>
      <c r="AG212" s="90"/>
      <c r="AH212" s="90"/>
      <c r="AI212" s="90"/>
      <c r="AJ212" s="90"/>
      <c r="AK212" s="90"/>
      <c r="AL212" s="90"/>
      <c r="AM212" s="87"/>
      <c r="AU212" s="87"/>
      <c r="BD212" s="87"/>
      <c r="BM212" s="87"/>
      <c r="BT212" s="87"/>
      <c r="CA212" s="87"/>
      <c r="CB212" s="87"/>
      <c r="CK212" s="87"/>
      <c r="CQ212" s="87"/>
      <c r="DD212" s="87"/>
      <c r="DM212" s="87"/>
      <c r="DN212" s="167"/>
      <c r="DO212" s="167"/>
      <c r="DP212" s="167"/>
      <c r="DQ212" s="167"/>
      <c r="DR212" s="167"/>
      <c r="DS212" s="167"/>
      <c r="DT212" s="167"/>
      <c r="DU212" s="167"/>
      <c r="DV212" s="167"/>
      <c r="DW212" s="167"/>
      <c r="DX212" s="167"/>
      <c r="DY212" s="167"/>
      <c r="DZ212" s="167"/>
      <c r="EA212" s="167"/>
      <c r="EB212" s="167"/>
      <c r="EC212" s="167"/>
      <c r="ED212" s="167"/>
      <c r="EE212" s="167"/>
      <c r="EF212" s="167"/>
      <c r="EG212" s="167"/>
      <c r="EH212" s="167"/>
      <c r="EI212" s="167"/>
      <c r="EJ212" s="167"/>
      <c r="EK212" s="167"/>
      <c r="EL212" s="167"/>
      <c r="EM212" s="167"/>
      <c r="EN212" s="167"/>
      <c r="EO212" s="167"/>
      <c r="EP212" s="167"/>
      <c r="EQ212" s="167"/>
      <c r="ER212" s="167"/>
      <c r="ES212" s="167"/>
      <c r="ET212" s="167"/>
      <c r="EU212" s="167"/>
      <c r="EV212" s="167"/>
      <c r="EW212" s="167"/>
      <c r="EX212" s="167"/>
    </row>
    <row r="213" spans="3:154" s="88" customFormat="1" x14ac:dyDescent="0.2"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87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87"/>
      <c r="AD213" s="90"/>
      <c r="AE213" s="90"/>
      <c r="AF213" s="90"/>
      <c r="AG213" s="90"/>
      <c r="AH213" s="90"/>
      <c r="AI213" s="90"/>
      <c r="AJ213" s="90"/>
      <c r="AK213" s="90"/>
      <c r="AL213" s="90"/>
      <c r="AM213" s="87"/>
      <c r="AU213" s="87"/>
      <c r="BD213" s="87"/>
      <c r="BM213" s="87"/>
      <c r="BT213" s="87"/>
      <c r="CA213" s="87"/>
      <c r="CB213" s="87"/>
      <c r="CK213" s="87"/>
      <c r="CQ213" s="87"/>
      <c r="DD213" s="87"/>
      <c r="DM213" s="87"/>
      <c r="DN213" s="167"/>
      <c r="DO213" s="167"/>
      <c r="DP213" s="167"/>
      <c r="DQ213" s="167"/>
      <c r="DR213" s="167"/>
      <c r="DS213" s="167"/>
      <c r="DT213" s="167"/>
      <c r="DU213" s="167"/>
      <c r="DV213" s="167"/>
      <c r="DW213" s="167"/>
      <c r="DX213" s="167"/>
      <c r="DY213" s="167"/>
      <c r="DZ213" s="167"/>
      <c r="EA213" s="167"/>
      <c r="EB213" s="167"/>
      <c r="EC213" s="167"/>
      <c r="ED213" s="167"/>
      <c r="EE213" s="167"/>
      <c r="EF213" s="167"/>
      <c r="EG213" s="167"/>
      <c r="EH213" s="167"/>
      <c r="EI213" s="167"/>
      <c r="EJ213" s="167"/>
      <c r="EK213" s="167"/>
      <c r="EL213" s="167"/>
      <c r="EM213" s="167"/>
      <c r="EN213" s="167"/>
      <c r="EO213" s="167"/>
      <c r="EP213" s="167"/>
      <c r="EQ213" s="167"/>
      <c r="ER213" s="167"/>
      <c r="ES213" s="167"/>
      <c r="ET213" s="167"/>
      <c r="EU213" s="167"/>
      <c r="EV213" s="167"/>
      <c r="EW213" s="167"/>
      <c r="EX213" s="167"/>
    </row>
    <row r="214" spans="3:154" s="88" customFormat="1" x14ac:dyDescent="0.2"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87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87"/>
      <c r="AD214" s="90"/>
      <c r="AE214" s="90"/>
      <c r="AF214" s="90"/>
      <c r="AG214" s="90"/>
      <c r="AH214" s="90"/>
      <c r="AI214" s="90"/>
      <c r="AJ214" s="90"/>
      <c r="AK214" s="90"/>
      <c r="AL214" s="90"/>
      <c r="AM214" s="87"/>
      <c r="AU214" s="87"/>
      <c r="BD214" s="87"/>
      <c r="BM214" s="87"/>
      <c r="BT214" s="87"/>
      <c r="CA214" s="87"/>
      <c r="CB214" s="87"/>
      <c r="CK214" s="87"/>
      <c r="CQ214" s="87"/>
      <c r="DD214" s="87"/>
      <c r="DM214" s="87"/>
      <c r="DN214" s="167"/>
      <c r="DO214" s="167"/>
      <c r="DP214" s="167"/>
      <c r="DQ214" s="167"/>
      <c r="DR214" s="167"/>
      <c r="DS214" s="167"/>
      <c r="DT214" s="167"/>
      <c r="DU214" s="167"/>
      <c r="DV214" s="167"/>
      <c r="DW214" s="167"/>
      <c r="DX214" s="167"/>
      <c r="DY214" s="167"/>
      <c r="DZ214" s="167"/>
      <c r="EA214" s="167"/>
      <c r="EB214" s="167"/>
      <c r="EC214" s="167"/>
      <c r="ED214" s="167"/>
      <c r="EE214" s="167"/>
      <c r="EF214" s="167"/>
      <c r="EG214" s="167"/>
      <c r="EH214" s="167"/>
      <c r="EI214" s="167"/>
      <c r="EJ214" s="167"/>
      <c r="EK214" s="167"/>
      <c r="EL214" s="167"/>
      <c r="EM214" s="167"/>
      <c r="EN214" s="167"/>
      <c r="EO214" s="167"/>
      <c r="EP214" s="167"/>
      <c r="EQ214" s="167"/>
      <c r="ER214" s="167"/>
      <c r="ES214" s="167"/>
      <c r="ET214" s="167"/>
      <c r="EU214" s="167"/>
      <c r="EV214" s="167"/>
      <c r="EW214" s="167"/>
      <c r="EX214" s="167"/>
    </row>
    <row r="215" spans="3:154" s="88" customFormat="1" x14ac:dyDescent="0.2"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87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87"/>
      <c r="AD215" s="90"/>
      <c r="AE215" s="90"/>
      <c r="AF215" s="90"/>
      <c r="AG215" s="90"/>
      <c r="AH215" s="90"/>
      <c r="AI215" s="90"/>
      <c r="AJ215" s="90"/>
      <c r="AK215" s="90"/>
      <c r="AL215" s="90"/>
      <c r="AM215" s="87"/>
      <c r="AU215" s="87"/>
      <c r="BD215" s="87"/>
      <c r="BM215" s="87"/>
      <c r="BT215" s="87"/>
      <c r="CA215" s="87"/>
      <c r="CB215" s="87"/>
      <c r="CK215" s="87"/>
      <c r="CQ215" s="87"/>
      <c r="DD215" s="87"/>
      <c r="DM215" s="87"/>
      <c r="DN215" s="167"/>
      <c r="DO215" s="167"/>
      <c r="DP215" s="167"/>
      <c r="DQ215" s="167"/>
      <c r="DR215" s="167"/>
      <c r="DS215" s="167"/>
      <c r="DT215" s="167"/>
      <c r="DU215" s="167"/>
      <c r="DV215" s="167"/>
      <c r="DW215" s="167"/>
      <c r="DX215" s="167"/>
      <c r="DY215" s="167"/>
      <c r="DZ215" s="167"/>
      <c r="EA215" s="167"/>
      <c r="EB215" s="167"/>
      <c r="EC215" s="167"/>
      <c r="ED215" s="167"/>
      <c r="EE215" s="167"/>
      <c r="EF215" s="167"/>
      <c r="EG215" s="167"/>
      <c r="EH215" s="167"/>
      <c r="EI215" s="167"/>
      <c r="EJ215" s="167"/>
      <c r="EK215" s="167"/>
      <c r="EL215" s="167"/>
      <c r="EM215" s="167"/>
      <c r="EN215" s="167"/>
      <c r="EO215" s="167"/>
      <c r="EP215" s="167"/>
      <c r="EQ215" s="167"/>
      <c r="ER215" s="167"/>
      <c r="ES215" s="167"/>
      <c r="ET215" s="167"/>
      <c r="EU215" s="167"/>
      <c r="EV215" s="167"/>
      <c r="EW215" s="167"/>
      <c r="EX215" s="167"/>
    </row>
    <row r="216" spans="3:154" s="88" customFormat="1" x14ac:dyDescent="0.2"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87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87"/>
      <c r="AD216" s="90"/>
      <c r="AE216" s="90"/>
      <c r="AF216" s="90"/>
      <c r="AG216" s="90"/>
      <c r="AH216" s="90"/>
      <c r="AI216" s="90"/>
      <c r="AJ216" s="90"/>
      <c r="AK216" s="90"/>
      <c r="AL216" s="90"/>
      <c r="AM216" s="87"/>
      <c r="AU216" s="87"/>
      <c r="BD216" s="87"/>
      <c r="BM216" s="87"/>
      <c r="BT216" s="87"/>
      <c r="CA216" s="87"/>
      <c r="CB216" s="87"/>
      <c r="CK216" s="87"/>
      <c r="CQ216" s="87"/>
      <c r="DD216" s="87"/>
      <c r="DM216" s="87"/>
      <c r="DN216" s="167"/>
      <c r="DO216" s="167"/>
      <c r="DP216" s="167"/>
      <c r="DQ216" s="167"/>
      <c r="DR216" s="167"/>
      <c r="DS216" s="167"/>
      <c r="DT216" s="167"/>
      <c r="DU216" s="167"/>
      <c r="DV216" s="167"/>
      <c r="DW216" s="167"/>
      <c r="DX216" s="167"/>
      <c r="DY216" s="167"/>
      <c r="DZ216" s="167"/>
      <c r="EA216" s="167"/>
      <c r="EB216" s="167"/>
      <c r="EC216" s="167"/>
      <c r="ED216" s="167"/>
      <c r="EE216" s="167"/>
      <c r="EF216" s="167"/>
      <c r="EG216" s="167"/>
      <c r="EH216" s="167"/>
      <c r="EI216" s="167"/>
      <c r="EJ216" s="167"/>
      <c r="EK216" s="167"/>
      <c r="EL216" s="167"/>
      <c r="EM216" s="167"/>
      <c r="EN216" s="167"/>
      <c r="EO216" s="167"/>
      <c r="EP216" s="167"/>
      <c r="EQ216" s="167"/>
      <c r="ER216" s="167"/>
      <c r="ES216" s="167"/>
      <c r="ET216" s="167"/>
      <c r="EU216" s="167"/>
      <c r="EV216" s="167"/>
      <c r="EW216" s="167"/>
      <c r="EX216" s="167"/>
    </row>
    <row r="217" spans="3:154" s="88" customFormat="1" x14ac:dyDescent="0.2"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87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87"/>
      <c r="AD217" s="90"/>
      <c r="AE217" s="90"/>
      <c r="AF217" s="90"/>
      <c r="AG217" s="90"/>
      <c r="AH217" s="90"/>
      <c r="AI217" s="90"/>
      <c r="AJ217" s="90"/>
      <c r="AK217" s="90"/>
      <c r="AL217" s="90"/>
      <c r="AM217" s="87"/>
      <c r="AU217" s="87"/>
      <c r="BD217" s="87"/>
      <c r="BM217" s="87"/>
      <c r="BT217" s="87"/>
      <c r="CA217" s="87"/>
      <c r="CB217" s="87"/>
      <c r="CK217" s="87"/>
      <c r="CQ217" s="87"/>
      <c r="DD217" s="87"/>
      <c r="DM217" s="87"/>
      <c r="DN217" s="167"/>
      <c r="DO217" s="167"/>
      <c r="DP217" s="167"/>
      <c r="DQ217" s="167"/>
      <c r="DR217" s="167"/>
      <c r="DS217" s="167"/>
      <c r="DT217" s="167"/>
      <c r="DU217" s="167"/>
      <c r="DV217" s="167"/>
      <c r="DW217" s="167"/>
      <c r="DX217" s="167"/>
      <c r="DY217" s="167"/>
      <c r="DZ217" s="167"/>
      <c r="EA217" s="167"/>
      <c r="EB217" s="167"/>
      <c r="EC217" s="167"/>
      <c r="ED217" s="167"/>
      <c r="EE217" s="167"/>
      <c r="EF217" s="167"/>
      <c r="EG217" s="167"/>
      <c r="EH217" s="167"/>
      <c r="EI217" s="167"/>
      <c r="EJ217" s="167"/>
      <c r="EK217" s="167"/>
      <c r="EL217" s="167"/>
      <c r="EM217" s="167"/>
      <c r="EN217" s="167"/>
      <c r="EO217" s="167"/>
      <c r="EP217" s="167"/>
      <c r="EQ217" s="167"/>
      <c r="ER217" s="167"/>
      <c r="ES217" s="167"/>
      <c r="ET217" s="167"/>
      <c r="EU217" s="167"/>
      <c r="EV217" s="167"/>
      <c r="EW217" s="167"/>
      <c r="EX217" s="167"/>
    </row>
    <row r="218" spans="3:154" s="88" customFormat="1" x14ac:dyDescent="0.2"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87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87"/>
      <c r="AD218" s="90"/>
      <c r="AE218" s="90"/>
      <c r="AF218" s="90"/>
      <c r="AG218" s="90"/>
      <c r="AH218" s="90"/>
      <c r="AI218" s="90"/>
      <c r="AJ218" s="90"/>
      <c r="AK218" s="90"/>
      <c r="AL218" s="90"/>
      <c r="AM218" s="87"/>
      <c r="AU218" s="87"/>
      <c r="BD218" s="87"/>
      <c r="BM218" s="87"/>
      <c r="BT218" s="87"/>
      <c r="CA218" s="87"/>
      <c r="CB218" s="87"/>
      <c r="CK218" s="87"/>
      <c r="CQ218" s="87"/>
      <c r="DD218" s="87"/>
      <c r="DM218" s="87"/>
      <c r="DN218" s="167"/>
      <c r="DO218" s="167"/>
      <c r="DP218" s="167"/>
      <c r="DQ218" s="167"/>
      <c r="DR218" s="167"/>
      <c r="DS218" s="167"/>
      <c r="DT218" s="167"/>
      <c r="DU218" s="167"/>
      <c r="DV218" s="167"/>
      <c r="DW218" s="167"/>
      <c r="DX218" s="167"/>
      <c r="DY218" s="167"/>
      <c r="DZ218" s="167"/>
      <c r="EA218" s="167"/>
      <c r="EB218" s="167"/>
      <c r="EC218" s="167"/>
      <c r="ED218" s="167"/>
      <c r="EE218" s="167"/>
      <c r="EF218" s="167"/>
      <c r="EG218" s="167"/>
      <c r="EH218" s="167"/>
      <c r="EI218" s="167"/>
      <c r="EJ218" s="167"/>
      <c r="EK218" s="167"/>
      <c r="EL218" s="167"/>
      <c r="EM218" s="167"/>
      <c r="EN218" s="167"/>
      <c r="EO218" s="167"/>
      <c r="EP218" s="167"/>
      <c r="EQ218" s="167"/>
      <c r="ER218" s="167"/>
      <c r="ES218" s="167"/>
      <c r="ET218" s="167"/>
      <c r="EU218" s="167"/>
      <c r="EV218" s="167"/>
      <c r="EW218" s="167"/>
      <c r="EX218" s="167"/>
    </row>
    <row r="219" spans="3:154" s="88" customFormat="1" x14ac:dyDescent="0.2"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87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87"/>
      <c r="AD219" s="90"/>
      <c r="AE219" s="90"/>
      <c r="AF219" s="90"/>
      <c r="AG219" s="90"/>
      <c r="AH219" s="90"/>
      <c r="AI219" s="90"/>
      <c r="AJ219" s="90"/>
      <c r="AK219" s="90"/>
      <c r="AL219" s="90"/>
      <c r="AM219" s="87"/>
      <c r="AU219" s="87"/>
      <c r="BD219" s="87"/>
      <c r="BM219" s="87"/>
      <c r="BT219" s="87"/>
      <c r="CA219" s="87"/>
      <c r="CB219" s="87"/>
      <c r="CK219" s="87"/>
      <c r="CQ219" s="87"/>
      <c r="DD219" s="87"/>
      <c r="DM219" s="87"/>
      <c r="DN219" s="167"/>
      <c r="DO219" s="167"/>
      <c r="DP219" s="167"/>
      <c r="DQ219" s="167"/>
      <c r="DR219" s="167"/>
      <c r="DS219" s="167"/>
      <c r="DT219" s="167"/>
      <c r="DU219" s="167"/>
      <c r="DV219" s="167"/>
      <c r="DW219" s="167"/>
      <c r="DX219" s="167"/>
      <c r="DY219" s="167"/>
      <c r="DZ219" s="167"/>
      <c r="EA219" s="167"/>
      <c r="EB219" s="167"/>
      <c r="EC219" s="167"/>
      <c r="ED219" s="167"/>
      <c r="EE219" s="167"/>
      <c r="EF219" s="167"/>
      <c r="EG219" s="167"/>
      <c r="EH219" s="167"/>
      <c r="EI219" s="167"/>
      <c r="EJ219" s="167"/>
      <c r="EK219" s="167"/>
      <c r="EL219" s="167"/>
      <c r="EM219" s="167"/>
      <c r="EN219" s="167"/>
      <c r="EO219" s="167"/>
      <c r="EP219" s="167"/>
      <c r="EQ219" s="167"/>
      <c r="ER219" s="167"/>
      <c r="ES219" s="167"/>
      <c r="ET219" s="167"/>
      <c r="EU219" s="167"/>
      <c r="EV219" s="167"/>
      <c r="EW219" s="167"/>
      <c r="EX219" s="167"/>
    </row>
    <row r="220" spans="3:154" s="88" customFormat="1" x14ac:dyDescent="0.2"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87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87"/>
      <c r="AD220" s="90"/>
      <c r="AE220" s="90"/>
      <c r="AF220" s="90"/>
      <c r="AG220" s="90"/>
      <c r="AH220" s="90"/>
      <c r="AI220" s="90"/>
      <c r="AJ220" s="90"/>
      <c r="AK220" s="90"/>
      <c r="AL220" s="90"/>
      <c r="AM220" s="87"/>
      <c r="AU220" s="87"/>
      <c r="BD220" s="87"/>
      <c r="BM220" s="87"/>
      <c r="BT220" s="87"/>
      <c r="CA220" s="87"/>
      <c r="CB220" s="87"/>
      <c r="CK220" s="87"/>
      <c r="CQ220" s="87"/>
      <c r="DD220" s="87"/>
      <c r="DM220" s="87"/>
      <c r="DN220" s="167"/>
      <c r="DO220" s="167"/>
      <c r="DP220" s="167"/>
      <c r="DQ220" s="167"/>
      <c r="DR220" s="167"/>
      <c r="DS220" s="167"/>
      <c r="DT220" s="167"/>
      <c r="DU220" s="167"/>
      <c r="DV220" s="167"/>
      <c r="DW220" s="167"/>
      <c r="DX220" s="167"/>
      <c r="DY220" s="167"/>
      <c r="DZ220" s="167"/>
      <c r="EA220" s="167"/>
      <c r="EB220" s="167"/>
      <c r="EC220" s="167"/>
      <c r="ED220" s="167"/>
      <c r="EE220" s="167"/>
      <c r="EF220" s="167"/>
      <c r="EG220" s="167"/>
      <c r="EH220" s="167"/>
      <c r="EI220" s="167"/>
      <c r="EJ220" s="167"/>
      <c r="EK220" s="167"/>
      <c r="EL220" s="167"/>
      <c r="EM220" s="167"/>
      <c r="EN220" s="167"/>
      <c r="EO220" s="167"/>
      <c r="EP220" s="167"/>
      <c r="EQ220" s="167"/>
      <c r="ER220" s="167"/>
      <c r="ES220" s="167"/>
      <c r="ET220" s="167"/>
      <c r="EU220" s="167"/>
      <c r="EV220" s="167"/>
      <c r="EW220" s="167"/>
      <c r="EX220" s="167"/>
    </row>
    <row r="221" spans="3:154" s="88" customFormat="1" x14ac:dyDescent="0.2"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87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87"/>
      <c r="AD221" s="90"/>
      <c r="AE221" s="90"/>
      <c r="AF221" s="90"/>
      <c r="AG221" s="90"/>
      <c r="AH221" s="90"/>
      <c r="AI221" s="90"/>
      <c r="AJ221" s="90"/>
      <c r="AK221" s="90"/>
      <c r="AL221" s="90"/>
      <c r="AM221" s="87"/>
      <c r="AU221" s="87"/>
      <c r="BD221" s="87"/>
      <c r="BM221" s="87"/>
      <c r="BT221" s="87"/>
      <c r="CA221" s="87"/>
      <c r="CB221" s="87"/>
      <c r="CK221" s="87"/>
      <c r="CQ221" s="87"/>
      <c r="DD221" s="87"/>
      <c r="DM221" s="87"/>
      <c r="DN221" s="167"/>
      <c r="DO221" s="167"/>
      <c r="DP221" s="167"/>
      <c r="DQ221" s="167"/>
      <c r="DR221" s="167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7"/>
      <c r="ED221" s="167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7"/>
      <c r="EP221" s="167"/>
      <c r="EQ221" s="167"/>
      <c r="ER221" s="167"/>
      <c r="ES221" s="167"/>
      <c r="ET221" s="167"/>
      <c r="EU221" s="167"/>
      <c r="EV221" s="167"/>
      <c r="EW221" s="167"/>
      <c r="EX221" s="167"/>
    </row>
    <row r="222" spans="3:154" s="88" customFormat="1" x14ac:dyDescent="0.2"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87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87"/>
      <c r="AD222" s="90"/>
      <c r="AE222" s="90"/>
      <c r="AF222" s="90"/>
      <c r="AG222" s="90"/>
      <c r="AH222" s="90"/>
      <c r="AI222" s="90"/>
      <c r="AJ222" s="90"/>
      <c r="AK222" s="90"/>
      <c r="AL222" s="90"/>
      <c r="AM222" s="87"/>
      <c r="AU222" s="87"/>
      <c r="BD222" s="87"/>
      <c r="BM222" s="87"/>
      <c r="BT222" s="87"/>
      <c r="CA222" s="87"/>
      <c r="CB222" s="87"/>
      <c r="CK222" s="87"/>
      <c r="CQ222" s="87"/>
      <c r="DD222" s="87"/>
      <c r="DM222" s="87"/>
      <c r="DN222" s="167"/>
      <c r="DO222" s="167"/>
      <c r="DP222" s="167"/>
      <c r="DQ222" s="167"/>
      <c r="DR222" s="167"/>
      <c r="DS222" s="167"/>
      <c r="DT222" s="167"/>
      <c r="DU222" s="167"/>
      <c r="DV222" s="167"/>
      <c r="DW222" s="167"/>
      <c r="DX222" s="167"/>
      <c r="DY222" s="167"/>
      <c r="DZ222" s="167"/>
      <c r="EA222" s="167"/>
      <c r="EB222" s="167"/>
      <c r="EC222" s="167"/>
      <c r="ED222" s="167"/>
      <c r="EE222" s="167"/>
      <c r="EF222" s="167"/>
      <c r="EG222" s="167"/>
      <c r="EH222" s="167"/>
      <c r="EI222" s="167"/>
      <c r="EJ222" s="167"/>
      <c r="EK222" s="167"/>
      <c r="EL222" s="167"/>
      <c r="EM222" s="167"/>
      <c r="EN222" s="167"/>
      <c r="EO222" s="167"/>
      <c r="EP222" s="167"/>
      <c r="EQ222" s="167"/>
      <c r="ER222" s="167"/>
      <c r="ES222" s="167"/>
      <c r="ET222" s="167"/>
      <c r="EU222" s="167"/>
      <c r="EV222" s="167"/>
      <c r="EW222" s="167"/>
      <c r="EX222" s="167"/>
    </row>
    <row r="223" spans="3:154" s="88" customFormat="1" x14ac:dyDescent="0.2"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87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87"/>
      <c r="AD223" s="90"/>
      <c r="AE223" s="90"/>
      <c r="AF223" s="90"/>
      <c r="AG223" s="90"/>
      <c r="AH223" s="90"/>
      <c r="AI223" s="90"/>
      <c r="AJ223" s="90"/>
      <c r="AK223" s="90"/>
      <c r="AL223" s="90"/>
      <c r="AM223" s="87"/>
      <c r="AU223" s="87"/>
      <c r="BD223" s="87"/>
      <c r="BM223" s="87"/>
      <c r="BT223" s="87"/>
      <c r="CA223" s="87"/>
      <c r="CB223" s="87"/>
      <c r="CK223" s="87"/>
      <c r="CQ223" s="87"/>
      <c r="DD223" s="87"/>
      <c r="DM223" s="87"/>
      <c r="DN223" s="167"/>
      <c r="DO223" s="167"/>
      <c r="DP223" s="167"/>
      <c r="DQ223" s="167"/>
      <c r="DR223" s="167"/>
      <c r="DS223" s="167"/>
      <c r="DT223" s="167"/>
      <c r="DU223" s="167"/>
      <c r="DV223" s="167"/>
      <c r="DW223" s="167"/>
      <c r="DX223" s="167"/>
      <c r="DY223" s="167"/>
      <c r="DZ223" s="167"/>
      <c r="EA223" s="167"/>
      <c r="EB223" s="167"/>
      <c r="EC223" s="167"/>
      <c r="ED223" s="167"/>
      <c r="EE223" s="167"/>
      <c r="EF223" s="167"/>
      <c r="EG223" s="167"/>
      <c r="EH223" s="167"/>
      <c r="EI223" s="167"/>
      <c r="EJ223" s="167"/>
      <c r="EK223" s="167"/>
      <c r="EL223" s="167"/>
      <c r="EM223" s="167"/>
      <c r="EN223" s="167"/>
      <c r="EO223" s="167"/>
      <c r="EP223" s="167"/>
      <c r="EQ223" s="167"/>
      <c r="ER223" s="167"/>
      <c r="ES223" s="167"/>
      <c r="ET223" s="167"/>
      <c r="EU223" s="167"/>
      <c r="EV223" s="167"/>
      <c r="EW223" s="167"/>
      <c r="EX223" s="167"/>
    </row>
    <row r="224" spans="3:154" s="88" customFormat="1" x14ac:dyDescent="0.2"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87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87"/>
      <c r="AD224" s="90"/>
      <c r="AE224" s="90"/>
      <c r="AF224" s="90"/>
      <c r="AG224" s="90"/>
      <c r="AH224" s="90"/>
      <c r="AI224" s="90"/>
      <c r="AJ224" s="90"/>
      <c r="AK224" s="90"/>
      <c r="AL224" s="90"/>
      <c r="AM224" s="87"/>
      <c r="AU224" s="87"/>
      <c r="BD224" s="87"/>
      <c r="BM224" s="87"/>
      <c r="BT224" s="87"/>
      <c r="CA224" s="87"/>
      <c r="CB224" s="87"/>
      <c r="CK224" s="87"/>
      <c r="CQ224" s="87"/>
      <c r="DD224" s="87"/>
      <c r="DM224" s="87"/>
      <c r="DN224" s="167"/>
      <c r="DO224" s="167"/>
      <c r="DP224" s="167"/>
      <c r="DQ224" s="167"/>
      <c r="DR224" s="167"/>
      <c r="DS224" s="167"/>
      <c r="DT224" s="167"/>
      <c r="DU224" s="167"/>
      <c r="DV224" s="167"/>
      <c r="DW224" s="167"/>
      <c r="DX224" s="167"/>
      <c r="DY224" s="167"/>
      <c r="DZ224" s="167"/>
      <c r="EA224" s="167"/>
      <c r="EB224" s="167"/>
      <c r="EC224" s="167"/>
      <c r="ED224" s="167"/>
      <c r="EE224" s="167"/>
      <c r="EF224" s="167"/>
      <c r="EG224" s="167"/>
      <c r="EH224" s="167"/>
      <c r="EI224" s="167"/>
      <c r="EJ224" s="167"/>
      <c r="EK224" s="167"/>
      <c r="EL224" s="167"/>
      <c r="EM224" s="167"/>
      <c r="EN224" s="167"/>
      <c r="EO224" s="167"/>
      <c r="EP224" s="167"/>
      <c r="EQ224" s="167"/>
      <c r="ER224" s="167"/>
      <c r="ES224" s="167"/>
      <c r="ET224" s="167"/>
      <c r="EU224" s="167"/>
      <c r="EV224" s="167"/>
      <c r="EW224" s="167"/>
      <c r="EX224" s="167"/>
    </row>
    <row r="225" spans="3:154" s="88" customFormat="1" x14ac:dyDescent="0.2"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87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87"/>
      <c r="AD225" s="90"/>
      <c r="AE225" s="90"/>
      <c r="AF225" s="90"/>
      <c r="AG225" s="90"/>
      <c r="AH225" s="90"/>
      <c r="AI225" s="90"/>
      <c r="AJ225" s="90"/>
      <c r="AK225" s="90"/>
      <c r="AL225" s="90"/>
      <c r="AM225" s="87"/>
      <c r="AU225" s="87"/>
      <c r="BD225" s="87"/>
      <c r="BM225" s="87"/>
      <c r="BT225" s="87"/>
      <c r="CA225" s="87"/>
      <c r="CB225" s="87"/>
      <c r="CK225" s="87"/>
      <c r="CQ225" s="87"/>
      <c r="DD225" s="87"/>
      <c r="DM225" s="8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</row>
    <row r="226" spans="3:154" s="88" customFormat="1" x14ac:dyDescent="0.2"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87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87"/>
      <c r="AD226" s="90"/>
      <c r="AE226" s="90"/>
      <c r="AF226" s="90"/>
      <c r="AG226" s="90"/>
      <c r="AH226" s="90"/>
      <c r="AI226" s="90"/>
      <c r="AJ226" s="90"/>
      <c r="AK226" s="90"/>
      <c r="AL226" s="90"/>
      <c r="AM226" s="87"/>
      <c r="AU226" s="87"/>
      <c r="BD226" s="87"/>
      <c r="BM226" s="87"/>
      <c r="BT226" s="87"/>
      <c r="CA226" s="87"/>
      <c r="CB226" s="87"/>
      <c r="CK226" s="87"/>
      <c r="CQ226" s="87"/>
      <c r="DD226" s="87"/>
      <c r="DM226" s="8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</row>
    <row r="227" spans="3:154" s="88" customFormat="1" x14ac:dyDescent="0.2"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87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87"/>
      <c r="AD227" s="90"/>
      <c r="AE227" s="90"/>
      <c r="AF227" s="90"/>
      <c r="AG227" s="90"/>
      <c r="AH227" s="90"/>
      <c r="AI227" s="90"/>
      <c r="AJ227" s="90"/>
      <c r="AK227" s="90"/>
      <c r="AL227" s="90"/>
      <c r="AM227" s="87"/>
      <c r="AU227" s="87"/>
      <c r="BD227" s="87"/>
      <c r="BM227" s="87"/>
      <c r="BT227" s="87"/>
      <c r="CA227" s="87"/>
      <c r="CB227" s="87"/>
      <c r="CK227" s="87"/>
      <c r="CQ227" s="87"/>
      <c r="DD227" s="87"/>
      <c r="DM227" s="8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</row>
    <row r="228" spans="3:154" s="88" customFormat="1" x14ac:dyDescent="0.2"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87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87"/>
      <c r="AD228" s="90"/>
      <c r="AE228" s="90"/>
      <c r="AF228" s="90"/>
      <c r="AG228" s="90"/>
      <c r="AH228" s="90"/>
      <c r="AI228" s="90"/>
      <c r="AJ228" s="90"/>
      <c r="AK228" s="90"/>
      <c r="AL228" s="90"/>
      <c r="AM228" s="87"/>
      <c r="AU228" s="87"/>
      <c r="BD228" s="87"/>
      <c r="BM228" s="87"/>
      <c r="BT228" s="87"/>
      <c r="CA228" s="87"/>
      <c r="CB228" s="87"/>
      <c r="CK228" s="87"/>
      <c r="CQ228" s="87"/>
      <c r="DD228" s="87"/>
      <c r="DM228" s="8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</row>
    <row r="229" spans="3:154" s="88" customFormat="1" x14ac:dyDescent="0.2"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87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87"/>
      <c r="AD229" s="90"/>
      <c r="AE229" s="90"/>
      <c r="AF229" s="90"/>
      <c r="AG229" s="90"/>
      <c r="AH229" s="90"/>
      <c r="AI229" s="90"/>
      <c r="AJ229" s="90"/>
      <c r="AK229" s="90"/>
      <c r="AL229" s="90"/>
      <c r="AM229" s="87"/>
      <c r="AU229" s="87"/>
      <c r="BD229" s="87"/>
      <c r="BM229" s="87"/>
      <c r="BT229" s="87"/>
      <c r="CA229" s="87"/>
      <c r="CB229" s="87"/>
      <c r="CK229" s="87"/>
      <c r="CQ229" s="87"/>
      <c r="DD229" s="87"/>
      <c r="DM229" s="8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167"/>
      <c r="EG229" s="167"/>
      <c r="EH229" s="167"/>
      <c r="EI229" s="167"/>
      <c r="EJ229" s="167"/>
      <c r="EK229" s="167"/>
      <c r="EL229" s="167"/>
      <c r="EM229" s="167"/>
      <c r="EN229" s="167"/>
      <c r="EO229" s="167"/>
      <c r="EP229" s="167"/>
      <c r="EQ229" s="167"/>
      <c r="ER229" s="167"/>
      <c r="ES229" s="167"/>
      <c r="ET229" s="167"/>
      <c r="EU229" s="167"/>
      <c r="EV229" s="167"/>
      <c r="EW229" s="167"/>
      <c r="EX229" s="167"/>
    </row>
    <row r="230" spans="3:154" s="88" customFormat="1" x14ac:dyDescent="0.2"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87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87"/>
      <c r="AD230" s="90"/>
      <c r="AE230" s="90"/>
      <c r="AF230" s="90"/>
      <c r="AG230" s="90"/>
      <c r="AH230" s="90"/>
      <c r="AI230" s="90"/>
      <c r="AJ230" s="90"/>
      <c r="AK230" s="90"/>
      <c r="AL230" s="90"/>
      <c r="AM230" s="87"/>
      <c r="AU230" s="87"/>
      <c r="BD230" s="87"/>
      <c r="BM230" s="87"/>
      <c r="BT230" s="87"/>
      <c r="CA230" s="87"/>
      <c r="CB230" s="87"/>
      <c r="CK230" s="87"/>
      <c r="CQ230" s="87"/>
      <c r="DD230" s="87"/>
      <c r="DM230" s="87"/>
      <c r="DN230" s="167"/>
      <c r="DO230" s="167"/>
      <c r="DP230" s="167"/>
      <c r="DQ230" s="167"/>
      <c r="DR230" s="167"/>
      <c r="DS230" s="167"/>
      <c r="DT230" s="167"/>
      <c r="DU230" s="167"/>
      <c r="DV230" s="167"/>
      <c r="DW230" s="167"/>
      <c r="DX230" s="167"/>
      <c r="DY230" s="167"/>
      <c r="DZ230" s="167"/>
      <c r="EA230" s="167"/>
      <c r="EB230" s="167"/>
      <c r="EC230" s="167"/>
      <c r="ED230" s="167"/>
      <c r="EE230" s="167"/>
      <c r="EF230" s="167"/>
      <c r="EG230" s="167"/>
      <c r="EH230" s="167"/>
      <c r="EI230" s="167"/>
      <c r="EJ230" s="167"/>
      <c r="EK230" s="167"/>
      <c r="EL230" s="167"/>
      <c r="EM230" s="167"/>
      <c r="EN230" s="167"/>
      <c r="EO230" s="167"/>
      <c r="EP230" s="167"/>
      <c r="EQ230" s="167"/>
      <c r="ER230" s="167"/>
      <c r="ES230" s="167"/>
      <c r="ET230" s="167"/>
      <c r="EU230" s="167"/>
      <c r="EV230" s="167"/>
      <c r="EW230" s="167"/>
      <c r="EX230" s="167"/>
    </row>
    <row r="231" spans="3:154" s="88" customFormat="1" x14ac:dyDescent="0.2"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87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87"/>
      <c r="AD231" s="90"/>
      <c r="AE231" s="90"/>
      <c r="AF231" s="90"/>
      <c r="AG231" s="90"/>
      <c r="AH231" s="90"/>
      <c r="AI231" s="90"/>
      <c r="AJ231" s="90"/>
      <c r="AK231" s="90"/>
      <c r="AL231" s="90"/>
      <c r="AM231" s="87"/>
      <c r="AU231" s="87"/>
      <c r="BD231" s="87"/>
      <c r="BM231" s="87"/>
      <c r="BT231" s="87"/>
      <c r="CA231" s="87"/>
      <c r="CB231" s="87"/>
      <c r="CK231" s="87"/>
      <c r="CQ231" s="87"/>
      <c r="DD231" s="87"/>
      <c r="DM231" s="8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</row>
    <row r="232" spans="3:154" s="88" customFormat="1" x14ac:dyDescent="0.2"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87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87"/>
      <c r="AD232" s="90"/>
      <c r="AE232" s="90"/>
      <c r="AF232" s="90"/>
      <c r="AG232" s="90"/>
      <c r="AH232" s="90"/>
      <c r="AI232" s="90"/>
      <c r="AJ232" s="90"/>
      <c r="AK232" s="90"/>
      <c r="AL232" s="90"/>
      <c r="AM232" s="87"/>
      <c r="AU232" s="87"/>
      <c r="BD232" s="87"/>
      <c r="BM232" s="87"/>
      <c r="BT232" s="87"/>
      <c r="CA232" s="87"/>
      <c r="CB232" s="87"/>
      <c r="CK232" s="87"/>
      <c r="CQ232" s="87"/>
      <c r="DD232" s="87"/>
      <c r="DM232" s="87"/>
      <c r="DN232" s="167"/>
      <c r="DO232" s="167"/>
      <c r="DP232" s="167"/>
      <c r="DQ232" s="167"/>
      <c r="DR232" s="167"/>
      <c r="DS232" s="167"/>
      <c r="DT232" s="167"/>
      <c r="DU232" s="167"/>
      <c r="DV232" s="167"/>
      <c r="DW232" s="167"/>
      <c r="DX232" s="167"/>
      <c r="DY232" s="167"/>
      <c r="DZ232" s="167"/>
      <c r="EA232" s="167"/>
      <c r="EB232" s="167"/>
      <c r="EC232" s="167"/>
      <c r="ED232" s="167"/>
      <c r="EE232" s="167"/>
      <c r="EF232" s="167"/>
      <c r="EG232" s="167"/>
      <c r="EH232" s="167"/>
      <c r="EI232" s="167"/>
      <c r="EJ232" s="167"/>
      <c r="EK232" s="167"/>
      <c r="EL232" s="167"/>
      <c r="EM232" s="167"/>
      <c r="EN232" s="167"/>
      <c r="EO232" s="167"/>
      <c r="EP232" s="167"/>
      <c r="EQ232" s="167"/>
      <c r="ER232" s="167"/>
      <c r="ES232" s="167"/>
      <c r="ET232" s="167"/>
      <c r="EU232" s="167"/>
      <c r="EV232" s="167"/>
      <c r="EW232" s="167"/>
      <c r="EX232" s="167"/>
    </row>
    <row r="233" spans="3:154" s="88" customFormat="1" x14ac:dyDescent="0.2"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87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87"/>
      <c r="AD233" s="90"/>
      <c r="AE233" s="90"/>
      <c r="AF233" s="90"/>
      <c r="AG233" s="90"/>
      <c r="AH233" s="90"/>
      <c r="AI233" s="90"/>
      <c r="AJ233" s="90"/>
      <c r="AK233" s="90"/>
      <c r="AL233" s="90"/>
      <c r="AM233" s="87"/>
      <c r="AU233" s="87"/>
      <c r="BD233" s="87"/>
      <c r="BM233" s="87"/>
      <c r="BT233" s="87"/>
      <c r="CA233" s="87"/>
      <c r="CB233" s="87"/>
      <c r="CK233" s="87"/>
      <c r="CQ233" s="87"/>
      <c r="DD233" s="87"/>
      <c r="DM233" s="87"/>
      <c r="DN233" s="167"/>
      <c r="DO233" s="167"/>
      <c r="DP233" s="167"/>
      <c r="DQ233" s="167"/>
      <c r="DR233" s="167"/>
      <c r="DS233" s="167"/>
      <c r="DT233" s="167"/>
      <c r="DU233" s="167"/>
      <c r="DV233" s="167"/>
      <c r="DW233" s="167"/>
      <c r="DX233" s="167"/>
      <c r="DY233" s="167"/>
      <c r="DZ233" s="167"/>
      <c r="EA233" s="167"/>
      <c r="EB233" s="167"/>
      <c r="EC233" s="167"/>
      <c r="ED233" s="167"/>
      <c r="EE233" s="167"/>
      <c r="EF233" s="167"/>
      <c r="EG233" s="167"/>
      <c r="EH233" s="167"/>
      <c r="EI233" s="167"/>
      <c r="EJ233" s="167"/>
      <c r="EK233" s="167"/>
      <c r="EL233" s="167"/>
      <c r="EM233" s="167"/>
      <c r="EN233" s="167"/>
      <c r="EO233" s="167"/>
      <c r="EP233" s="167"/>
      <c r="EQ233" s="167"/>
      <c r="ER233" s="167"/>
      <c r="ES233" s="167"/>
      <c r="ET233" s="167"/>
      <c r="EU233" s="167"/>
      <c r="EV233" s="167"/>
      <c r="EW233" s="167"/>
      <c r="EX233" s="167"/>
    </row>
    <row r="234" spans="3:154" s="88" customFormat="1" x14ac:dyDescent="0.2"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87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87"/>
      <c r="AD234" s="90"/>
      <c r="AE234" s="90"/>
      <c r="AF234" s="90"/>
      <c r="AG234" s="90"/>
      <c r="AH234" s="90"/>
      <c r="AI234" s="90"/>
      <c r="AJ234" s="90"/>
      <c r="AK234" s="90"/>
      <c r="AL234" s="90"/>
      <c r="AM234" s="87"/>
      <c r="AU234" s="87"/>
      <c r="BD234" s="87"/>
      <c r="BM234" s="87"/>
      <c r="BT234" s="87"/>
      <c r="CA234" s="87"/>
      <c r="CB234" s="87"/>
      <c r="CK234" s="87"/>
      <c r="CQ234" s="87"/>
      <c r="DD234" s="87"/>
      <c r="DM234" s="8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</row>
    <row r="235" spans="3:154" s="88" customFormat="1" x14ac:dyDescent="0.2"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87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87"/>
      <c r="AD235" s="90"/>
      <c r="AE235" s="90"/>
      <c r="AF235" s="90"/>
      <c r="AG235" s="90"/>
      <c r="AH235" s="90"/>
      <c r="AI235" s="90"/>
      <c r="AJ235" s="90"/>
      <c r="AK235" s="90"/>
      <c r="AL235" s="90"/>
      <c r="AM235" s="87"/>
      <c r="AU235" s="87"/>
      <c r="BD235" s="87"/>
      <c r="BM235" s="87"/>
      <c r="BT235" s="87"/>
      <c r="CA235" s="87"/>
      <c r="CB235" s="87"/>
      <c r="CK235" s="87"/>
      <c r="CQ235" s="87"/>
      <c r="DD235" s="87"/>
      <c r="DM235" s="8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</row>
    <row r="236" spans="3:154" s="88" customFormat="1" x14ac:dyDescent="0.2"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87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87"/>
      <c r="AD236" s="90"/>
      <c r="AE236" s="90"/>
      <c r="AF236" s="90"/>
      <c r="AG236" s="90"/>
      <c r="AH236" s="90"/>
      <c r="AI236" s="90"/>
      <c r="AJ236" s="90"/>
      <c r="AK236" s="90"/>
      <c r="AL236" s="90"/>
      <c r="AM236" s="87"/>
      <c r="AU236" s="87"/>
      <c r="BD236" s="87"/>
      <c r="BM236" s="87"/>
      <c r="BT236" s="87"/>
      <c r="CA236" s="87"/>
      <c r="CB236" s="87"/>
      <c r="CK236" s="87"/>
      <c r="CQ236" s="87"/>
      <c r="DD236" s="87"/>
      <c r="DM236" s="87"/>
      <c r="DN236" s="167"/>
      <c r="DO236" s="167"/>
      <c r="DP236" s="167"/>
      <c r="DQ236" s="167"/>
      <c r="DR236" s="167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7"/>
      <c r="ED236" s="167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7"/>
      <c r="EP236" s="167"/>
      <c r="EQ236" s="167"/>
      <c r="ER236" s="167"/>
      <c r="ES236" s="167"/>
      <c r="ET236" s="167"/>
      <c r="EU236" s="167"/>
      <c r="EV236" s="167"/>
      <c r="EW236" s="167"/>
      <c r="EX236" s="167"/>
    </row>
    <row r="237" spans="3:154" s="88" customFormat="1" x14ac:dyDescent="0.2"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87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87"/>
      <c r="AD237" s="90"/>
      <c r="AE237" s="90"/>
      <c r="AF237" s="90"/>
      <c r="AG237" s="90"/>
      <c r="AH237" s="90"/>
      <c r="AI237" s="90"/>
      <c r="AJ237" s="90"/>
      <c r="AK237" s="90"/>
      <c r="AL237" s="90"/>
      <c r="AM237" s="87"/>
      <c r="AU237" s="87"/>
      <c r="BD237" s="87"/>
      <c r="BM237" s="87"/>
      <c r="BT237" s="87"/>
      <c r="CA237" s="87"/>
      <c r="CB237" s="87"/>
      <c r="CK237" s="87"/>
      <c r="CQ237" s="87"/>
      <c r="DD237" s="87"/>
      <c r="DM237" s="87"/>
      <c r="DN237" s="167"/>
      <c r="DO237" s="167"/>
      <c r="DP237" s="167"/>
      <c r="DQ237" s="167"/>
      <c r="DR237" s="167"/>
      <c r="DS237" s="167"/>
      <c r="DT237" s="167"/>
      <c r="DU237" s="167"/>
      <c r="DV237" s="167"/>
      <c r="DW237" s="167"/>
      <c r="DX237" s="167"/>
      <c r="DY237" s="167"/>
      <c r="DZ237" s="167"/>
      <c r="EA237" s="167"/>
      <c r="EB237" s="167"/>
      <c r="EC237" s="167"/>
      <c r="ED237" s="167"/>
      <c r="EE237" s="167"/>
      <c r="EF237" s="167"/>
      <c r="EG237" s="167"/>
      <c r="EH237" s="167"/>
      <c r="EI237" s="167"/>
      <c r="EJ237" s="167"/>
      <c r="EK237" s="167"/>
      <c r="EL237" s="167"/>
      <c r="EM237" s="167"/>
      <c r="EN237" s="167"/>
      <c r="EO237" s="167"/>
      <c r="EP237" s="167"/>
      <c r="EQ237" s="167"/>
      <c r="ER237" s="167"/>
      <c r="ES237" s="167"/>
      <c r="ET237" s="167"/>
      <c r="EU237" s="167"/>
      <c r="EV237" s="167"/>
      <c r="EW237" s="167"/>
      <c r="EX237" s="167"/>
    </row>
    <row r="238" spans="3:154" s="88" customFormat="1" x14ac:dyDescent="0.2"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87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87"/>
      <c r="AD238" s="90"/>
      <c r="AE238" s="90"/>
      <c r="AF238" s="90"/>
      <c r="AG238" s="90"/>
      <c r="AH238" s="90"/>
      <c r="AI238" s="90"/>
      <c r="AJ238" s="90"/>
      <c r="AK238" s="90"/>
      <c r="AL238" s="90"/>
      <c r="AM238" s="87"/>
      <c r="AU238" s="87"/>
      <c r="BD238" s="87"/>
      <c r="BM238" s="87"/>
      <c r="BT238" s="87"/>
      <c r="CA238" s="87"/>
      <c r="CB238" s="87"/>
      <c r="CK238" s="87"/>
      <c r="CQ238" s="87"/>
      <c r="DD238" s="87"/>
      <c r="DM238" s="8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</row>
    <row r="239" spans="3:154" s="88" customFormat="1" x14ac:dyDescent="0.2"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87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87"/>
      <c r="AD239" s="90"/>
      <c r="AE239" s="90"/>
      <c r="AF239" s="90"/>
      <c r="AG239" s="90"/>
      <c r="AH239" s="90"/>
      <c r="AI239" s="90"/>
      <c r="AJ239" s="90"/>
      <c r="AK239" s="90"/>
      <c r="AL239" s="90"/>
      <c r="AM239" s="87"/>
      <c r="AU239" s="87"/>
      <c r="BD239" s="87"/>
      <c r="BM239" s="87"/>
      <c r="BT239" s="87"/>
      <c r="CA239" s="87"/>
      <c r="CB239" s="87"/>
      <c r="CK239" s="87"/>
      <c r="CQ239" s="87"/>
      <c r="DD239" s="87"/>
      <c r="DM239" s="87"/>
      <c r="DN239" s="167"/>
      <c r="DO239" s="167"/>
      <c r="DP239" s="167"/>
      <c r="DQ239" s="167"/>
      <c r="DR239" s="167"/>
      <c r="DS239" s="167"/>
      <c r="DT239" s="167"/>
      <c r="DU239" s="167"/>
      <c r="DV239" s="167"/>
      <c r="DW239" s="167"/>
      <c r="DX239" s="167"/>
      <c r="DY239" s="167"/>
      <c r="DZ239" s="167"/>
      <c r="EA239" s="167"/>
      <c r="EB239" s="167"/>
      <c r="EC239" s="167"/>
      <c r="ED239" s="167"/>
      <c r="EE239" s="167"/>
      <c r="EF239" s="167"/>
      <c r="EG239" s="167"/>
      <c r="EH239" s="167"/>
      <c r="EI239" s="167"/>
      <c r="EJ239" s="167"/>
      <c r="EK239" s="167"/>
      <c r="EL239" s="167"/>
      <c r="EM239" s="167"/>
      <c r="EN239" s="167"/>
      <c r="EO239" s="167"/>
      <c r="EP239" s="167"/>
      <c r="EQ239" s="167"/>
      <c r="ER239" s="167"/>
      <c r="ES239" s="167"/>
      <c r="ET239" s="167"/>
      <c r="EU239" s="167"/>
      <c r="EV239" s="167"/>
      <c r="EW239" s="167"/>
      <c r="EX239" s="167"/>
    </row>
  </sheetData>
  <sheetProtection password="CC22" sheet="1" objects="1" scenarios="1" selectLockedCells="1"/>
  <phoneticPr fontId="2" type="noConversion"/>
  <conditionalFormatting sqref="BU4:BZ35 BN4:BS35 BE4:BL35 CL4:CP35 CB4:CJ35 CR4:DC35 DE4:DL35 Q4:AB35 AD4:AL35 AN4:AT35 AV4:BC35 D4:O35">
    <cfRule type="cellIs" dxfId="576" priority="1" stopIfTrue="1" operator="between">
      <formula>0</formula>
      <formula>1</formula>
    </cfRule>
    <cfRule type="cellIs" dxfId="575" priority="2" stopIfTrue="1" operator="greaterThan">
      <formula>1</formula>
    </cfRule>
  </conditionalFormatting>
  <conditionalFormatting sqref="DN37:EX37">
    <cfRule type="cellIs" dxfId="574" priority="3" stopIfTrue="1" operator="between">
      <formula>0.5</formula>
      <formula>0.75</formula>
    </cfRule>
    <cfRule type="cellIs" dxfId="573" priority="4" stopIfTrue="1" operator="lessThan">
      <formula>0.5</formula>
    </cfRule>
    <cfRule type="cellIs" dxfId="572" priority="5" stopIfTrue="1" operator="between">
      <formula>0.75</formula>
      <formula>1</formula>
    </cfRule>
  </conditionalFormatting>
  <conditionalFormatting sqref="D37:DM37">
    <cfRule type="cellIs" dxfId="571" priority="11" stopIfTrue="1" operator="between">
      <formula>0.5</formula>
      <formula>0.75</formula>
    </cfRule>
    <cfRule type="cellIs" dxfId="570" priority="12" stopIfTrue="1" operator="lessThan">
      <formula>0.5</formula>
    </cfRule>
    <cfRule type="cellIs" dxfId="569" priority="13" stopIfTrue="1" operator="between">
      <formula>0.75</formula>
      <formula>1</formula>
    </cfRule>
  </conditionalFormatting>
  <pageMargins left="0.78740157480314965" right="0.74803149606299213" top="1.1811023622047245" bottom="0.82677165354330717" header="0.70866141732283472" footer="0.51181102362204722"/>
  <pageSetup paperSize="9" scale="90" orientation="landscape" horizontalDpi="4294967293" r:id="rId1"/>
  <headerFooter alignWithMargins="0">
    <oddHeader>&amp;L&amp;"Gill Sans MT,Fett"&amp;12RTBS Version 3&amp;R&amp;G</oddHeader>
    <oddFooter>&amp;R&amp;P von&amp;N</oddFooter>
  </headerFooter>
  <colBreaks count="1" manualBreakCount="1">
    <brk id="117" max="1048575" man="1"/>
  </colBreaks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indexed="40"/>
  </sheetPr>
  <dimension ref="A1:AW42"/>
  <sheetViews>
    <sheetView view="pageBreakPreview" zoomScale="85" zoomScaleNormal="88" zoomScaleSheetLayoutView="70" workbookViewId="0">
      <selection activeCell="C39" sqref="C39"/>
    </sheetView>
  </sheetViews>
  <sheetFormatPr baseColWidth="10" defaultRowHeight="12.75" x14ac:dyDescent="0.2"/>
  <cols>
    <col min="1" max="1" width="5.5703125" customWidth="1"/>
    <col min="2" max="2" width="29.42578125" customWidth="1"/>
    <col min="3" max="3" width="13.85546875" style="36" customWidth="1"/>
    <col min="4" max="4" width="4.28515625" style="4" hidden="1" customWidth="1"/>
    <col min="5" max="5" width="13.5703125" style="4" customWidth="1"/>
    <col min="6" max="6" width="2.28515625" style="4" customWidth="1"/>
    <col min="7" max="7" width="13.7109375" style="7" customWidth="1"/>
    <col min="8" max="8" width="6.42578125" style="7" customWidth="1"/>
    <col min="9" max="9" width="7.140625" style="4" customWidth="1"/>
    <col min="10" max="10" width="9.42578125" customWidth="1"/>
    <col min="11" max="11" width="9.28515625" customWidth="1"/>
    <col min="12" max="12" width="8.28515625" customWidth="1"/>
    <col min="13" max="13" width="8" customWidth="1"/>
    <col min="14" max="14" width="7.42578125" customWidth="1"/>
    <col min="15" max="15" width="7.5703125" customWidth="1"/>
    <col min="16" max="16" width="6.28515625" customWidth="1"/>
    <col min="17" max="17" width="9.140625" customWidth="1"/>
    <col min="18" max="18" width="9" customWidth="1"/>
    <col min="19" max="19" width="7.5703125" customWidth="1"/>
    <col min="20" max="20" width="9.5703125" customWidth="1"/>
    <col min="21" max="21" width="9.42578125" style="724" customWidth="1"/>
    <col min="22" max="34" width="9.5703125" customWidth="1"/>
    <col min="35" max="35" width="3.140625" style="213" customWidth="1"/>
    <col min="36" max="36" width="3.140625" style="286" customWidth="1"/>
    <col min="37" max="37" width="7.42578125" style="101" customWidth="1"/>
    <col min="38" max="38" width="6.5703125" style="170" customWidth="1"/>
    <col min="39" max="39" width="6.28515625" style="101" customWidth="1"/>
    <col min="40" max="42" width="5.5703125" style="101" customWidth="1"/>
    <col min="43" max="43" width="6.5703125" style="101" customWidth="1"/>
    <col min="44" max="44" width="7" style="101" customWidth="1"/>
    <col min="45" max="45" width="5.5703125" style="101" customWidth="1"/>
    <col min="46" max="46" width="6.42578125" style="101" customWidth="1"/>
    <col min="47" max="47" width="6.7109375" style="101" customWidth="1"/>
    <col min="48" max="48" width="5.5703125" style="101" customWidth="1"/>
    <col min="49" max="49" width="5.5703125" style="74" customWidth="1"/>
  </cols>
  <sheetData>
    <row r="1" spans="1:48" ht="18.75" thickBot="1" x14ac:dyDescent="0.3">
      <c r="B1" s="42" t="s">
        <v>303</v>
      </c>
      <c r="F1" s="277"/>
      <c r="G1" s="331" t="s">
        <v>158</v>
      </c>
      <c r="L1" s="98"/>
      <c r="M1" s="314" t="s">
        <v>3</v>
      </c>
      <c r="N1" s="794">
        <f>Da!E20</f>
        <v>0</v>
      </c>
      <c r="O1" s="794"/>
      <c r="P1" s="794"/>
      <c r="R1" s="315" t="s">
        <v>4</v>
      </c>
      <c r="S1" s="43">
        <f>Da!G5</f>
        <v>0</v>
      </c>
    </row>
    <row r="2" spans="1:48" s="175" customFormat="1" ht="18.75" customHeight="1" thickBot="1" x14ac:dyDescent="0.3">
      <c r="B2" s="798" t="str">
        <f>Da!G8</f>
        <v>Anwalts- Büroberufe</v>
      </c>
      <c r="C2" s="279" t="s">
        <v>56</v>
      </c>
      <c r="D2" s="281"/>
      <c r="E2" s="281"/>
      <c r="F2" s="392"/>
      <c r="G2" s="393"/>
      <c r="H2" s="244"/>
      <c r="I2" s="245">
        <f>(IF($B$2=Da!$K$18,Profile!$F$45)+IF($B$2=Da!$K$19,Profile!$H$45)+IF($B$2=Da!$K$20,Profile!$J$45)+IF($B$2=Da!$K$21,Profile!$L$45)+IF($B$2=Da!$K$22,Profile!$N$45)+IF($B$2=Da!$K$23,Profile!$P$45)+IF($B$2=Da!$K$24,Profile!$R$45)+IF($B$2=Da!$K$25,Profile!$T$45)+IF($B$2=Da!$K$26,Profile!$V$45)+IF($B$2=Da!$K$27,Profile!$X$45)+IF($B$2=Da!$K$28,Profile!$Z$45)+IF($B$2=Da!$K$29,Profile!$AB$45)+IF($B$2=Da!$K$30,Profile!$AD$45)+IF($B$2=Da!$K$31,Profile!$AF$45)+IF($B$2=Da!$K$32,Profile!$AH$45)+IF($B$2=Da!$K$33,Profile!$AJ$45)+IF($B$2=Da!$K$34,Profile!$AL$45)+IF($B$2=Da!$K$35,Profile!$AN$45)+IF($B$2=Da!$K$36,Profile!$AP$45)+IF($B$2=Da!$K$37,Profile!$AR$45)+IF($B$2=Da!$K$38,Profile!$AT$45)+IF($B$2=Da!$K$39,Profile!$AV$45)+IF($B$2=Da!$K$40,Profile!$AY$45)+IF($B$2=Da!$K$41,Profile!$BA$45)+IF($B$2=Da!$K$42,Profile!$BC$45)+IF($B$2=Da!$K$43,Profile!$BF$45)+IF($B$2=Da!$K$44,Profile!$BH$45)+IF($B$2=Da!$K$45,Profile!$BJ$45)+IF($B$2=Da!$K$46,Profile!$BL$45))</f>
        <v>0.75</v>
      </c>
      <c r="J2" s="245">
        <f>(IF($B$2=Da!$K$18,Profile!$F$46)+IF($B$2=Da!$K$19,Profile!$H$46)+IF($B$2=Da!$K$20,Profile!$J$46)+IF($B$2=Da!$K$21,Profile!$L$46)+IF($B$2=Da!$K$22,Profile!$N$46)+IF($B$2=Da!$K$23,Profile!$P$46)+IF($B$2=Da!$K$24,Profile!$R$46)+IF($B$2=Da!$K$25,Profile!$T$46)+IF($B$2=Da!$K$26,Profile!$V$46)+IF($B$2=Da!$K$27,Profile!$X$46)+IF($B$2=Da!$K$28,Profile!$Z$46)+IF($B$2=Da!$K$29,Profile!$AB$46)+IF($B$2=Da!$K$30,Profile!$AD$46)+IF($B$2=Da!$K$31,Profile!$AF$46)+IF($B$2=Da!$K$32,Profile!$AH$46)+IF($B$2=Da!$K$33,Profile!$AJ$46)+IF($B$2=Da!$K$34,Profile!$AL$46)+IF($B$2=Da!$K$35,Profile!$AN$46)+IF($B$2=Da!$K$36,Profile!$AP$46)+IF($B$2=Da!$K$37,Profile!$AR$46)+IF($B$2=Da!$K$38,Profile!$AT$46)+IF($B$2=Da!$K$39,Profile!$AV$46)+IF($B$2=Da!$K$40,Profile!$AY$46)+IF($B$2=Da!$K$41,Profile!$BA$46)+IF($B$2=Da!$K$42,Profile!$BC$46)+IF($B$2=Da!$K$43,Profile!$BF$46)+IF($B$2=Da!$K$44,Profile!$BH$46)+IF($B$2=Da!$K$45,Profile!$BJ$46)+IF($B$2=Da!$K$46,Profile!$BL$46))</f>
        <v>0.83333333333333337</v>
      </c>
      <c r="K2" s="245">
        <f>(IF($B$2=Da!$K$18,Profile!$F$47)+IF($B$2=Da!$K$19,Profile!$H$47)+IF($B$2=Da!$K$20,Profile!$J$47)+IF($B$2=Da!$K$21,Profile!$L$47)+IF($B$2=Da!$K$22,Profile!$N$47)+IF($B$2=Da!$K$23,Profile!$P$47)+IF($B$2=Da!$K$24,Profile!$R$47)+IF($B$2=Da!$K$25,Profile!$T$47)+IF($B$2=Da!$K$26,Profile!$V$47)+IF($B$2=Da!$K$27,Profile!$X$47)+IF($B$2=Da!$K$28,Profile!$Z$47)+IF($B$2=Da!$K$29,Profile!$AB$47)+IF($B$2=Da!$K$30,Profile!$AD$47)+IF($B$2=Da!$K$31,Profile!$AF$47)+IF($B$2=Da!$K$32,Profile!$AH$47)+IF($B$2=Da!$K$33,Profile!$AJ$47)+IF($B$2=Da!$K$34,Profile!$AL$47)+IF($B$2=Da!$K$35,Profile!$AN$47)+IF($B$2=Da!$K$36,Profile!$AP$47)+IF($B$2=Da!$K$37,Profile!$AR$47)+IF($B$2=Da!$K$38,Profile!$AT$47)+IF($B$2=Da!$K$39,Profile!$AV$47)+IF($B$2=Da!$K$40,Profile!$AY$47)+IF($B$2=Da!$K$41,Profile!$BA$47)+IF($B$2=Da!$K$42,Profile!$BC$47)+IF($B$2=Da!$K$43,Profile!$BF$47)+IF($B$2=Da!$K$44,Profile!$BH$47)+IF($B$2=Da!$K$45,Profile!$BJ$47)+IF($B$2=Da!$K$46,Profile!$BL$47))</f>
        <v>0</v>
      </c>
      <c r="L2" s="245">
        <f>(IF($B$2=Da!$K$18,Profile!$F$48)+IF($B$2=Da!$K$19,Profile!$H$48)+IF($B$2=Da!$K$20,Profile!$J$48)+IF($B$2=Da!$K$21,Profile!$L$48)+IF($B$2=Da!$K$22,Profile!$N$48)+IF($B$2=Da!$K$23,Profile!$P$48)+IF($B$2=Da!$K$24,Profile!$R$48)+IF($B$2=Da!$K$25,Profile!$T$48)+IF($B$2=Da!$K$26,Profile!$V$48)+IF($B$2=Da!$K$27,Profile!$X$48)+IF($B$2=Da!$K$28,Profile!$Z$48)+IF($B$2=Da!$K$29,Profile!$AB$48)+IF($B$2=Da!$K$30,Profile!$AD$48)+IF($B$2=Da!$K$31,Profile!$AF$48)+IF($B$2=Da!$K$32,Profile!$AH$48)+IF($B$2=Da!$K$33,Profile!$AJ$48)+IF($B$2=Da!$K$34,Profile!$AL$48)+IF($B$2=Da!$K$35,Profile!$AN$48)+IF($B$2=Da!$K$36,Profile!$AP$48)+IF($B$2=Da!$K$37,Profile!$AR$48)+IF($B$2=Da!$K$38,Profile!$AT$48)+IF($B$2=Da!$K$39,Profile!$AV$48)+IF($B$2=Da!$K$40,Profile!$AY$48)+IF($B$2=Da!$K$41,Profile!$BA$48)+IF($B$2=Da!$K$42,Profile!$BC$48)+IF($B$2=Da!$K$43,Profile!$BF$48)+IF($B$2=Da!$K$44,Profile!$BH$48)+IF($B$2=Da!$K$45,Profile!$BJ$48)+IF($B$2=Da!$K$46,Profile!$BL$48))</f>
        <v>0.7142857142857143</v>
      </c>
      <c r="M2" s="245">
        <f>(IF($B$2=Da!$K$18,Profile!$F$49)+IF($B$2=Da!$K$19,Profile!$H$49)+IF($B$2=Da!$K$20,Profile!$J$49)+IF($B$2=Da!$K$21,Profile!$L$49)+IF($B$2=Da!$K$22,Profile!$N$49)+IF($B$2=Da!$K$23,Profile!$P$49)+IF($B$2=Da!$K$24,Profile!$R$49)+IF($B$2=Da!$K$25,Profile!$T$49)+IF($B$2=Da!$K$26,Profile!$V$49)+IF($B$2=Da!$K$27,Profile!$X$49)+IF($B$2=Da!$K$28,Profile!$Z$49)+IF($B$2=Da!$K$29,Profile!$AB$49)+IF($B$2=Da!$K$30,Profile!$AD$49)+IF($B$2=Da!$K$31,Profile!$AF$49)+IF($B$2=Da!$K$32,Profile!$AH$49)+IF($B$2=Da!$K$33,Profile!$AJ$49)+IF($B$2=Da!$K$34,Profile!$AL$49)+IF($B$2=Da!$K$35,Profile!$AN$49)+IF($B$2=Da!$K$36,Profile!$AP$49)+IF($B$2=Da!$K$37,Profile!$AR$49)+IF($B$2=Da!$K$38,Profile!$AT$49)+IF($B$2=Da!$K$39,Profile!$AV$49)+IF($B$2=Da!$K$40,Profile!$AY$49)+IF($B$2=Da!$K$41,Profile!$BA$49)+IF($B$2=Da!$K$42,Profile!$BC$49)+IF($B$2=Da!$K$43,Profile!$BF$49)+IF($B$2=Da!$K$44,Profile!$BH$49)+IF($B$2=Da!$K$45,Profile!$BJ$49)+IF($B$2=Da!$K$46,Profile!$BL$49))</f>
        <v>0.625</v>
      </c>
      <c r="N2" s="245">
        <f>(IF($B$2=Da!$K$18,Profile!$F$50)+IF($B$2=Da!$K$19,Profile!$H$50)+IF($B$2=Da!$K$20,Profile!$J$50)+IF($B$2=Da!$K$21,Profile!$L$50)+IF($B$2=Da!$K$22,Profile!$N$50)+IF($B$2=Da!$K$23,Profile!$P$50)+IF($B$2=Da!$K$24,Profile!$R$50)+IF($B$2=Da!$K$25,Profile!$T$50)+IF($B$2=Da!$K$26,Profile!$V$50)+IF($B$2=Da!$K$27,Profile!$X$50)+IF($B$2=Da!$K$28,Profile!$Z$50)+IF($B$2=Da!$K$29,Profile!$AB$50)+IF($B$2=Da!$K$30,Profile!$AD$50)+IF($B$2=Da!$K$31,Profile!$AF$50)+IF($B$2=Da!$K$32,Profile!$AH$50)+IF($B$2=Da!$K$33,Profile!$AJ$50)+IF($B$2=Da!$K$34,Profile!$AL$50)+IF($B$2=Da!$K$35,Profile!$AN$50)+IF($B$2=Da!$K$36,Profile!$AP$50)+IF($B$2=Da!$K$37,Profile!$AR$50)+IF($B$2=Da!$K$38,Profile!$AT$50)+IF($B$2=Da!$K$39,Profile!$AV$50)+IF($B$2=Da!$K$40,Profile!$AY$50)+IF($B$2=Da!$K$41,Profile!$BA$50)+IF($B$2=Da!$K$42,Profile!$BC$50)+IF($B$2=Da!$K$43,Profile!$BF$50)+IF($B$2=Da!$K$44,Profile!$BH$50)+IF($B$2=Da!$K$45,Profile!$BJ$50)+IF($B$2=Da!$K$46,Profile!$BL$50))</f>
        <v>0.5</v>
      </c>
      <c r="O2" s="245">
        <f>(IF($B$2=Da!$K$18,Profile!$F$51)+IF($B$2=Da!$K$19,Profile!$H$51)+IF($B$2=Da!$K$20,Profile!$J$51)+IF($B$2=Da!$K$21,Profile!$L$51)+IF($B$2=Da!$K$22,Profile!$N$51)+IF($B$2=Da!$K$23,Profile!$P$51)+IF($B$2=Da!$K$24,Profile!$R$51)+IF($B$2=Da!$K$25,Profile!$T$51)+IF($B$2=Da!$K$26,Profile!$V$51)+IF($B$2=Da!$K$27,Profile!$X$51)+IF($B$2=Da!$K$28,Profile!$Z$51)+IF($B$2=Da!$K$29,Profile!$AB$51)+IF($B$2=Da!$K$30,Profile!$AD$51)+IF($B$2=Da!$K$31,Profile!$AF$51)+IF($B$2=Da!$K$32,Profile!$AH$51)+IF($B$2=Da!$K$33,Profile!$AJ$51)+IF($B$2=Da!$K$34,Profile!$AL$51)+IF($B$2=Da!$K$35,Profile!$AN$51)+IF($B$2=Da!$K$36,Profile!$AP$51)+IF($B$2=Da!$K$37,Profile!$AR$51)+IF($B$2=Da!$K$38,Profile!$AT$51)+IF($B$2=Da!$K$39,Profile!$AV$51)+IF($B$2=Da!$K$40,Profile!$AY$51)+IF($B$2=Da!$K$41,Profile!$BA$51)+IF($B$2=Da!$K$42,Profile!$BC$51)+IF($B$2=Da!$K$43,Profile!$BF$51)+IF($B$2=Da!$K$44,Profile!$BH$51)+IF($B$2=Da!$K$45,Profile!$BJ$51)+IF($B$2=Da!$K$46,Profile!$BL$51))</f>
        <v>0.83333333333333337</v>
      </c>
      <c r="P2" s="245">
        <f>(IF($B$2=Da!$K$18,Profile!$F$52)+IF($B$2=Da!$K$19,Profile!$H$52)+IF($B$2=Da!$K$20,Profile!$J$52)+IF($B$2=Da!$K$21,Profile!$L$52)+IF($B$2=Da!$K$22,Profile!$N$52)+IF($B$2=Da!$K$23,Profile!$P$52)+IF($B$2=Da!$K$24,Profile!$R$52)+IF($B$2=Da!$K$25,Profile!$T$52)+IF($B$2=Da!$K$26,Profile!$V$52)+IF($B$2=Da!$K$27,Profile!$X$52)+IF($B$2=Da!$K$28,Profile!$Z$52)+IF($B$2=Da!$K$29,Profile!$AB$52)+IF($B$2=Da!$K$30,Profile!$AD$52)+IF($B$2=Da!$K$31,Profile!$AF$52)+IF($B$2=Da!$K$32,Profile!$AH$52)+IF($B$2=Da!$K$33,Profile!$AJ$52)+IF($B$2=Da!$K$34,Profile!$AL$52)+IF($B$2=Da!$K$35,Profile!$AN$52)+IF($B$2=Da!$K$36,Profile!$AP$52)+IF($B$2=Da!$K$37,Profile!$AR$52)+IF($B$2=Da!$K$38,Profile!$AT$52)+IF($B$2=Da!$K$39,Profile!$AV$52)+IF($B$2=Da!$K$40,Profile!$AY$52)+IF($B$2=Da!$K$41,Profile!$BA$52)+IF($B$2=Da!$K$42,Profile!$BC$52)+IF($B$2=Da!$K$43,Profile!$BF$52)+IF($B$2=Da!$K$44,Profile!$BH$52)+IF($B$2=Da!$K$45,Profile!$BJ$52)+IF($B$2=Da!$K$46,Profile!$BL$52))</f>
        <v>0.83333333333333337</v>
      </c>
      <c r="Q2" s="245">
        <f>(IF($B$2=Da!$K$18,Profile!$F$53)+IF($B$2=Da!$K$19,Profile!$H$53)+IF($B$2=Da!$K$20,Profile!$J$53)+IF($B$2=Da!$K$21,Profile!$L$53)+IF($B$2=Da!$K$22,Profile!$N$53)+IF($B$2=Da!$K$23,Profile!$P$53)+IF($B$2=Da!$K$24,Profile!$R$53)+IF($B$2=Da!$K$25,Profile!$T$53)+IF($B$2=Da!$K$26,Profile!$V$53)+IF($B$2=Da!$K$27,Profile!$X$53)+IF($B$2=Da!$K$28,Profile!$Z$53)+IF($B$2=Da!$K$29,Profile!$AB$53)+IF($B$2=Da!$K$30,Profile!$AD$53)+IF($B$2=Da!$K$31,Profile!$AF$53)+IF($B$2=Da!$K$32,Profile!$AH$53)+IF($B$2=Da!$K$33,Profile!$AJ$53)+IF($B$2=Da!$K$34,Profile!$AL$53)+IF($B$2=Da!$K$35,Profile!$AN$53)+IF($B$2=Da!$K$36,Profile!$AP$53)+IF($B$2=Da!$K$37,Profile!$AR$53)+IF($B$2=Da!$K$38,Profile!$AT$53)+IF($B$2=Da!$K$39,Profile!$AV$53)+IF($B$2=Da!$K$40,Profile!$AY$53)+IF($B$2=Da!$K$41,Profile!$BA$53)+IF($B$2=Da!$K$42,Profile!$BC$53)+IF($B$2=Da!$K$43,Profile!$BF$53)+IF($B$2=Da!$K$44,Profile!$BH$53)+IF($B$2=Da!$K$45,Profile!$BJ$53)+IF($B$2=Da!$K$46,Profile!$BL$53))</f>
        <v>0.375</v>
      </c>
      <c r="R2" s="245">
        <f>(IF($B$2=Da!$K$18,Profile!$F$54)+IF($B$2=Da!$K$19,Profile!$H$54)+IF($B$2=Da!$K$20,Profile!$J$54)+IF($B$2=Da!$K$21,Profile!$L$54)+IF($B$2=Da!$K$22,Profile!$N$54)+IF($B$2=Da!$K$23,Profile!$P$54)+IF($B$2=Da!$K$24,Profile!$R$54)+IF($B$2=Da!$K$25,Profile!$T$54)+IF($B$2=Da!$K$26,Profile!$V$54)+IF($B$2=Da!$K$27,Profile!$X$54)+IF($B$2=Da!$K$28,Profile!$Z$54)+IF($B$2=Da!$K$29,Profile!$AB$54)+IF($B$2=Da!$K$30,Profile!$AD$54)+IF($B$2=Da!$K$31,Profile!$AF$54)+IF($B$2=Da!$K$32,Profile!$AH$54)+IF($B$2=Da!$K$33,Profile!$AJ$54)+IF($B$2=Da!$K$34,Profile!$AL$54)+IF($B$2=Da!$K$35,Profile!$AN$54)+IF($B$2=Da!$K$36,Profile!$AP$54)+IF($B$2=Da!$K$37,Profile!$AR$54)+IF($B$2=Da!$K$38,Profile!$AT$54)+IF($B$2=Da!$K$39,Profile!$AV$54)+IF($B$2=Da!$K$40,Profile!$AY$54)+IF($B$2=Da!$K$41,Profile!$BA$54)+IF($B$2=Da!$K$42,Profile!$BC$54)+IF($B$2=Da!$K$43,Profile!$BF$54)+IF($B$2=Da!$K$44,Profile!$BH$54)+IF($B$2=Da!$K$45,Profile!$BJ$54)+IF($B$2=Da!$K$46,Profile!$BL$54))</f>
        <v>0</v>
      </c>
      <c r="S2" s="245">
        <f>(IF($B$2=Da!$K$18,Profile!$F$55)+IF($B$2=Da!$K$19,Profile!$H$55)+IF($B$2=Da!$K$20,Profile!$J$55)+IF($B$2=Da!$K$21,Profile!$L$55)+IF($B$2=Da!$K$22,Profile!$N$55)+IF($B$2=Da!$K$23,Profile!$P$55)+IF($B$2=Da!$K$24,Profile!$R$55)+IF($B$2=Da!$K$25,Profile!$T$55)+IF($B$2=Da!$K$26,Profile!$V$55)+IF($B$2=Da!$K$27,Profile!$X$55)+IF($B$2=Da!$K$28,Profile!$Z$55)+IF($B$2=Da!$K$29,Profile!$AB$55)+IF($B$2=Da!$K$30,Profile!$AD$55)+IF($B$2=Da!$K$31,Profile!$AF$55)+IF($B$2=Da!$K$32,Profile!$AH$55)+IF($B$2=Da!$K$33,Profile!$AJ$55)+IF($B$2=Da!$K$34,Profile!$AL$55)+IF($B$2=Da!$K$35,Profile!$AN$55)+IF($B$2=Da!$K$36,Profile!$AP$55)+IF($B$2=Da!$K$37,Profile!$AR$55)+IF($B$2=Da!$K$38,Profile!$AT$55)+IF($B$2=Da!$K$39,Profile!$AV$55)+IF($B$2=Da!$K$40,Profile!$AY$55)+IF($B$2=Da!$K$41,Profile!$BA$55)+IF($B$2=Da!$K$42,Profile!$BC$55)+IF($B$2=Da!$K$43,Profile!$BF$55)+IF($B$2=Da!$K$44,Profile!$BH$55)+IF($B$2=Da!$K$45,Profile!$BJ$55)+IF($B$2=Da!$K$46,Profile!$BL$55))</f>
        <v>0.25</v>
      </c>
      <c r="T2" s="245">
        <f>(IF($B$2=Da!$K$18,Profile!$F$56)+IF($B$2=Da!$K$19,Profile!$H$56)+IF($B$2=Da!$K$20,Profile!$J$56)+IF($B$2=Da!$K$21,Profile!$L$56)+IF($B$2=Da!$K$22,Profile!$N$56)+IF($B$2=Da!$K$23,Profile!$P$56)+IF($B$2=Da!$K$24,Profile!$R$56)+IF($B$2=Da!$K$25,Profile!$T$56)+IF($B$2=Da!$K$26,Profile!$V$56)+IF($B$2=Da!$K$27,Profile!$X$56)+IF($B$2=Da!$K$28,Profile!$Z$56)+IF($B$2=Da!$K$29,Profile!$AB$56)+IF($B$2=Da!$K$30,Profile!$AD$56)+IF($B$2=Da!$K$31,Profile!$AF$56)+IF($B$2=Da!$K$32,Profile!$AH$56)+IF($B$2=Da!$K$33,Profile!$AJ$56)+IF($B$2=Da!$K$34,Profile!$AL$56)+IF($B$2=Da!$K$35,Profile!$AN$56)+IF($B$2=Da!$K$36,Profile!$AP$56)+IF($B$2=Da!$K$37,Profile!$AR$56)+IF($B$2=Da!$K$38,Profile!$AT$56)+IF($B$2=Da!$K$39,Profile!$AV$56)+IF($B$2=Da!$K$40,Profile!$AY$56)+IF($B$2=Da!$K$41,Profile!$BA$56)+IF($B$2=Da!$K$42,Profile!$BC$56)+IF($B$2=Da!$K$43,Profile!$BF$56)+IF($B$2=Da!$K$44,Profile!$BH$56)+IF($B$2=Da!$K$45,Profile!$BJ$56)+IF($B$2=Da!$K$46,Profile!$BL$56))</f>
        <v>0.75</v>
      </c>
      <c r="U2" s="725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246"/>
      <c r="AJ2" s="287"/>
      <c r="AK2" s="247"/>
      <c r="AL2" s="248"/>
      <c r="AM2" s="247"/>
      <c r="AN2" s="247"/>
      <c r="AO2" s="247"/>
      <c r="AP2" s="247"/>
      <c r="AQ2" s="247"/>
      <c r="AR2" s="247"/>
      <c r="AS2" s="247"/>
      <c r="AT2" s="247"/>
      <c r="AU2" s="247"/>
      <c r="AV2" s="247"/>
    </row>
    <row r="3" spans="1:48" s="175" customFormat="1" ht="16.7" customHeight="1" thickBot="1" x14ac:dyDescent="0.3">
      <c r="B3" s="799"/>
      <c r="C3" s="280">
        <f>(IF($B$2=Da!$K$18,Profile!$F$57)+IF($B$2=Da!$K$19,Profile!$H$57)+IF($B$2=Da!$K$20,Profile!$J$57)+IF($B$2=Da!$K$21,Profile!$L$57)+IF($B$2=Da!$K$22,Profile!$N$57)+IF($B$2=Da!$K$23,Profile!$P$57)+IF($B$2=Da!$K$24,Profile!$R$57)+IF($B$2=Da!$K$25,Profile!$T$57)+IF($B$2=Da!$K$26,Profile!$V$57)+IF($B$2=Da!$K$27,Profile!$X$57)+IF($B$2=Da!$K$28,Profile!$Z$57)+IF($B$2=Da!$K$29,Profile!$AB$57)+IF($B$2=Da!$K$30,Profile!$AD$57)+IF($B$2=Da!$K$31,Profile!$AF$57)+IF($B$2=Da!$K$32,Profile!$AH$57)+IF($B$2=Da!$K$33,Profile!$AJ$57)+IF($B$2=Da!$K$34,Profile!$AL$57)+IF($B$2=Da!$K$35,Profile!$AN$57)+IF($B$2=Da!$K$36,Profile!$AP$57)+IF($B$2=Da!$K$37,Profile!$AR$57)+IF($B$2=Da!$K$38,Profile!$AT$57)+IF($B$2=Da!$K$39,Profile!$AV$57)+IF($B$2=Da!$K$40,Profile!$AY$57)+IF($B$2=Da!$K$41,Profile!$BA$57)+IF($B$2=Da!$K$42,Profile!$BC$57)+IF($B$2=Da!$K$43,Profile!$BF$57)+IF($B$2=Da!$K$44,Profile!$BH$57)+IF($B$2=Da!$K$45,Profile!$BJ$57)+IF($B$2=Da!$K$46,Profile!$BL$57))</f>
        <v>0.55670103092783507</v>
      </c>
      <c r="D3" s="282"/>
      <c r="E3" s="282"/>
      <c r="F3" s="289"/>
      <c r="G3" s="394"/>
      <c r="H3" s="395"/>
      <c r="I3" s="795" t="s">
        <v>14</v>
      </c>
      <c r="J3" s="797" t="s">
        <v>308</v>
      </c>
      <c r="K3" s="797" t="s">
        <v>309</v>
      </c>
      <c r="L3" s="795" t="s">
        <v>15</v>
      </c>
      <c r="M3" s="795" t="s">
        <v>151</v>
      </c>
      <c r="N3" s="795" t="s">
        <v>0</v>
      </c>
      <c r="O3" s="795" t="s">
        <v>167</v>
      </c>
      <c r="P3" s="795" t="s">
        <v>60</v>
      </c>
      <c r="Q3" s="795" t="s">
        <v>79</v>
      </c>
      <c r="R3" s="795" t="s">
        <v>80</v>
      </c>
      <c r="S3" s="795" t="s">
        <v>58</v>
      </c>
      <c r="T3" s="795" t="s">
        <v>59</v>
      </c>
      <c r="U3" s="726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246"/>
      <c r="AJ3" s="287"/>
      <c r="AK3" s="247"/>
      <c r="AL3" s="248"/>
      <c r="AM3" s="247"/>
      <c r="AN3" s="247"/>
      <c r="AO3" s="247"/>
      <c r="AP3" s="247"/>
      <c r="AQ3" s="247"/>
      <c r="AR3" s="247"/>
      <c r="AS3" s="247"/>
      <c r="AT3" s="247"/>
      <c r="AU3" s="247"/>
      <c r="AV3" s="247"/>
    </row>
    <row r="4" spans="1:48" s="175" customFormat="1" ht="31.5" customHeight="1" thickBot="1" x14ac:dyDescent="0.3">
      <c r="B4" s="385" t="s">
        <v>144</v>
      </c>
      <c r="C4" s="283" t="s">
        <v>160</v>
      </c>
      <c r="D4" s="396"/>
      <c r="E4" s="283" t="s">
        <v>159</v>
      </c>
      <c r="F4" s="397"/>
      <c r="G4" s="801" t="s">
        <v>6</v>
      </c>
      <c r="H4" s="802"/>
      <c r="I4" s="800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26"/>
      <c r="V4" s="490"/>
      <c r="W4" s="490"/>
      <c r="X4" s="490"/>
      <c r="Y4" s="490"/>
      <c r="Z4" s="490"/>
      <c r="AA4" s="490"/>
      <c r="AB4" s="490"/>
      <c r="AC4" s="490"/>
      <c r="AD4" s="490"/>
      <c r="AE4" s="490"/>
      <c r="AF4" s="490"/>
      <c r="AG4" s="490"/>
      <c r="AH4" s="722"/>
      <c r="AI4" s="246"/>
      <c r="AJ4" s="287"/>
      <c r="AK4" s="247"/>
      <c r="AL4" s="250"/>
      <c r="AM4" s="251"/>
      <c r="AN4" s="251"/>
      <c r="AO4" s="251"/>
      <c r="AP4" s="251"/>
      <c r="AQ4" s="251"/>
      <c r="AR4" s="251"/>
      <c r="AS4" s="247"/>
      <c r="AT4" s="247"/>
      <c r="AU4" s="247"/>
      <c r="AV4" s="247"/>
    </row>
    <row r="5" spans="1:48" s="175" customFormat="1" ht="16.7" customHeight="1" x14ac:dyDescent="0.25">
      <c r="A5" s="252" t="s">
        <v>221</v>
      </c>
      <c r="B5" s="257" t="str">
        <f>IF(Werte2!B4=0,"",Werte2!B4)</f>
        <v/>
      </c>
      <c r="C5" s="518" t="str">
        <f>IF('S1'!$H$88=0%,"",'S1'!$E$88)</f>
        <v/>
      </c>
      <c r="D5" s="255" t="str">
        <f t="shared" ref="D5:D36" si="0">IF(C5&lt;($C$3-($C$3*$C$39)),"FB","")</f>
        <v/>
      </c>
      <c r="E5" s="254">
        <f>'S1'!$H$88</f>
        <v>0</v>
      </c>
      <c r="F5" s="278" t="str">
        <f>IF(E5&gt;C5,"1","2")</f>
        <v>2</v>
      </c>
      <c r="G5" s="805">
        <f>Da!G22</f>
        <v>0</v>
      </c>
      <c r="H5" s="806"/>
      <c r="I5" s="261">
        <f>'S1'!$H$76</f>
        <v>0</v>
      </c>
      <c r="J5" s="261">
        <f>'S1'!$H$77</f>
        <v>0</v>
      </c>
      <c r="K5" s="261">
        <f>'S1'!$H$78</f>
        <v>0</v>
      </c>
      <c r="L5" s="261">
        <f>'S1'!$H$79</f>
        <v>0</v>
      </c>
      <c r="M5" s="261">
        <f>'S1'!$H$80</f>
        <v>0</v>
      </c>
      <c r="N5" s="261">
        <f>'S1'!$H$81</f>
        <v>0</v>
      </c>
      <c r="O5" s="261">
        <f>'S1'!$H$82</f>
        <v>0</v>
      </c>
      <c r="P5" s="261">
        <f>'S1'!$H$83</f>
        <v>0</v>
      </c>
      <c r="Q5" s="261">
        <f>'S1'!$H$84</f>
        <v>0</v>
      </c>
      <c r="R5" s="261">
        <f>'S1'!$H$85</f>
        <v>0</v>
      </c>
      <c r="S5" s="261">
        <f>'S1'!$H$86</f>
        <v>0</v>
      </c>
      <c r="T5" s="261">
        <f>'S1'!$H$87</f>
        <v>0</v>
      </c>
      <c r="U5" s="727" t="str">
        <f>IF(B5="","","X")</f>
        <v/>
      </c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723" t="str">
        <f>IF(Werte1!B4=0,"","W")</f>
        <v/>
      </c>
      <c r="AI5" s="246" t="str">
        <f t="shared" ref="AI5:AI15" si="1">IF(C5="","S","")</f>
        <v>S</v>
      </c>
      <c r="AJ5" s="288" t="str">
        <f>IF(E5&lt;($C$3-($C$3*$C$39)),"FB","")</f>
        <v>FB</v>
      </c>
      <c r="AK5" s="256">
        <f t="shared" ref="AK5:AK36" si="2">IF($AJ5="FB",I5,"")</f>
        <v>0</v>
      </c>
      <c r="AL5" s="256">
        <f t="shared" ref="AL5:AL36" si="3">IF($AJ5="FB",J5,"")</f>
        <v>0</v>
      </c>
      <c r="AM5" s="256">
        <f t="shared" ref="AM5:AM36" si="4">IF($AJ5="FB",K5,"")</f>
        <v>0</v>
      </c>
      <c r="AN5" s="256">
        <f t="shared" ref="AN5:AN36" si="5">IF($AJ5="FB",L5,"")</f>
        <v>0</v>
      </c>
      <c r="AO5" s="256">
        <f t="shared" ref="AO5:AO36" si="6">IF($AJ5="FB",M5,"")</f>
        <v>0</v>
      </c>
      <c r="AP5" s="256">
        <f t="shared" ref="AP5:AP36" si="7">IF($AJ5="FB",N5,"")</f>
        <v>0</v>
      </c>
      <c r="AQ5" s="256">
        <f t="shared" ref="AQ5:AQ36" si="8">IF($AJ5="FB",O5,"")</f>
        <v>0</v>
      </c>
      <c r="AR5" s="256">
        <f t="shared" ref="AR5:AR36" si="9">IF($AJ5="FB",P5,"")</f>
        <v>0</v>
      </c>
      <c r="AS5" s="256">
        <f t="shared" ref="AS5:AS36" si="10">IF($AJ5="FB",Q5,"")</f>
        <v>0</v>
      </c>
      <c r="AT5" s="256">
        <f t="shared" ref="AT5:AT36" si="11">IF($AJ5="FB",R5,"")</f>
        <v>0</v>
      </c>
      <c r="AU5" s="256">
        <f t="shared" ref="AU5:AU36" si="12">IF($AJ5="FB",S5,"")</f>
        <v>0</v>
      </c>
      <c r="AV5" s="256">
        <f t="shared" ref="AV5:AV36" si="13">IF($AJ5="FB",T5,"")</f>
        <v>0</v>
      </c>
    </row>
    <row r="6" spans="1:48" s="175" customFormat="1" ht="16.7" customHeight="1" x14ac:dyDescent="0.25">
      <c r="A6" s="252" t="s">
        <v>222</v>
      </c>
      <c r="B6" s="257" t="str">
        <f>IF(Werte2!B5=0,"",Werte2!B5)</f>
        <v/>
      </c>
      <c r="C6" s="518" t="str">
        <f>IF('S2'!$H$88=0%,"",'S2'!$E$88)</f>
        <v/>
      </c>
      <c r="D6" s="255" t="str">
        <f t="shared" si="0"/>
        <v/>
      </c>
      <c r="E6" s="254">
        <f>'S2'!$H$88</f>
        <v>0</v>
      </c>
      <c r="F6" s="278" t="str">
        <f t="shared" ref="F6:F36" si="14">IF(E6&gt;C6,"1","2")</f>
        <v>2</v>
      </c>
      <c r="G6" s="803">
        <f>Da!G23</f>
        <v>0</v>
      </c>
      <c r="H6" s="804"/>
      <c r="I6" s="261">
        <f>'S2'!$H$76</f>
        <v>0</v>
      </c>
      <c r="J6" s="261">
        <f>'S2'!$H$77</f>
        <v>0</v>
      </c>
      <c r="K6" s="261">
        <f>'S2'!$H$78</f>
        <v>0</v>
      </c>
      <c r="L6" s="261">
        <f>'S2'!$H$79</f>
        <v>0</v>
      </c>
      <c r="M6" s="261">
        <f>'S2'!$H$80</f>
        <v>0</v>
      </c>
      <c r="N6" s="261">
        <f>'S2'!$H$81</f>
        <v>0</v>
      </c>
      <c r="O6" s="261">
        <f>'S2'!$H$82</f>
        <v>0</v>
      </c>
      <c r="P6" s="261">
        <f>'S2'!$H$83</f>
        <v>0</v>
      </c>
      <c r="Q6" s="261">
        <f>'S2'!$H$84</f>
        <v>0</v>
      </c>
      <c r="R6" s="261">
        <f>'S2'!$H$85</f>
        <v>0</v>
      </c>
      <c r="S6" s="261">
        <f>'S2'!$H$86</f>
        <v>0</v>
      </c>
      <c r="T6" s="261">
        <f>'S2'!$H$87</f>
        <v>0</v>
      </c>
      <c r="U6" s="727" t="str">
        <f t="shared" ref="U6:U36" si="15">IF(B6="","","X")</f>
        <v/>
      </c>
      <c r="V6" s="491"/>
      <c r="W6" s="491"/>
      <c r="X6" s="491"/>
      <c r="Y6" s="491"/>
      <c r="Z6" s="491"/>
      <c r="AA6" s="491"/>
      <c r="AB6" s="491"/>
      <c r="AC6" s="491"/>
      <c r="AD6" s="491"/>
      <c r="AE6" s="491"/>
      <c r="AF6" s="491"/>
      <c r="AG6" s="491"/>
      <c r="AH6" s="723" t="str">
        <f>IF(Werte1!B5=0,"","W")</f>
        <v/>
      </c>
      <c r="AI6" s="246" t="str">
        <f t="shared" si="1"/>
        <v>S</v>
      </c>
      <c r="AJ6" s="288" t="str">
        <f t="shared" ref="AJ6:AJ36" si="16">IF(E6&lt;($C$3-($C$3*$C$39)),"FB","")</f>
        <v>FB</v>
      </c>
      <c r="AK6" s="256">
        <f t="shared" si="2"/>
        <v>0</v>
      </c>
      <c r="AL6" s="256">
        <f t="shared" si="3"/>
        <v>0</v>
      </c>
      <c r="AM6" s="256">
        <f t="shared" si="4"/>
        <v>0</v>
      </c>
      <c r="AN6" s="256">
        <f t="shared" si="5"/>
        <v>0</v>
      </c>
      <c r="AO6" s="256">
        <f t="shared" si="6"/>
        <v>0</v>
      </c>
      <c r="AP6" s="256">
        <f t="shared" si="7"/>
        <v>0</v>
      </c>
      <c r="AQ6" s="256">
        <f t="shared" si="8"/>
        <v>0</v>
      </c>
      <c r="AR6" s="256">
        <f t="shared" si="9"/>
        <v>0</v>
      </c>
      <c r="AS6" s="256">
        <f t="shared" si="10"/>
        <v>0</v>
      </c>
      <c r="AT6" s="256">
        <f t="shared" si="11"/>
        <v>0</v>
      </c>
      <c r="AU6" s="256">
        <f t="shared" si="12"/>
        <v>0</v>
      </c>
      <c r="AV6" s="256">
        <f t="shared" si="13"/>
        <v>0</v>
      </c>
    </row>
    <row r="7" spans="1:48" s="175" customFormat="1" ht="16.7" customHeight="1" x14ac:dyDescent="0.25">
      <c r="A7" s="252" t="s">
        <v>223</v>
      </c>
      <c r="B7" s="257" t="str">
        <f>IF(Werte2!B6=0,"",Werte2!B6)</f>
        <v/>
      </c>
      <c r="C7" s="518" t="str">
        <f>IF('S3'!$H$88=0%,"",'S3'!$E$88)</f>
        <v/>
      </c>
      <c r="D7" s="255" t="str">
        <f t="shared" si="0"/>
        <v/>
      </c>
      <c r="E7" s="254">
        <f>'S3'!$H$88</f>
        <v>0</v>
      </c>
      <c r="F7" s="278" t="str">
        <f t="shared" si="14"/>
        <v>2</v>
      </c>
      <c r="G7" s="803">
        <f>Da!G24</f>
        <v>0</v>
      </c>
      <c r="H7" s="804"/>
      <c r="I7" s="261">
        <f>'S3'!$H$76</f>
        <v>0</v>
      </c>
      <c r="J7" s="261">
        <f>'S3'!$H$77</f>
        <v>0</v>
      </c>
      <c r="K7" s="261">
        <f>'S3'!$H$78</f>
        <v>0</v>
      </c>
      <c r="L7" s="261">
        <f>'S3'!$H$79</f>
        <v>0</v>
      </c>
      <c r="M7" s="261">
        <f>'S3'!$H$80</f>
        <v>0</v>
      </c>
      <c r="N7" s="261">
        <f>'S3'!$H$81</f>
        <v>0</v>
      </c>
      <c r="O7" s="261">
        <f>'S3'!$H$82</f>
        <v>0</v>
      </c>
      <c r="P7" s="261">
        <f>'S3'!$H$83</f>
        <v>0</v>
      </c>
      <c r="Q7" s="261">
        <f>'S3'!$H$84</f>
        <v>0</v>
      </c>
      <c r="R7" s="261">
        <f>'S3'!$H$85</f>
        <v>0</v>
      </c>
      <c r="S7" s="261">
        <f>'S3'!$H$86</f>
        <v>0</v>
      </c>
      <c r="T7" s="261">
        <f>'S3'!$H$87</f>
        <v>0</v>
      </c>
      <c r="U7" s="727" t="str">
        <f t="shared" si="15"/>
        <v/>
      </c>
      <c r="V7" s="491"/>
      <c r="W7" s="491"/>
      <c r="X7" s="491"/>
      <c r="Y7" s="491"/>
      <c r="Z7" s="491"/>
      <c r="AA7" s="491"/>
      <c r="AB7" s="491"/>
      <c r="AC7" s="491"/>
      <c r="AD7" s="491"/>
      <c r="AE7" s="491"/>
      <c r="AF7" s="491"/>
      <c r="AG7" s="491"/>
      <c r="AH7" s="723" t="str">
        <f>IF(Werte1!B6=0,"","W")</f>
        <v/>
      </c>
      <c r="AI7" s="246" t="str">
        <f t="shared" si="1"/>
        <v>S</v>
      </c>
      <c r="AJ7" s="288" t="str">
        <f t="shared" si="16"/>
        <v>FB</v>
      </c>
      <c r="AK7" s="256">
        <f t="shared" si="2"/>
        <v>0</v>
      </c>
      <c r="AL7" s="256">
        <f t="shared" si="3"/>
        <v>0</v>
      </c>
      <c r="AM7" s="256">
        <f t="shared" si="4"/>
        <v>0</v>
      </c>
      <c r="AN7" s="256">
        <f t="shared" si="5"/>
        <v>0</v>
      </c>
      <c r="AO7" s="256">
        <f t="shared" si="6"/>
        <v>0</v>
      </c>
      <c r="AP7" s="256">
        <f t="shared" si="7"/>
        <v>0</v>
      </c>
      <c r="AQ7" s="256">
        <f t="shared" si="8"/>
        <v>0</v>
      </c>
      <c r="AR7" s="256">
        <f t="shared" si="9"/>
        <v>0</v>
      </c>
      <c r="AS7" s="256">
        <f t="shared" si="10"/>
        <v>0</v>
      </c>
      <c r="AT7" s="256">
        <f t="shared" si="11"/>
        <v>0</v>
      </c>
      <c r="AU7" s="256">
        <f t="shared" si="12"/>
        <v>0</v>
      </c>
      <c r="AV7" s="256">
        <f t="shared" si="13"/>
        <v>0</v>
      </c>
    </row>
    <row r="8" spans="1:48" s="175" customFormat="1" ht="16.7" customHeight="1" x14ac:dyDescent="0.25">
      <c r="A8" s="252" t="s">
        <v>224</v>
      </c>
      <c r="B8" s="257" t="str">
        <f>IF(Werte2!B7=0,"",Werte2!B7)</f>
        <v/>
      </c>
      <c r="C8" s="518" t="str">
        <f>IF('S4'!$H$88=0%,"",'S4'!$E$88)</f>
        <v/>
      </c>
      <c r="D8" s="255" t="str">
        <f t="shared" si="0"/>
        <v/>
      </c>
      <c r="E8" s="254">
        <f>'S4'!$H$88</f>
        <v>0</v>
      </c>
      <c r="F8" s="278" t="str">
        <f t="shared" si="14"/>
        <v>2</v>
      </c>
      <c r="G8" s="803">
        <f>Da!G25</f>
        <v>0</v>
      </c>
      <c r="H8" s="804"/>
      <c r="I8" s="261">
        <f>'S4'!$H$76</f>
        <v>0</v>
      </c>
      <c r="J8" s="261">
        <f>'S4'!$H$77</f>
        <v>0</v>
      </c>
      <c r="K8" s="261">
        <f>'S4'!$H$78</f>
        <v>0</v>
      </c>
      <c r="L8" s="261">
        <f>'S4'!$H$79</f>
        <v>0</v>
      </c>
      <c r="M8" s="261">
        <f>'S4'!$H$80</f>
        <v>0</v>
      </c>
      <c r="N8" s="261">
        <f>'S4'!$H$81</f>
        <v>0</v>
      </c>
      <c r="O8" s="261">
        <f>'S4'!$H$82</f>
        <v>0</v>
      </c>
      <c r="P8" s="261">
        <f>'S4'!$H$83</f>
        <v>0</v>
      </c>
      <c r="Q8" s="261">
        <f>'S4'!$H$84</f>
        <v>0</v>
      </c>
      <c r="R8" s="261">
        <f>'S4'!$H$85</f>
        <v>0</v>
      </c>
      <c r="S8" s="261">
        <f>'S4'!$H$86</f>
        <v>0</v>
      </c>
      <c r="T8" s="261">
        <f>'S4'!$H$87</f>
        <v>0</v>
      </c>
      <c r="U8" s="727" t="str">
        <f t="shared" si="15"/>
        <v/>
      </c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723" t="str">
        <f>IF(Werte1!B7=0,"","W")</f>
        <v/>
      </c>
      <c r="AI8" s="246" t="str">
        <f t="shared" si="1"/>
        <v>S</v>
      </c>
      <c r="AJ8" s="288" t="str">
        <f t="shared" si="16"/>
        <v>FB</v>
      </c>
      <c r="AK8" s="256">
        <f t="shared" si="2"/>
        <v>0</v>
      </c>
      <c r="AL8" s="256">
        <f t="shared" si="3"/>
        <v>0</v>
      </c>
      <c r="AM8" s="256">
        <f t="shared" si="4"/>
        <v>0</v>
      </c>
      <c r="AN8" s="256">
        <f t="shared" si="5"/>
        <v>0</v>
      </c>
      <c r="AO8" s="256">
        <f t="shared" si="6"/>
        <v>0</v>
      </c>
      <c r="AP8" s="256">
        <f t="shared" si="7"/>
        <v>0</v>
      </c>
      <c r="AQ8" s="256">
        <f t="shared" si="8"/>
        <v>0</v>
      </c>
      <c r="AR8" s="256">
        <f t="shared" si="9"/>
        <v>0</v>
      </c>
      <c r="AS8" s="256">
        <f t="shared" si="10"/>
        <v>0</v>
      </c>
      <c r="AT8" s="256">
        <f t="shared" si="11"/>
        <v>0</v>
      </c>
      <c r="AU8" s="256">
        <f t="shared" si="12"/>
        <v>0</v>
      </c>
      <c r="AV8" s="256">
        <f t="shared" si="13"/>
        <v>0</v>
      </c>
    </row>
    <row r="9" spans="1:48" s="175" customFormat="1" ht="16.7" customHeight="1" x14ac:dyDescent="0.25">
      <c r="A9" s="252" t="s">
        <v>225</v>
      </c>
      <c r="B9" s="257" t="str">
        <f>IF(Werte2!B8=0,"",Werte2!B8)</f>
        <v/>
      </c>
      <c r="C9" s="518" t="str">
        <f>IF('S5'!$H$88=0%,"",'S5'!$E$88)</f>
        <v/>
      </c>
      <c r="D9" s="255" t="str">
        <f t="shared" si="0"/>
        <v/>
      </c>
      <c r="E9" s="254">
        <f>'S5'!$H$88</f>
        <v>0</v>
      </c>
      <c r="F9" s="278" t="str">
        <f t="shared" si="14"/>
        <v>2</v>
      </c>
      <c r="G9" s="803">
        <f>Da!G26</f>
        <v>0</v>
      </c>
      <c r="H9" s="804"/>
      <c r="I9" s="261">
        <f>'S5'!$H$76</f>
        <v>0</v>
      </c>
      <c r="J9" s="261">
        <f>'S5'!$H$77</f>
        <v>0</v>
      </c>
      <c r="K9" s="261">
        <f>'S5'!$H$78</f>
        <v>0</v>
      </c>
      <c r="L9" s="261">
        <f>'S5'!$H$79</f>
        <v>0</v>
      </c>
      <c r="M9" s="261">
        <f>'S5'!$H$80</f>
        <v>0</v>
      </c>
      <c r="N9" s="261">
        <f>'S5'!$H$81</f>
        <v>0</v>
      </c>
      <c r="O9" s="261">
        <f>'S5'!$H$82</f>
        <v>0</v>
      </c>
      <c r="P9" s="261">
        <f>'S5'!$H$83</f>
        <v>0</v>
      </c>
      <c r="Q9" s="261">
        <f>'S5'!$H$84</f>
        <v>0</v>
      </c>
      <c r="R9" s="261">
        <f>'S5'!$H$85</f>
        <v>0</v>
      </c>
      <c r="S9" s="261">
        <f>'S5'!$H$86</f>
        <v>0</v>
      </c>
      <c r="T9" s="261">
        <f>'S5'!$H$87</f>
        <v>0</v>
      </c>
      <c r="U9" s="727" t="str">
        <f t="shared" si="15"/>
        <v/>
      </c>
      <c r="V9" s="491"/>
      <c r="W9" s="491"/>
      <c r="X9" s="491"/>
      <c r="Y9" s="491"/>
      <c r="Z9" s="491"/>
      <c r="AA9" s="491"/>
      <c r="AB9" s="491"/>
      <c r="AC9" s="491"/>
      <c r="AD9" s="491"/>
      <c r="AE9" s="491"/>
      <c r="AF9" s="491"/>
      <c r="AG9" s="491"/>
      <c r="AH9" s="723" t="str">
        <f>IF(Werte1!B8=0,"","W")</f>
        <v/>
      </c>
      <c r="AI9" s="246" t="str">
        <f t="shared" si="1"/>
        <v>S</v>
      </c>
      <c r="AJ9" s="288" t="str">
        <f t="shared" si="16"/>
        <v>FB</v>
      </c>
      <c r="AK9" s="256">
        <f t="shared" si="2"/>
        <v>0</v>
      </c>
      <c r="AL9" s="256">
        <f t="shared" si="3"/>
        <v>0</v>
      </c>
      <c r="AM9" s="256">
        <f t="shared" si="4"/>
        <v>0</v>
      </c>
      <c r="AN9" s="256">
        <f t="shared" si="5"/>
        <v>0</v>
      </c>
      <c r="AO9" s="256">
        <f t="shared" si="6"/>
        <v>0</v>
      </c>
      <c r="AP9" s="256">
        <f t="shared" si="7"/>
        <v>0</v>
      </c>
      <c r="AQ9" s="256">
        <f t="shared" si="8"/>
        <v>0</v>
      </c>
      <c r="AR9" s="256">
        <f t="shared" si="9"/>
        <v>0</v>
      </c>
      <c r="AS9" s="256">
        <f t="shared" si="10"/>
        <v>0</v>
      </c>
      <c r="AT9" s="256">
        <f t="shared" si="11"/>
        <v>0</v>
      </c>
      <c r="AU9" s="256">
        <f t="shared" si="12"/>
        <v>0</v>
      </c>
      <c r="AV9" s="256">
        <f t="shared" si="13"/>
        <v>0</v>
      </c>
    </row>
    <row r="10" spans="1:48" s="175" customFormat="1" ht="16.7" customHeight="1" x14ac:dyDescent="0.25">
      <c r="A10" s="252" t="s">
        <v>226</v>
      </c>
      <c r="B10" s="257" t="str">
        <f>IF(Werte2!B9=0,"",Werte2!B9)</f>
        <v/>
      </c>
      <c r="C10" s="518" t="str">
        <f>IF('S6'!$H$88=0%,"",'S6'!$E$88)</f>
        <v/>
      </c>
      <c r="D10" s="255" t="str">
        <f t="shared" si="0"/>
        <v/>
      </c>
      <c r="E10" s="254">
        <f>'S6'!$H$88</f>
        <v>0</v>
      </c>
      <c r="F10" s="278" t="str">
        <f t="shared" si="14"/>
        <v>2</v>
      </c>
      <c r="G10" s="803">
        <f>Da!G27</f>
        <v>0</v>
      </c>
      <c r="H10" s="804"/>
      <c r="I10" s="261">
        <f>'S6'!$H$76</f>
        <v>0</v>
      </c>
      <c r="J10" s="261">
        <f>'S6'!$H$77</f>
        <v>0</v>
      </c>
      <c r="K10" s="261">
        <f>'S6'!$H$78</f>
        <v>0</v>
      </c>
      <c r="L10" s="261">
        <f>'S6'!$H$79</f>
        <v>0</v>
      </c>
      <c r="M10" s="261">
        <f>'S6'!$H$80</f>
        <v>0</v>
      </c>
      <c r="N10" s="261">
        <f>'S6'!$H$81</f>
        <v>0</v>
      </c>
      <c r="O10" s="261">
        <f>'S6'!$H$82</f>
        <v>0</v>
      </c>
      <c r="P10" s="261">
        <f>'S6'!$H$83</f>
        <v>0</v>
      </c>
      <c r="Q10" s="261">
        <f>'S6'!$H$84</f>
        <v>0</v>
      </c>
      <c r="R10" s="261">
        <f>'S6'!$H$85</f>
        <v>0</v>
      </c>
      <c r="S10" s="261">
        <f>'S6'!$H$86</f>
        <v>0</v>
      </c>
      <c r="T10" s="261">
        <f>'S6'!$H$87</f>
        <v>0</v>
      </c>
      <c r="U10" s="727" t="str">
        <f t="shared" si="15"/>
        <v/>
      </c>
      <c r="V10" s="491"/>
      <c r="W10" s="491"/>
      <c r="X10" s="491"/>
      <c r="Y10" s="491"/>
      <c r="Z10" s="491"/>
      <c r="AA10" s="491"/>
      <c r="AB10" s="491"/>
      <c r="AC10" s="491"/>
      <c r="AD10" s="491"/>
      <c r="AE10" s="491"/>
      <c r="AF10" s="491"/>
      <c r="AG10" s="491"/>
      <c r="AH10" s="723" t="str">
        <f>IF(Werte1!B9=0,"","W")</f>
        <v/>
      </c>
      <c r="AI10" s="246" t="str">
        <f t="shared" si="1"/>
        <v>S</v>
      </c>
      <c r="AJ10" s="288" t="str">
        <f t="shared" si="16"/>
        <v>FB</v>
      </c>
      <c r="AK10" s="256">
        <f t="shared" si="2"/>
        <v>0</v>
      </c>
      <c r="AL10" s="256">
        <f t="shared" si="3"/>
        <v>0</v>
      </c>
      <c r="AM10" s="256">
        <f t="shared" si="4"/>
        <v>0</v>
      </c>
      <c r="AN10" s="256">
        <f t="shared" si="5"/>
        <v>0</v>
      </c>
      <c r="AO10" s="256">
        <f t="shared" si="6"/>
        <v>0</v>
      </c>
      <c r="AP10" s="256">
        <f t="shared" si="7"/>
        <v>0</v>
      </c>
      <c r="AQ10" s="256">
        <f t="shared" si="8"/>
        <v>0</v>
      </c>
      <c r="AR10" s="256">
        <f t="shared" si="9"/>
        <v>0</v>
      </c>
      <c r="AS10" s="256">
        <f t="shared" si="10"/>
        <v>0</v>
      </c>
      <c r="AT10" s="256">
        <f t="shared" si="11"/>
        <v>0</v>
      </c>
      <c r="AU10" s="256">
        <f t="shared" si="12"/>
        <v>0</v>
      </c>
      <c r="AV10" s="256">
        <f t="shared" si="13"/>
        <v>0</v>
      </c>
    </row>
    <row r="11" spans="1:48" s="175" customFormat="1" ht="16.7" customHeight="1" x14ac:dyDescent="0.25">
      <c r="A11" s="252" t="s">
        <v>227</v>
      </c>
      <c r="B11" s="257" t="str">
        <f>IF(Werte2!B10=0,"",Werte2!B10)</f>
        <v/>
      </c>
      <c r="C11" s="518" t="str">
        <f>IF('S7'!$H$88=0%,"",'S7'!$E$88)</f>
        <v/>
      </c>
      <c r="D11" s="255" t="str">
        <f t="shared" si="0"/>
        <v/>
      </c>
      <c r="E11" s="254">
        <f>'S7'!$H$88</f>
        <v>0</v>
      </c>
      <c r="F11" s="278" t="str">
        <f t="shared" si="14"/>
        <v>2</v>
      </c>
      <c r="G11" s="803">
        <f>Da!G28</f>
        <v>0</v>
      </c>
      <c r="H11" s="804"/>
      <c r="I11" s="261">
        <f>'S7'!$H$76</f>
        <v>0</v>
      </c>
      <c r="J11" s="261">
        <f>'S7'!$H$77</f>
        <v>0</v>
      </c>
      <c r="K11" s="261">
        <f>'S7'!$H$78</f>
        <v>0</v>
      </c>
      <c r="L11" s="261">
        <f>'S7'!$H$79</f>
        <v>0</v>
      </c>
      <c r="M11" s="261">
        <f>'S7'!$H$80</f>
        <v>0</v>
      </c>
      <c r="N11" s="261">
        <f>'S7'!$H$81</f>
        <v>0</v>
      </c>
      <c r="O11" s="261">
        <f>'S7'!$H$82</f>
        <v>0</v>
      </c>
      <c r="P11" s="261">
        <f>'S7'!$H$83</f>
        <v>0</v>
      </c>
      <c r="Q11" s="261">
        <f>'S7'!$H$84</f>
        <v>0</v>
      </c>
      <c r="R11" s="261">
        <f>'S7'!$H$85</f>
        <v>0</v>
      </c>
      <c r="S11" s="261">
        <f>'S7'!$H$86</f>
        <v>0</v>
      </c>
      <c r="T11" s="261">
        <f>'S7'!$H$87</f>
        <v>0</v>
      </c>
      <c r="U11" s="727" t="str">
        <f t="shared" si="15"/>
        <v/>
      </c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723" t="str">
        <f>IF(Werte1!B10=0,"","W")</f>
        <v/>
      </c>
      <c r="AI11" s="246" t="str">
        <f t="shared" si="1"/>
        <v>S</v>
      </c>
      <c r="AJ11" s="288" t="str">
        <f t="shared" si="16"/>
        <v>FB</v>
      </c>
      <c r="AK11" s="256">
        <f t="shared" si="2"/>
        <v>0</v>
      </c>
      <c r="AL11" s="256">
        <f t="shared" si="3"/>
        <v>0</v>
      </c>
      <c r="AM11" s="256">
        <f t="shared" si="4"/>
        <v>0</v>
      </c>
      <c r="AN11" s="256">
        <f t="shared" si="5"/>
        <v>0</v>
      </c>
      <c r="AO11" s="256">
        <f t="shared" si="6"/>
        <v>0</v>
      </c>
      <c r="AP11" s="256">
        <f t="shared" si="7"/>
        <v>0</v>
      </c>
      <c r="AQ11" s="256">
        <f t="shared" si="8"/>
        <v>0</v>
      </c>
      <c r="AR11" s="256">
        <f t="shared" si="9"/>
        <v>0</v>
      </c>
      <c r="AS11" s="256">
        <f t="shared" si="10"/>
        <v>0</v>
      </c>
      <c r="AT11" s="256">
        <f t="shared" si="11"/>
        <v>0</v>
      </c>
      <c r="AU11" s="256">
        <f t="shared" si="12"/>
        <v>0</v>
      </c>
      <c r="AV11" s="256">
        <f t="shared" si="13"/>
        <v>0</v>
      </c>
    </row>
    <row r="12" spans="1:48" s="175" customFormat="1" ht="16.7" customHeight="1" x14ac:dyDescent="0.25">
      <c r="A12" s="252" t="s">
        <v>228</v>
      </c>
      <c r="B12" s="257" t="str">
        <f>IF(Werte2!B11=0,"",Werte2!B11)</f>
        <v/>
      </c>
      <c r="C12" s="518" t="str">
        <f>IF('S8'!$H$88=0%,"",'S8'!$E$88)</f>
        <v/>
      </c>
      <c r="D12" s="255" t="str">
        <f t="shared" si="0"/>
        <v/>
      </c>
      <c r="E12" s="254">
        <f>'S8'!$H$88</f>
        <v>0</v>
      </c>
      <c r="F12" s="278" t="str">
        <f t="shared" si="14"/>
        <v>2</v>
      </c>
      <c r="G12" s="803">
        <f>Da!G29</f>
        <v>0</v>
      </c>
      <c r="H12" s="804"/>
      <c r="I12" s="261">
        <f>'S8'!$H$76</f>
        <v>0</v>
      </c>
      <c r="J12" s="261">
        <f>'S8'!$H$77</f>
        <v>0</v>
      </c>
      <c r="K12" s="261">
        <f>'S8'!$H$78</f>
        <v>0</v>
      </c>
      <c r="L12" s="261">
        <f>'S8'!$H$79</f>
        <v>0</v>
      </c>
      <c r="M12" s="261">
        <f>'S8'!$H$80</f>
        <v>0</v>
      </c>
      <c r="N12" s="261">
        <f>'S8'!$H$81</f>
        <v>0</v>
      </c>
      <c r="O12" s="261">
        <f>'S8'!$H$82</f>
        <v>0</v>
      </c>
      <c r="P12" s="261">
        <f>'S8'!$H$83</f>
        <v>0</v>
      </c>
      <c r="Q12" s="261">
        <f>'S8'!$H$84</f>
        <v>0</v>
      </c>
      <c r="R12" s="261">
        <f>'S8'!$H$85</f>
        <v>0</v>
      </c>
      <c r="S12" s="261">
        <f>'S8'!$H$86</f>
        <v>0</v>
      </c>
      <c r="T12" s="261">
        <f>'S8'!$H$87</f>
        <v>0</v>
      </c>
      <c r="U12" s="727" t="str">
        <f t="shared" si="15"/>
        <v/>
      </c>
      <c r="V12" s="491"/>
      <c r="W12" s="491"/>
      <c r="X12" s="491"/>
      <c r="Y12" s="491"/>
      <c r="Z12" s="491"/>
      <c r="AA12" s="491"/>
      <c r="AB12" s="491"/>
      <c r="AC12" s="491"/>
      <c r="AD12" s="491"/>
      <c r="AE12" s="491"/>
      <c r="AF12" s="491"/>
      <c r="AG12" s="491"/>
      <c r="AH12" s="723" t="str">
        <f>IF(Werte1!B11=0,"","W")</f>
        <v/>
      </c>
      <c r="AI12" s="246" t="str">
        <f t="shared" si="1"/>
        <v>S</v>
      </c>
      <c r="AJ12" s="288" t="str">
        <f t="shared" si="16"/>
        <v>FB</v>
      </c>
      <c r="AK12" s="256">
        <f t="shared" si="2"/>
        <v>0</v>
      </c>
      <c r="AL12" s="256">
        <f t="shared" si="3"/>
        <v>0</v>
      </c>
      <c r="AM12" s="256">
        <f t="shared" si="4"/>
        <v>0</v>
      </c>
      <c r="AN12" s="256">
        <f t="shared" si="5"/>
        <v>0</v>
      </c>
      <c r="AO12" s="256">
        <f t="shared" si="6"/>
        <v>0</v>
      </c>
      <c r="AP12" s="256">
        <f t="shared" si="7"/>
        <v>0</v>
      </c>
      <c r="AQ12" s="256">
        <f t="shared" si="8"/>
        <v>0</v>
      </c>
      <c r="AR12" s="256">
        <f t="shared" si="9"/>
        <v>0</v>
      </c>
      <c r="AS12" s="256">
        <f t="shared" si="10"/>
        <v>0</v>
      </c>
      <c r="AT12" s="256">
        <f t="shared" si="11"/>
        <v>0</v>
      </c>
      <c r="AU12" s="256">
        <f t="shared" si="12"/>
        <v>0</v>
      </c>
      <c r="AV12" s="256">
        <f t="shared" si="13"/>
        <v>0</v>
      </c>
    </row>
    <row r="13" spans="1:48" s="175" customFormat="1" ht="16.7" customHeight="1" x14ac:dyDescent="0.25">
      <c r="A13" s="252" t="s">
        <v>229</v>
      </c>
      <c r="B13" s="257" t="str">
        <f>IF(Werte2!B12=0,"",Werte2!B12)</f>
        <v/>
      </c>
      <c r="C13" s="518" t="str">
        <f>IF('S9'!$H$88=0%,"",'S9'!$E$88)</f>
        <v/>
      </c>
      <c r="D13" s="255" t="str">
        <f t="shared" si="0"/>
        <v/>
      </c>
      <c r="E13" s="254">
        <f>'S9'!$H$88</f>
        <v>0</v>
      </c>
      <c r="F13" s="278" t="str">
        <f t="shared" si="14"/>
        <v>2</v>
      </c>
      <c r="G13" s="803">
        <f>Da!G30</f>
        <v>0</v>
      </c>
      <c r="H13" s="804"/>
      <c r="I13" s="261">
        <f>'S9'!$H$76</f>
        <v>0</v>
      </c>
      <c r="J13" s="261">
        <f>'S9'!$H$77</f>
        <v>0</v>
      </c>
      <c r="K13" s="261">
        <f>'S9'!$H$78</f>
        <v>0</v>
      </c>
      <c r="L13" s="261">
        <f>'S9'!$H$79</f>
        <v>0</v>
      </c>
      <c r="M13" s="261">
        <f>'S9'!$H$80</f>
        <v>0</v>
      </c>
      <c r="N13" s="261">
        <f>'S9'!$H$81</f>
        <v>0</v>
      </c>
      <c r="O13" s="261">
        <f>'S9'!$H$82</f>
        <v>0</v>
      </c>
      <c r="P13" s="261">
        <f>'S9'!$H$83</f>
        <v>0</v>
      </c>
      <c r="Q13" s="261">
        <f>'S9'!$H$84</f>
        <v>0</v>
      </c>
      <c r="R13" s="261">
        <f>'S9'!$H$85</f>
        <v>0</v>
      </c>
      <c r="S13" s="261">
        <f>'S9'!$H$86</f>
        <v>0</v>
      </c>
      <c r="T13" s="261">
        <f>'S9'!$H$87</f>
        <v>0</v>
      </c>
      <c r="U13" s="727" t="str">
        <f t="shared" si="15"/>
        <v/>
      </c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723" t="str">
        <f>IF(Werte1!B12=0,"","W")</f>
        <v/>
      </c>
      <c r="AI13" s="246" t="str">
        <f t="shared" si="1"/>
        <v>S</v>
      </c>
      <c r="AJ13" s="288" t="str">
        <f t="shared" si="16"/>
        <v>FB</v>
      </c>
      <c r="AK13" s="256">
        <f t="shared" si="2"/>
        <v>0</v>
      </c>
      <c r="AL13" s="256">
        <f t="shared" si="3"/>
        <v>0</v>
      </c>
      <c r="AM13" s="256">
        <f t="shared" si="4"/>
        <v>0</v>
      </c>
      <c r="AN13" s="256">
        <f t="shared" si="5"/>
        <v>0</v>
      </c>
      <c r="AO13" s="256">
        <f t="shared" si="6"/>
        <v>0</v>
      </c>
      <c r="AP13" s="256">
        <f t="shared" si="7"/>
        <v>0</v>
      </c>
      <c r="AQ13" s="256">
        <f t="shared" si="8"/>
        <v>0</v>
      </c>
      <c r="AR13" s="256">
        <f t="shared" si="9"/>
        <v>0</v>
      </c>
      <c r="AS13" s="256">
        <f t="shared" si="10"/>
        <v>0</v>
      </c>
      <c r="AT13" s="256">
        <f t="shared" si="11"/>
        <v>0</v>
      </c>
      <c r="AU13" s="256">
        <f t="shared" si="12"/>
        <v>0</v>
      </c>
      <c r="AV13" s="256">
        <f t="shared" si="13"/>
        <v>0</v>
      </c>
    </row>
    <row r="14" spans="1:48" s="175" customFormat="1" ht="16.7" customHeight="1" x14ac:dyDescent="0.25">
      <c r="A14" s="252" t="s">
        <v>230</v>
      </c>
      <c r="B14" s="257" t="str">
        <f>IF(Werte2!B13=0,"",Werte2!B13)</f>
        <v/>
      </c>
      <c r="C14" s="518" t="str">
        <f>IF('S10'!$H$88=0%,"",'S10'!$E$88)</f>
        <v/>
      </c>
      <c r="D14" s="255" t="str">
        <f t="shared" si="0"/>
        <v/>
      </c>
      <c r="E14" s="254">
        <f>'S10'!$H$88</f>
        <v>0</v>
      </c>
      <c r="F14" s="278" t="str">
        <f t="shared" si="14"/>
        <v>2</v>
      </c>
      <c r="G14" s="803">
        <f>Da!G31</f>
        <v>0</v>
      </c>
      <c r="H14" s="804"/>
      <c r="I14" s="261">
        <f>'S10'!$H$76</f>
        <v>0</v>
      </c>
      <c r="J14" s="261">
        <f>'S10'!$H$77</f>
        <v>0</v>
      </c>
      <c r="K14" s="261">
        <f>'S10'!$H$78</f>
        <v>0</v>
      </c>
      <c r="L14" s="261">
        <f>'S10'!$H$79</f>
        <v>0</v>
      </c>
      <c r="M14" s="261">
        <f>'S10'!$H$80</f>
        <v>0</v>
      </c>
      <c r="N14" s="261">
        <f>'S10'!$H$81</f>
        <v>0</v>
      </c>
      <c r="O14" s="261">
        <f>'S10'!$H$82</f>
        <v>0</v>
      </c>
      <c r="P14" s="261">
        <f>'S10'!$H$83</f>
        <v>0</v>
      </c>
      <c r="Q14" s="261">
        <f>'S10'!$H$84</f>
        <v>0</v>
      </c>
      <c r="R14" s="261">
        <f>'S10'!$H$85</f>
        <v>0</v>
      </c>
      <c r="S14" s="261">
        <f>'S10'!$H$86</f>
        <v>0</v>
      </c>
      <c r="T14" s="261">
        <f>'S10'!$H$87</f>
        <v>0</v>
      </c>
      <c r="U14" s="727" t="str">
        <f t="shared" si="15"/>
        <v/>
      </c>
      <c r="V14" s="491"/>
      <c r="W14" s="491"/>
      <c r="X14" s="491"/>
      <c r="Y14" s="491"/>
      <c r="Z14" s="491"/>
      <c r="AA14" s="491"/>
      <c r="AB14" s="491"/>
      <c r="AC14" s="491"/>
      <c r="AD14" s="491"/>
      <c r="AE14" s="491"/>
      <c r="AF14" s="491"/>
      <c r="AG14" s="491"/>
      <c r="AH14" s="723" t="str">
        <f>IF(Werte1!B13=0,"","W")</f>
        <v/>
      </c>
      <c r="AI14" s="246" t="str">
        <f t="shared" si="1"/>
        <v>S</v>
      </c>
      <c r="AJ14" s="288" t="str">
        <f t="shared" si="16"/>
        <v>FB</v>
      </c>
      <c r="AK14" s="256">
        <f t="shared" si="2"/>
        <v>0</v>
      </c>
      <c r="AL14" s="256">
        <f t="shared" si="3"/>
        <v>0</v>
      </c>
      <c r="AM14" s="256">
        <f t="shared" si="4"/>
        <v>0</v>
      </c>
      <c r="AN14" s="256">
        <f t="shared" si="5"/>
        <v>0</v>
      </c>
      <c r="AO14" s="256">
        <f t="shared" si="6"/>
        <v>0</v>
      </c>
      <c r="AP14" s="256">
        <f t="shared" si="7"/>
        <v>0</v>
      </c>
      <c r="AQ14" s="256">
        <f t="shared" si="8"/>
        <v>0</v>
      </c>
      <c r="AR14" s="256">
        <f t="shared" si="9"/>
        <v>0</v>
      </c>
      <c r="AS14" s="256">
        <f t="shared" si="10"/>
        <v>0</v>
      </c>
      <c r="AT14" s="256">
        <f t="shared" si="11"/>
        <v>0</v>
      </c>
      <c r="AU14" s="256">
        <f t="shared" si="12"/>
        <v>0</v>
      </c>
      <c r="AV14" s="256">
        <f t="shared" si="13"/>
        <v>0</v>
      </c>
    </row>
    <row r="15" spans="1:48" s="175" customFormat="1" ht="16.7" customHeight="1" x14ac:dyDescent="0.25">
      <c r="A15" s="252" t="s">
        <v>231</v>
      </c>
      <c r="B15" s="257" t="str">
        <f>IF(Werte2!B14=0,"",Werte2!B14)</f>
        <v/>
      </c>
      <c r="C15" s="518" t="str">
        <f>IF('S11'!$H$88=0%,"",'S11'!$E$88)</f>
        <v/>
      </c>
      <c r="D15" s="255" t="str">
        <f t="shared" si="0"/>
        <v/>
      </c>
      <c r="E15" s="254">
        <f>'S11'!$H$88</f>
        <v>0</v>
      </c>
      <c r="F15" s="278" t="str">
        <f t="shared" si="14"/>
        <v>2</v>
      </c>
      <c r="G15" s="803">
        <f>Da!G32</f>
        <v>0</v>
      </c>
      <c r="H15" s="804"/>
      <c r="I15" s="261">
        <f>'S11'!$H$76</f>
        <v>0</v>
      </c>
      <c r="J15" s="261">
        <f>'S11'!$H$77</f>
        <v>0</v>
      </c>
      <c r="K15" s="261">
        <f>'S11'!$H$78</f>
        <v>0</v>
      </c>
      <c r="L15" s="261">
        <f>'S11'!$H$79</f>
        <v>0</v>
      </c>
      <c r="M15" s="261">
        <f>'S11'!$H$80</f>
        <v>0</v>
      </c>
      <c r="N15" s="261">
        <f>'S11'!$H$81</f>
        <v>0</v>
      </c>
      <c r="O15" s="261">
        <f>'S11'!$H$82</f>
        <v>0</v>
      </c>
      <c r="P15" s="261">
        <f>'S11'!$H$83</f>
        <v>0</v>
      </c>
      <c r="Q15" s="261">
        <f>'S11'!$H$84</f>
        <v>0</v>
      </c>
      <c r="R15" s="261">
        <f>'S11'!$H$85</f>
        <v>0</v>
      </c>
      <c r="S15" s="261">
        <f>'S11'!$H$86</f>
        <v>0</v>
      </c>
      <c r="T15" s="261">
        <f>'S11'!$H$87</f>
        <v>0</v>
      </c>
      <c r="U15" s="727" t="str">
        <f t="shared" si="15"/>
        <v/>
      </c>
      <c r="V15" s="491"/>
      <c r="W15" s="491"/>
      <c r="X15" s="491"/>
      <c r="Y15" s="491"/>
      <c r="Z15" s="491"/>
      <c r="AA15" s="491"/>
      <c r="AB15" s="491"/>
      <c r="AC15" s="491"/>
      <c r="AD15" s="491"/>
      <c r="AE15" s="491"/>
      <c r="AF15" s="491"/>
      <c r="AG15" s="491"/>
      <c r="AH15" s="723" t="str">
        <f>IF(Werte1!B14=0,"","W")</f>
        <v/>
      </c>
      <c r="AI15" s="246" t="str">
        <f t="shared" si="1"/>
        <v>S</v>
      </c>
      <c r="AJ15" s="288" t="str">
        <f t="shared" si="16"/>
        <v>FB</v>
      </c>
      <c r="AK15" s="256">
        <f t="shared" si="2"/>
        <v>0</v>
      </c>
      <c r="AL15" s="256">
        <f t="shared" si="3"/>
        <v>0</v>
      </c>
      <c r="AM15" s="256">
        <f t="shared" si="4"/>
        <v>0</v>
      </c>
      <c r="AN15" s="256">
        <f t="shared" si="5"/>
        <v>0</v>
      </c>
      <c r="AO15" s="256">
        <f t="shared" si="6"/>
        <v>0</v>
      </c>
      <c r="AP15" s="256">
        <f t="shared" si="7"/>
        <v>0</v>
      </c>
      <c r="AQ15" s="256">
        <f t="shared" si="8"/>
        <v>0</v>
      </c>
      <c r="AR15" s="256">
        <f t="shared" si="9"/>
        <v>0</v>
      </c>
      <c r="AS15" s="256">
        <f t="shared" si="10"/>
        <v>0</v>
      </c>
      <c r="AT15" s="256">
        <f t="shared" si="11"/>
        <v>0</v>
      </c>
      <c r="AU15" s="256">
        <f t="shared" si="12"/>
        <v>0</v>
      </c>
      <c r="AV15" s="256">
        <f t="shared" si="13"/>
        <v>0</v>
      </c>
    </row>
    <row r="16" spans="1:48" s="175" customFormat="1" ht="16.7" customHeight="1" x14ac:dyDescent="0.25">
      <c r="A16" s="252" t="s">
        <v>232</v>
      </c>
      <c r="B16" s="257" t="str">
        <f>IF(Werte2!B15=0,"",Werte2!B15)</f>
        <v/>
      </c>
      <c r="C16" s="518" t="str">
        <f>IF('S12'!$H$88=0%,"",'S12'!$E$88)</f>
        <v/>
      </c>
      <c r="D16" s="255" t="str">
        <f t="shared" si="0"/>
        <v/>
      </c>
      <c r="E16" s="254">
        <f>'S12'!$H$88</f>
        <v>0</v>
      </c>
      <c r="F16" s="278" t="str">
        <f t="shared" si="14"/>
        <v>2</v>
      </c>
      <c r="G16" s="803">
        <f>Da!G33</f>
        <v>0</v>
      </c>
      <c r="H16" s="804"/>
      <c r="I16" s="261">
        <f>'S12'!$H$76</f>
        <v>0</v>
      </c>
      <c r="J16" s="261">
        <f>'S12'!$H$77</f>
        <v>0</v>
      </c>
      <c r="K16" s="261">
        <f>'S12'!$H$78</f>
        <v>0</v>
      </c>
      <c r="L16" s="261">
        <f>'S12'!$H$79</f>
        <v>0</v>
      </c>
      <c r="M16" s="261">
        <f>'S12'!$H$80</f>
        <v>0</v>
      </c>
      <c r="N16" s="261">
        <f>'S12'!$H$81</f>
        <v>0</v>
      </c>
      <c r="O16" s="261">
        <f>'S12'!$H$82</f>
        <v>0</v>
      </c>
      <c r="P16" s="261">
        <f>'S12'!$H$83</f>
        <v>0</v>
      </c>
      <c r="Q16" s="261">
        <f>'S12'!$H$84</f>
        <v>0</v>
      </c>
      <c r="R16" s="261">
        <f>'S12'!$H$85</f>
        <v>0</v>
      </c>
      <c r="S16" s="261">
        <f>'S12'!$H$86</f>
        <v>0</v>
      </c>
      <c r="T16" s="261">
        <f>'S12'!$H$87</f>
        <v>0</v>
      </c>
      <c r="U16" s="727" t="str">
        <f t="shared" si="15"/>
        <v/>
      </c>
      <c r="V16" s="491"/>
      <c r="W16" s="491"/>
      <c r="X16" s="491"/>
      <c r="Y16" s="491"/>
      <c r="Z16" s="491"/>
      <c r="AA16" s="491"/>
      <c r="AB16" s="491"/>
      <c r="AC16" s="491"/>
      <c r="AD16" s="491"/>
      <c r="AE16" s="491"/>
      <c r="AF16" s="491"/>
      <c r="AG16" s="491"/>
      <c r="AH16" s="723" t="str">
        <f>IF(Werte1!B15=0,"","W")</f>
        <v/>
      </c>
      <c r="AI16" s="246" t="str">
        <f>IF(C16="","S","")</f>
        <v>S</v>
      </c>
      <c r="AJ16" s="288" t="str">
        <f t="shared" si="16"/>
        <v>FB</v>
      </c>
      <c r="AK16" s="256">
        <f t="shared" si="2"/>
        <v>0</v>
      </c>
      <c r="AL16" s="256">
        <f t="shared" si="3"/>
        <v>0</v>
      </c>
      <c r="AM16" s="256">
        <f t="shared" si="4"/>
        <v>0</v>
      </c>
      <c r="AN16" s="256">
        <f t="shared" si="5"/>
        <v>0</v>
      </c>
      <c r="AO16" s="256">
        <f t="shared" si="6"/>
        <v>0</v>
      </c>
      <c r="AP16" s="256">
        <f t="shared" si="7"/>
        <v>0</v>
      </c>
      <c r="AQ16" s="256">
        <f t="shared" si="8"/>
        <v>0</v>
      </c>
      <c r="AR16" s="256">
        <f t="shared" si="9"/>
        <v>0</v>
      </c>
      <c r="AS16" s="256">
        <f t="shared" si="10"/>
        <v>0</v>
      </c>
      <c r="AT16" s="256">
        <f t="shared" si="11"/>
        <v>0</v>
      </c>
      <c r="AU16" s="256">
        <f t="shared" si="12"/>
        <v>0</v>
      </c>
      <c r="AV16" s="256">
        <f t="shared" si="13"/>
        <v>0</v>
      </c>
    </row>
    <row r="17" spans="1:48" s="175" customFormat="1" ht="16.7" customHeight="1" x14ac:dyDescent="0.25">
      <c r="A17" s="252" t="s">
        <v>233</v>
      </c>
      <c r="B17" s="257" t="str">
        <f>IF(Werte2!B16=0,"",Werte2!B16)</f>
        <v/>
      </c>
      <c r="C17" s="518" t="str">
        <f>IF('S13'!$H$88=0%,"",'S13'!$E$88)</f>
        <v/>
      </c>
      <c r="D17" s="255" t="str">
        <f t="shared" si="0"/>
        <v/>
      </c>
      <c r="E17" s="254">
        <f>'S13'!$H$88</f>
        <v>0</v>
      </c>
      <c r="F17" s="278" t="str">
        <f t="shared" si="14"/>
        <v>2</v>
      </c>
      <c r="G17" s="803">
        <f>Da!G34</f>
        <v>0</v>
      </c>
      <c r="H17" s="804"/>
      <c r="I17" s="261">
        <f>'S13'!$H$76</f>
        <v>0</v>
      </c>
      <c r="J17" s="261">
        <f>'S13'!$H$77</f>
        <v>0</v>
      </c>
      <c r="K17" s="261">
        <f>'S13'!$H$78</f>
        <v>0</v>
      </c>
      <c r="L17" s="261">
        <f>'S13'!$H$79</f>
        <v>0</v>
      </c>
      <c r="M17" s="261">
        <f>'S13'!$H$80</f>
        <v>0</v>
      </c>
      <c r="N17" s="261">
        <f>'S13'!$H$81</f>
        <v>0</v>
      </c>
      <c r="O17" s="261">
        <f>'S13'!$H$82</f>
        <v>0</v>
      </c>
      <c r="P17" s="261">
        <f>'S13'!$H$83</f>
        <v>0</v>
      </c>
      <c r="Q17" s="261">
        <f>'S13'!$H$84</f>
        <v>0</v>
      </c>
      <c r="R17" s="261">
        <f>'S13'!$H$85</f>
        <v>0</v>
      </c>
      <c r="S17" s="261">
        <f>'S13'!$H$86</f>
        <v>0</v>
      </c>
      <c r="T17" s="261">
        <f>'S13'!$H$87</f>
        <v>0</v>
      </c>
      <c r="U17" s="727" t="str">
        <f t="shared" si="15"/>
        <v/>
      </c>
      <c r="V17" s="491"/>
      <c r="W17" s="491"/>
      <c r="X17" s="491"/>
      <c r="Y17" s="491"/>
      <c r="Z17" s="491"/>
      <c r="AA17" s="491"/>
      <c r="AB17" s="491"/>
      <c r="AC17" s="491"/>
      <c r="AD17" s="491"/>
      <c r="AE17" s="491"/>
      <c r="AF17" s="491"/>
      <c r="AG17" s="491"/>
      <c r="AH17" s="723" t="str">
        <f>IF(Werte1!B16=0,"","W")</f>
        <v/>
      </c>
      <c r="AI17" s="246" t="str">
        <f t="shared" ref="AI17:AI36" si="17">IF(C17="","S","")</f>
        <v>S</v>
      </c>
      <c r="AJ17" s="288" t="str">
        <f t="shared" si="16"/>
        <v>FB</v>
      </c>
      <c r="AK17" s="256">
        <f t="shared" si="2"/>
        <v>0</v>
      </c>
      <c r="AL17" s="256">
        <f t="shared" si="3"/>
        <v>0</v>
      </c>
      <c r="AM17" s="256">
        <f t="shared" si="4"/>
        <v>0</v>
      </c>
      <c r="AN17" s="256">
        <f t="shared" si="5"/>
        <v>0</v>
      </c>
      <c r="AO17" s="256">
        <f t="shared" si="6"/>
        <v>0</v>
      </c>
      <c r="AP17" s="256">
        <f t="shared" si="7"/>
        <v>0</v>
      </c>
      <c r="AQ17" s="256">
        <f t="shared" si="8"/>
        <v>0</v>
      </c>
      <c r="AR17" s="256">
        <f t="shared" si="9"/>
        <v>0</v>
      </c>
      <c r="AS17" s="256">
        <f t="shared" si="10"/>
        <v>0</v>
      </c>
      <c r="AT17" s="256">
        <f t="shared" si="11"/>
        <v>0</v>
      </c>
      <c r="AU17" s="256">
        <f t="shared" si="12"/>
        <v>0</v>
      </c>
      <c r="AV17" s="256">
        <f t="shared" si="13"/>
        <v>0</v>
      </c>
    </row>
    <row r="18" spans="1:48" s="175" customFormat="1" ht="16.7" customHeight="1" x14ac:dyDescent="0.25">
      <c r="A18" s="252" t="s">
        <v>234</v>
      </c>
      <c r="B18" s="257" t="str">
        <f>IF(Werte2!B17=0,"",Werte2!B17)</f>
        <v/>
      </c>
      <c r="C18" s="518" t="str">
        <f>IF('S14'!$H$88=0%,"",'S14'!$E$88)</f>
        <v/>
      </c>
      <c r="D18" s="255" t="str">
        <f t="shared" si="0"/>
        <v/>
      </c>
      <c r="E18" s="254">
        <f>'S14'!$H$88</f>
        <v>0</v>
      </c>
      <c r="F18" s="278" t="str">
        <f t="shared" si="14"/>
        <v>2</v>
      </c>
      <c r="G18" s="803">
        <f>Da!G35</f>
        <v>0</v>
      </c>
      <c r="H18" s="804"/>
      <c r="I18" s="261">
        <f>'S14'!$H$76</f>
        <v>0</v>
      </c>
      <c r="J18" s="261">
        <f>'S14'!$H$77</f>
        <v>0</v>
      </c>
      <c r="K18" s="261">
        <f>'S14'!$H$78</f>
        <v>0</v>
      </c>
      <c r="L18" s="261">
        <f>'S14'!$H$79</f>
        <v>0</v>
      </c>
      <c r="M18" s="261">
        <f>'S14'!$H$80</f>
        <v>0</v>
      </c>
      <c r="N18" s="261">
        <f>'S14'!$H$81</f>
        <v>0</v>
      </c>
      <c r="O18" s="261">
        <f>'S14'!$H$82</f>
        <v>0</v>
      </c>
      <c r="P18" s="261">
        <f>'S14'!$H$83</f>
        <v>0</v>
      </c>
      <c r="Q18" s="261">
        <f>'S14'!$H$84</f>
        <v>0</v>
      </c>
      <c r="R18" s="261">
        <f>'S14'!$H$85</f>
        <v>0</v>
      </c>
      <c r="S18" s="261">
        <f>'S14'!$H$86</f>
        <v>0</v>
      </c>
      <c r="T18" s="261">
        <f>'S14'!$H$87</f>
        <v>0</v>
      </c>
      <c r="U18" s="727" t="str">
        <f t="shared" si="15"/>
        <v/>
      </c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723" t="str">
        <f>IF(Werte1!B17=0,"","W")</f>
        <v/>
      </c>
      <c r="AI18" s="246" t="str">
        <f t="shared" si="17"/>
        <v>S</v>
      </c>
      <c r="AJ18" s="288" t="str">
        <f t="shared" si="16"/>
        <v>FB</v>
      </c>
      <c r="AK18" s="256">
        <f t="shared" si="2"/>
        <v>0</v>
      </c>
      <c r="AL18" s="256">
        <f t="shared" si="3"/>
        <v>0</v>
      </c>
      <c r="AM18" s="256">
        <f t="shared" si="4"/>
        <v>0</v>
      </c>
      <c r="AN18" s="256">
        <f t="shared" si="5"/>
        <v>0</v>
      </c>
      <c r="AO18" s="256">
        <f t="shared" si="6"/>
        <v>0</v>
      </c>
      <c r="AP18" s="256">
        <f t="shared" si="7"/>
        <v>0</v>
      </c>
      <c r="AQ18" s="256">
        <f t="shared" si="8"/>
        <v>0</v>
      </c>
      <c r="AR18" s="256">
        <f t="shared" si="9"/>
        <v>0</v>
      </c>
      <c r="AS18" s="256">
        <f t="shared" si="10"/>
        <v>0</v>
      </c>
      <c r="AT18" s="256">
        <f t="shared" si="11"/>
        <v>0</v>
      </c>
      <c r="AU18" s="256">
        <f t="shared" si="12"/>
        <v>0</v>
      </c>
      <c r="AV18" s="256">
        <f t="shared" si="13"/>
        <v>0</v>
      </c>
    </row>
    <row r="19" spans="1:48" s="175" customFormat="1" ht="16.7" customHeight="1" x14ac:dyDescent="0.25">
      <c r="A19" s="252" t="s">
        <v>235</v>
      </c>
      <c r="B19" s="257" t="str">
        <f>IF(Werte2!B18=0,"",Werte2!B18)</f>
        <v/>
      </c>
      <c r="C19" s="518" t="str">
        <f>IF('S15'!$H$88=0%,"",'S15'!$E$88)</f>
        <v/>
      </c>
      <c r="D19" s="255" t="str">
        <f t="shared" si="0"/>
        <v/>
      </c>
      <c r="E19" s="254">
        <f>'S15'!$H$88</f>
        <v>0</v>
      </c>
      <c r="F19" s="278" t="str">
        <f t="shared" si="14"/>
        <v>2</v>
      </c>
      <c r="G19" s="803">
        <f>Da!G36</f>
        <v>0</v>
      </c>
      <c r="H19" s="804"/>
      <c r="I19" s="261">
        <f>'S15'!$H$76</f>
        <v>0</v>
      </c>
      <c r="J19" s="261">
        <f>'S15'!$H$77</f>
        <v>0</v>
      </c>
      <c r="K19" s="261">
        <f>'S15'!$H$78</f>
        <v>0</v>
      </c>
      <c r="L19" s="261">
        <f>'S15'!$H$79</f>
        <v>0</v>
      </c>
      <c r="M19" s="261">
        <f>'S15'!$H$80</f>
        <v>0</v>
      </c>
      <c r="N19" s="261">
        <f>'S15'!$H$81</f>
        <v>0</v>
      </c>
      <c r="O19" s="261">
        <f>'S15'!$H$82</f>
        <v>0</v>
      </c>
      <c r="P19" s="261">
        <f>'S15'!$H$83</f>
        <v>0</v>
      </c>
      <c r="Q19" s="261">
        <f>'S15'!$H$84</f>
        <v>0</v>
      </c>
      <c r="R19" s="261">
        <f>'S15'!$H$85</f>
        <v>0</v>
      </c>
      <c r="S19" s="261">
        <f>'S15'!$H$86</f>
        <v>0</v>
      </c>
      <c r="T19" s="261">
        <f>'S15'!$H$87</f>
        <v>0</v>
      </c>
      <c r="U19" s="727" t="str">
        <f t="shared" si="15"/>
        <v/>
      </c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723" t="str">
        <f>IF(Werte1!B18=0,"","W")</f>
        <v/>
      </c>
      <c r="AI19" s="246" t="str">
        <f t="shared" si="17"/>
        <v>S</v>
      </c>
      <c r="AJ19" s="288" t="str">
        <f t="shared" si="16"/>
        <v>FB</v>
      </c>
      <c r="AK19" s="256">
        <f t="shared" si="2"/>
        <v>0</v>
      </c>
      <c r="AL19" s="256">
        <f t="shared" si="3"/>
        <v>0</v>
      </c>
      <c r="AM19" s="256">
        <f t="shared" si="4"/>
        <v>0</v>
      </c>
      <c r="AN19" s="256">
        <f t="shared" si="5"/>
        <v>0</v>
      </c>
      <c r="AO19" s="256">
        <f t="shared" si="6"/>
        <v>0</v>
      </c>
      <c r="AP19" s="256">
        <f t="shared" si="7"/>
        <v>0</v>
      </c>
      <c r="AQ19" s="256">
        <f t="shared" si="8"/>
        <v>0</v>
      </c>
      <c r="AR19" s="256">
        <f t="shared" si="9"/>
        <v>0</v>
      </c>
      <c r="AS19" s="256">
        <f t="shared" si="10"/>
        <v>0</v>
      </c>
      <c r="AT19" s="256">
        <f t="shared" si="11"/>
        <v>0</v>
      </c>
      <c r="AU19" s="256">
        <f t="shared" si="12"/>
        <v>0</v>
      </c>
      <c r="AV19" s="256">
        <f t="shared" si="13"/>
        <v>0</v>
      </c>
    </row>
    <row r="20" spans="1:48" s="175" customFormat="1" ht="16.7" customHeight="1" x14ac:dyDescent="0.25">
      <c r="A20" s="252" t="s">
        <v>236</v>
      </c>
      <c r="B20" s="257" t="str">
        <f>IF(Werte2!B19=0,"",Werte2!B19)</f>
        <v/>
      </c>
      <c r="C20" s="518" t="str">
        <f>IF('S16'!$H$88=0%,"",'S16'!$E$88)</f>
        <v/>
      </c>
      <c r="D20" s="255" t="str">
        <f t="shared" si="0"/>
        <v/>
      </c>
      <c r="E20" s="254">
        <f>'S16'!$H$88</f>
        <v>0</v>
      </c>
      <c r="F20" s="278" t="str">
        <f t="shared" si="14"/>
        <v>2</v>
      </c>
      <c r="G20" s="803">
        <f>Da!G37</f>
        <v>0</v>
      </c>
      <c r="H20" s="804"/>
      <c r="I20" s="261">
        <f>'S16'!$H$76</f>
        <v>0</v>
      </c>
      <c r="J20" s="261">
        <f>'S16'!$H$77</f>
        <v>0</v>
      </c>
      <c r="K20" s="261">
        <f>'S16'!$H$78</f>
        <v>0</v>
      </c>
      <c r="L20" s="261">
        <f>'S16'!$H$79</f>
        <v>0</v>
      </c>
      <c r="M20" s="261">
        <f>'S16'!$H$80</f>
        <v>0</v>
      </c>
      <c r="N20" s="261">
        <f>'S16'!$H$81</f>
        <v>0</v>
      </c>
      <c r="O20" s="261">
        <f>'S16'!$H$82</f>
        <v>0</v>
      </c>
      <c r="P20" s="261">
        <f>'S16'!$H$83</f>
        <v>0</v>
      </c>
      <c r="Q20" s="261">
        <f>'S16'!$H$84</f>
        <v>0</v>
      </c>
      <c r="R20" s="261">
        <f>'S16'!$H$85</f>
        <v>0</v>
      </c>
      <c r="S20" s="261">
        <f>'S16'!$H$86</f>
        <v>0</v>
      </c>
      <c r="T20" s="261">
        <f>'S16'!$H$87</f>
        <v>0</v>
      </c>
      <c r="U20" s="727" t="str">
        <f t="shared" si="15"/>
        <v/>
      </c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723" t="str">
        <f>IF(Werte1!B19=0,"","W")</f>
        <v/>
      </c>
      <c r="AI20" s="246" t="str">
        <f t="shared" si="17"/>
        <v>S</v>
      </c>
      <c r="AJ20" s="288" t="str">
        <f t="shared" si="16"/>
        <v>FB</v>
      </c>
      <c r="AK20" s="256">
        <f t="shared" si="2"/>
        <v>0</v>
      </c>
      <c r="AL20" s="256">
        <f t="shared" si="3"/>
        <v>0</v>
      </c>
      <c r="AM20" s="256">
        <f t="shared" si="4"/>
        <v>0</v>
      </c>
      <c r="AN20" s="256">
        <f t="shared" si="5"/>
        <v>0</v>
      </c>
      <c r="AO20" s="256">
        <f t="shared" si="6"/>
        <v>0</v>
      </c>
      <c r="AP20" s="256">
        <f t="shared" si="7"/>
        <v>0</v>
      </c>
      <c r="AQ20" s="256">
        <f t="shared" si="8"/>
        <v>0</v>
      </c>
      <c r="AR20" s="256">
        <f t="shared" si="9"/>
        <v>0</v>
      </c>
      <c r="AS20" s="256">
        <f t="shared" si="10"/>
        <v>0</v>
      </c>
      <c r="AT20" s="256">
        <f t="shared" si="11"/>
        <v>0</v>
      </c>
      <c r="AU20" s="256">
        <f t="shared" si="12"/>
        <v>0</v>
      </c>
      <c r="AV20" s="256">
        <f t="shared" si="13"/>
        <v>0</v>
      </c>
    </row>
    <row r="21" spans="1:48" s="175" customFormat="1" ht="16.7" customHeight="1" x14ac:dyDescent="0.25">
      <c r="A21" s="252" t="s">
        <v>237</v>
      </c>
      <c r="B21" s="257" t="str">
        <f>IF(Werte2!B20=0,"",Werte2!B20)</f>
        <v/>
      </c>
      <c r="C21" s="518" t="str">
        <f>IF('S17'!$H$88=0%,"",'S17'!$E$88)</f>
        <v/>
      </c>
      <c r="D21" s="255" t="str">
        <f t="shared" si="0"/>
        <v/>
      </c>
      <c r="E21" s="254">
        <f>'S17'!$H$88</f>
        <v>0</v>
      </c>
      <c r="F21" s="278" t="str">
        <f t="shared" si="14"/>
        <v>2</v>
      </c>
      <c r="G21" s="803">
        <f>Da!G38</f>
        <v>0</v>
      </c>
      <c r="H21" s="804"/>
      <c r="I21" s="261">
        <f>'S17'!$H$76</f>
        <v>0</v>
      </c>
      <c r="J21" s="261">
        <f>'S17'!$H$77</f>
        <v>0</v>
      </c>
      <c r="K21" s="261">
        <f>'S17'!$H$78</f>
        <v>0</v>
      </c>
      <c r="L21" s="261">
        <f>'S17'!$H$79</f>
        <v>0</v>
      </c>
      <c r="M21" s="261">
        <f>'S17'!$H$80</f>
        <v>0</v>
      </c>
      <c r="N21" s="261">
        <f>'S17'!$H$81</f>
        <v>0</v>
      </c>
      <c r="O21" s="261">
        <f>'S17'!$H$82</f>
        <v>0</v>
      </c>
      <c r="P21" s="261">
        <f>'S17'!$H$83</f>
        <v>0</v>
      </c>
      <c r="Q21" s="261">
        <f>'S17'!$H$84</f>
        <v>0</v>
      </c>
      <c r="R21" s="261">
        <f>'S17'!$H$85</f>
        <v>0</v>
      </c>
      <c r="S21" s="261">
        <f>'S17'!$H$86</f>
        <v>0</v>
      </c>
      <c r="T21" s="261">
        <f>'S17'!$H$87</f>
        <v>0</v>
      </c>
      <c r="U21" s="727" t="str">
        <f t="shared" si="15"/>
        <v/>
      </c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723" t="str">
        <f>IF(Werte1!B20=0,"","W")</f>
        <v/>
      </c>
      <c r="AI21" s="246" t="str">
        <f t="shared" si="17"/>
        <v>S</v>
      </c>
      <c r="AJ21" s="288" t="str">
        <f t="shared" si="16"/>
        <v>FB</v>
      </c>
      <c r="AK21" s="256">
        <f t="shared" si="2"/>
        <v>0</v>
      </c>
      <c r="AL21" s="256">
        <f t="shared" si="3"/>
        <v>0</v>
      </c>
      <c r="AM21" s="256">
        <f t="shared" si="4"/>
        <v>0</v>
      </c>
      <c r="AN21" s="256">
        <f t="shared" si="5"/>
        <v>0</v>
      </c>
      <c r="AO21" s="256">
        <f t="shared" si="6"/>
        <v>0</v>
      </c>
      <c r="AP21" s="256">
        <f t="shared" si="7"/>
        <v>0</v>
      </c>
      <c r="AQ21" s="256">
        <f t="shared" si="8"/>
        <v>0</v>
      </c>
      <c r="AR21" s="256">
        <f t="shared" si="9"/>
        <v>0</v>
      </c>
      <c r="AS21" s="256">
        <f t="shared" si="10"/>
        <v>0</v>
      </c>
      <c r="AT21" s="256">
        <f t="shared" si="11"/>
        <v>0</v>
      </c>
      <c r="AU21" s="256">
        <f t="shared" si="12"/>
        <v>0</v>
      </c>
      <c r="AV21" s="256">
        <f t="shared" si="13"/>
        <v>0</v>
      </c>
    </row>
    <row r="22" spans="1:48" s="175" customFormat="1" ht="16.7" customHeight="1" x14ac:dyDescent="0.25">
      <c r="A22" s="252" t="s">
        <v>238</v>
      </c>
      <c r="B22" s="257" t="str">
        <f>IF(Werte2!B21=0,"",Werte2!B21)</f>
        <v/>
      </c>
      <c r="C22" s="518" t="str">
        <f>IF('S18'!$H$88=0%,"",'S18'!$E$88)</f>
        <v/>
      </c>
      <c r="D22" s="255" t="str">
        <f t="shared" si="0"/>
        <v/>
      </c>
      <c r="E22" s="254">
        <f>'S18'!$H$88</f>
        <v>0</v>
      </c>
      <c r="F22" s="278" t="str">
        <f t="shared" si="14"/>
        <v>2</v>
      </c>
      <c r="G22" s="803">
        <f>Da!G39</f>
        <v>0</v>
      </c>
      <c r="H22" s="804"/>
      <c r="I22" s="261">
        <f>'S18'!$H$76</f>
        <v>0</v>
      </c>
      <c r="J22" s="261">
        <f>'S18'!$H$77</f>
        <v>0</v>
      </c>
      <c r="K22" s="261">
        <f>'S18'!$H$78</f>
        <v>0</v>
      </c>
      <c r="L22" s="261">
        <f>'S18'!$H$79</f>
        <v>0</v>
      </c>
      <c r="M22" s="261">
        <f>'S18'!$H$80</f>
        <v>0</v>
      </c>
      <c r="N22" s="261">
        <f>'S18'!$H$81</f>
        <v>0</v>
      </c>
      <c r="O22" s="261">
        <f>'S18'!$H$82</f>
        <v>0</v>
      </c>
      <c r="P22" s="261">
        <f>'S18'!$H$83</f>
        <v>0</v>
      </c>
      <c r="Q22" s="261">
        <f>'S18'!$H$84</f>
        <v>0</v>
      </c>
      <c r="R22" s="261">
        <f>'S18'!$H$85</f>
        <v>0</v>
      </c>
      <c r="S22" s="261">
        <f>'S18'!$H$86</f>
        <v>0</v>
      </c>
      <c r="T22" s="261">
        <f>'S18'!$H$87</f>
        <v>0</v>
      </c>
      <c r="U22" s="727" t="str">
        <f t="shared" si="15"/>
        <v/>
      </c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723" t="str">
        <f>IF(Werte1!B21=0,"","W")</f>
        <v/>
      </c>
      <c r="AI22" s="246" t="str">
        <f t="shared" si="17"/>
        <v>S</v>
      </c>
      <c r="AJ22" s="288" t="str">
        <f t="shared" si="16"/>
        <v>FB</v>
      </c>
      <c r="AK22" s="256">
        <f t="shared" si="2"/>
        <v>0</v>
      </c>
      <c r="AL22" s="256">
        <f t="shared" si="3"/>
        <v>0</v>
      </c>
      <c r="AM22" s="256">
        <f t="shared" si="4"/>
        <v>0</v>
      </c>
      <c r="AN22" s="256">
        <f t="shared" si="5"/>
        <v>0</v>
      </c>
      <c r="AO22" s="256">
        <f t="shared" si="6"/>
        <v>0</v>
      </c>
      <c r="AP22" s="256">
        <f t="shared" si="7"/>
        <v>0</v>
      </c>
      <c r="AQ22" s="256">
        <f t="shared" si="8"/>
        <v>0</v>
      </c>
      <c r="AR22" s="256">
        <f t="shared" si="9"/>
        <v>0</v>
      </c>
      <c r="AS22" s="256">
        <f t="shared" si="10"/>
        <v>0</v>
      </c>
      <c r="AT22" s="256">
        <f t="shared" si="11"/>
        <v>0</v>
      </c>
      <c r="AU22" s="256">
        <f t="shared" si="12"/>
        <v>0</v>
      </c>
      <c r="AV22" s="256">
        <f t="shared" si="13"/>
        <v>0</v>
      </c>
    </row>
    <row r="23" spans="1:48" s="175" customFormat="1" ht="16.7" customHeight="1" x14ac:dyDescent="0.25">
      <c r="A23" s="252" t="s">
        <v>239</v>
      </c>
      <c r="B23" s="257" t="str">
        <f>IF(Werte2!B22=0,"",Werte2!B22)</f>
        <v/>
      </c>
      <c r="C23" s="518" t="str">
        <f>IF('S19'!$H$88=0%,"",'S19'!$E$88)</f>
        <v/>
      </c>
      <c r="D23" s="255" t="str">
        <f t="shared" si="0"/>
        <v/>
      </c>
      <c r="E23" s="254">
        <f>'S19'!$H$88</f>
        <v>0</v>
      </c>
      <c r="F23" s="278" t="str">
        <f t="shared" si="14"/>
        <v>2</v>
      </c>
      <c r="G23" s="803">
        <f>Da!G40</f>
        <v>0</v>
      </c>
      <c r="H23" s="804"/>
      <c r="I23" s="261">
        <f>'S19'!$H$76</f>
        <v>0</v>
      </c>
      <c r="J23" s="261">
        <f>'S19'!$H$77</f>
        <v>0</v>
      </c>
      <c r="K23" s="261">
        <f>'S19'!$H$78</f>
        <v>0</v>
      </c>
      <c r="L23" s="261">
        <f>'S19'!$H$79</f>
        <v>0</v>
      </c>
      <c r="M23" s="261">
        <f>'S19'!$H$80</f>
        <v>0</v>
      </c>
      <c r="N23" s="261">
        <f>'S19'!$H$81</f>
        <v>0</v>
      </c>
      <c r="O23" s="261">
        <f>'S19'!$H$82</f>
        <v>0</v>
      </c>
      <c r="P23" s="261">
        <f>'S19'!$H$83</f>
        <v>0</v>
      </c>
      <c r="Q23" s="261">
        <f>'S19'!$H$84</f>
        <v>0</v>
      </c>
      <c r="R23" s="261">
        <f>'S19'!$H$85</f>
        <v>0</v>
      </c>
      <c r="S23" s="261">
        <f>'S19'!$H$86</f>
        <v>0</v>
      </c>
      <c r="T23" s="261">
        <f>'S19'!$H$87</f>
        <v>0</v>
      </c>
      <c r="U23" s="727" t="str">
        <f t="shared" si="15"/>
        <v/>
      </c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723" t="str">
        <f>IF(Werte1!B22=0,"","W")</f>
        <v/>
      </c>
      <c r="AI23" s="246" t="str">
        <f t="shared" si="17"/>
        <v>S</v>
      </c>
      <c r="AJ23" s="288" t="str">
        <f t="shared" si="16"/>
        <v>FB</v>
      </c>
      <c r="AK23" s="256">
        <f t="shared" si="2"/>
        <v>0</v>
      </c>
      <c r="AL23" s="256">
        <f t="shared" si="3"/>
        <v>0</v>
      </c>
      <c r="AM23" s="256">
        <f t="shared" si="4"/>
        <v>0</v>
      </c>
      <c r="AN23" s="256">
        <f t="shared" si="5"/>
        <v>0</v>
      </c>
      <c r="AO23" s="256">
        <f t="shared" si="6"/>
        <v>0</v>
      </c>
      <c r="AP23" s="256">
        <f t="shared" si="7"/>
        <v>0</v>
      </c>
      <c r="AQ23" s="256">
        <f t="shared" si="8"/>
        <v>0</v>
      </c>
      <c r="AR23" s="256">
        <f t="shared" si="9"/>
        <v>0</v>
      </c>
      <c r="AS23" s="256">
        <f t="shared" si="10"/>
        <v>0</v>
      </c>
      <c r="AT23" s="256">
        <f t="shared" si="11"/>
        <v>0</v>
      </c>
      <c r="AU23" s="256">
        <f t="shared" si="12"/>
        <v>0</v>
      </c>
      <c r="AV23" s="256">
        <f t="shared" si="13"/>
        <v>0</v>
      </c>
    </row>
    <row r="24" spans="1:48" s="175" customFormat="1" ht="16.7" customHeight="1" x14ac:dyDescent="0.25">
      <c r="A24" s="252" t="s">
        <v>240</v>
      </c>
      <c r="B24" s="257" t="str">
        <f>IF(Werte2!B23=0,"",Werte2!B23)</f>
        <v/>
      </c>
      <c r="C24" s="518" t="str">
        <f>IF('S20'!$H$88=0%,"",'S20'!$E$88)</f>
        <v/>
      </c>
      <c r="D24" s="255" t="str">
        <f t="shared" si="0"/>
        <v/>
      </c>
      <c r="E24" s="254">
        <f>'S20'!$H$88</f>
        <v>0</v>
      </c>
      <c r="F24" s="278" t="str">
        <f t="shared" si="14"/>
        <v>2</v>
      </c>
      <c r="G24" s="803">
        <f>Da!G41</f>
        <v>0</v>
      </c>
      <c r="H24" s="804"/>
      <c r="I24" s="261">
        <f>'S20'!$H$76</f>
        <v>0</v>
      </c>
      <c r="J24" s="261">
        <f>'S20'!$H$77</f>
        <v>0</v>
      </c>
      <c r="K24" s="261">
        <f>'S20'!$H$78</f>
        <v>0</v>
      </c>
      <c r="L24" s="261">
        <f>'S20'!$H$79</f>
        <v>0</v>
      </c>
      <c r="M24" s="261">
        <f>'S20'!$H$80</f>
        <v>0</v>
      </c>
      <c r="N24" s="261">
        <f>'S20'!$H$81</f>
        <v>0</v>
      </c>
      <c r="O24" s="261">
        <f>'S20'!$H$82</f>
        <v>0</v>
      </c>
      <c r="P24" s="261">
        <f>'S20'!$H$83</f>
        <v>0</v>
      </c>
      <c r="Q24" s="261">
        <f>'S20'!$H$84</f>
        <v>0</v>
      </c>
      <c r="R24" s="261">
        <f>'S20'!$H$85</f>
        <v>0</v>
      </c>
      <c r="S24" s="261">
        <f>'S20'!$H$86</f>
        <v>0</v>
      </c>
      <c r="T24" s="261">
        <f>'S20'!$H$87</f>
        <v>0</v>
      </c>
      <c r="U24" s="727" t="str">
        <f t="shared" si="15"/>
        <v/>
      </c>
      <c r="V24" s="491"/>
      <c r="W24" s="491"/>
      <c r="X24" s="491"/>
      <c r="Y24" s="491"/>
      <c r="Z24" s="491"/>
      <c r="AA24" s="491"/>
      <c r="AB24" s="491"/>
      <c r="AC24" s="491"/>
      <c r="AD24" s="491"/>
      <c r="AE24" s="491"/>
      <c r="AF24" s="491"/>
      <c r="AG24" s="491"/>
      <c r="AH24" s="723" t="str">
        <f>IF(Werte1!B23=0,"","W")</f>
        <v/>
      </c>
      <c r="AI24" s="246" t="str">
        <f t="shared" si="17"/>
        <v>S</v>
      </c>
      <c r="AJ24" s="288" t="str">
        <f t="shared" si="16"/>
        <v>FB</v>
      </c>
      <c r="AK24" s="256">
        <f t="shared" si="2"/>
        <v>0</v>
      </c>
      <c r="AL24" s="256">
        <f t="shared" si="3"/>
        <v>0</v>
      </c>
      <c r="AM24" s="256">
        <f t="shared" si="4"/>
        <v>0</v>
      </c>
      <c r="AN24" s="256">
        <f t="shared" si="5"/>
        <v>0</v>
      </c>
      <c r="AO24" s="256">
        <f t="shared" si="6"/>
        <v>0</v>
      </c>
      <c r="AP24" s="256">
        <f t="shared" si="7"/>
        <v>0</v>
      </c>
      <c r="AQ24" s="256">
        <f t="shared" si="8"/>
        <v>0</v>
      </c>
      <c r="AR24" s="256">
        <f t="shared" si="9"/>
        <v>0</v>
      </c>
      <c r="AS24" s="256">
        <f t="shared" si="10"/>
        <v>0</v>
      </c>
      <c r="AT24" s="256">
        <f t="shared" si="11"/>
        <v>0</v>
      </c>
      <c r="AU24" s="256">
        <f t="shared" si="12"/>
        <v>0</v>
      </c>
      <c r="AV24" s="256">
        <f t="shared" si="13"/>
        <v>0</v>
      </c>
    </row>
    <row r="25" spans="1:48" s="175" customFormat="1" ht="16.7" customHeight="1" x14ac:dyDescent="0.25">
      <c r="A25" s="252" t="s">
        <v>241</v>
      </c>
      <c r="B25" s="257" t="str">
        <f>IF(Werte2!B24=0,"",Werte2!B24)</f>
        <v/>
      </c>
      <c r="C25" s="518" t="str">
        <f>IF('S21'!$H$88=0%,"",'S21'!$E$88)</f>
        <v/>
      </c>
      <c r="D25" s="255" t="str">
        <f t="shared" si="0"/>
        <v/>
      </c>
      <c r="E25" s="254">
        <f>'S21'!$H$88</f>
        <v>0</v>
      </c>
      <c r="F25" s="278" t="str">
        <f t="shared" si="14"/>
        <v>2</v>
      </c>
      <c r="G25" s="803">
        <f>Da!G42</f>
        <v>0</v>
      </c>
      <c r="H25" s="804"/>
      <c r="I25" s="261">
        <f>'S21'!$H$76</f>
        <v>0</v>
      </c>
      <c r="J25" s="261">
        <f>'S21'!$H$77</f>
        <v>0</v>
      </c>
      <c r="K25" s="261">
        <f>'S21'!$H$78</f>
        <v>0</v>
      </c>
      <c r="L25" s="261">
        <f>'S21'!$H$79</f>
        <v>0</v>
      </c>
      <c r="M25" s="261">
        <f>'S21'!$H$80</f>
        <v>0</v>
      </c>
      <c r="N25" s="261">
        <f>'S21'!$H$81</f>
        <v>0</v>
      </c>
      <c r="O25" s="261">
        <f>'S21'!$H$82</f>
        <v>0</v>
      </c>
      <c r="P25" s="261">
        <f>'S21'!$H$83</f>
        <v>0</v>
      </c>
      <c r="Q25" s="261">
        <f>'S21'!$H$84</f>
        <v>0</v>
      </c>
      <c r="R25" s="261">
        <f>'S21'!$H$85</f>
        <v>0</v>
      </c>
      <c r="S25" s="261">
        <f>'S21'!$H$86</f>
        <v>0</v>
      </c>
      <c r="T25" s="261">
        <f>'S21'!$H$87</f>
        <v>0</v>
      </c>
      <c r="U25" s="727" t="str">
        <f t="shared" si="15"/>
        <v/>
      </c>
      <c r="V25" s="491"/>
      <c r="W25" s="491"/>
      <c r="X25" s="491"/>
      <c r="Y25" s="491"/>
      <c r="Z25" s="491"/>
      <c r="AA25" s="491"/>
      <c r="AB25" s="491"/>
      <c r="AC25" s="491"/>
      <c r="AD25" s="491"/>
      <c r="AE25" s="491"/>
      <c r="AF25" s="491"/>
      <c r="AG25" s="491"/>
      <c r="AH25" s="723" t="str">
        <f>IF(Werte1!B24=0,"","W")</f>
        <v/>
      </c>
      <c r="AI25" s="246" t="str">
        <f t="shared" si="17"/>
        <v>S</v>
      </c>
      <c r="AJ25" s="288" t="str">
        <f t="shared" si="16"/>
        <v>FB</v>
      </c>
      <c r="AK25" s="256">
        <f t="shared" si="2"/>
        <v>0</v>
      </c>
      <c r="AL25" s="256">
        <f t="shared" si="3"/>
        <v>0</v>
      </c>
      <c r="AM25" s="256">
        <f t="shared" si="4"/>
        <v>0</v>
      </c>
      <c r="AN25" s="256">
        <f t="shared" si="5"/>
        <v>0</v>
      </c>
      <c r="AO25" s="256">
        <f t="shared" si="6"/>
        <v>0</v>
      </c>
      <c r="AP25" s="256">
        <f t="shared" si="7"/>
        <v>0</v>
      </c>
      <c r="AQ25" s="256">
        <f t="shared" si="8"/>
        <v>0</v>
      </c>
      <c r="AR25" s="256">
        <f t="shared" si="9"/>
        <v>0</v>
      </c>
      <c r="AS25" s="256">
        <f t="shared" si="10"/>
        <v>0</v>
      </c>
      <c r="AT25" s="256">
        <f t="shared" si="11"/>
        <v>0</v>
      </c>
      <c r="AU25" s="256">
        <f t="shared" si="12"/>
        <v>0</v>
      </c>
      <c r="AV25" s="256">
        <f t="shared" si="13"/>
        <v>0</v>
      </c>
    </row>
    <row r="26" spans="1:48" s="175" customFormat="1" ht="16.7" customHeight="1" x14ac:dyDescent="0.25">
      <c r="A26" s="252" t="s">
        <v>242</v>
      </c>
      <c r="B26" s="257" t="str">
        <f>IF(Werte2!B25=0,"",Werte2!B25)</f>
        <v/>
      </c>
      <c r="C26" s="518" t="str">
        <f>IF('S22'!$H$88=0%,"",'S22'!$E$88)</f>
        <v/>
      </c>
      <c r="D26" s="255" t="str">
        <f t="shared" si="0"/>
        <v/>
      </c>
      <c r="E26" s="254">
        <f>'S22'!$H$88</f>
        <v>0</v>
      </c>
      <c r="F26" s="278" t="str">
        <f t="shared" si="14"/>
        <v>2</v>
      </c>
      <c r="G26" s="803">
        <f>Da!G43</f>
        <v>0</v>
      </c>
      <c r="H26" s="804"/>
      <c r="I26" s="261">
        <f>'S22'!$H$76</f>
        <v>0</v>
      </c>
      <c r="J26" s="261">
        <f>'S22'!$H$77</f>
        <v>0</v>
      </c>
      <c r="K26" s="261">
        <f>'S22'!$H$78</f>
        <v>0</v>
      </c>
      <c r="L26" s="261">
        <f>'S22'!$H$79</f>
        <v>0</v>
      </c>
      <c r="M26" s="261">
        <f>'S22'!$H$80</f>
        <v>0</v>
      </c>
      <c r="N26" s="261">
        <f>'S22'!$H$81</f>
        <v>0</v>
      </c>
      <c r="O26" s="261">
        <f>'S22'!$H$82</f>
        <v>0</v>
      </c>
      <c r="P26" s="261">
        <f>'S22'!$H$83</f>
        <v>0</v>
      </c>
      <c r="Q26" s="261">
        <f>'S22'!$H$84</f>
        <v>0</v>
      </c>
      <c r="R26" s="261">
        <f>'S22'!$H$85</f>
        <v>0</v>
      </c>
      <c r="S26" s="261">
        <f>'S22'!$H$86</f>
        <v>0</v>
      </c>
      <c r="T26" s="261">
        <f>'S22'!$H$87</f>
        <v>0</v>
      </c>
      <c r="U26" s="727" t="str">
        <f t="shared" si="15"/>
        <v/>
      </c>
      <c r="V26" s="491"/>
      <c r="W26" s="491"/>
      <c r="X26" s="491"/>
      <c r="Y26" s="491"/>
      <c r="Z26" s="491"/>
      <c r="AA26" s="491"/>
      <c r="AB26" s="491"/>
      <c r="AC26" s="491"/>
      <c r="AD26" s="491"/>
      <c r="AE26" s="491"/>
      <c r="AF26" s="491"/>
      <c r="AG26" s="491"/>
      <c r="AH26" s="723" t="str">
        <f>IF(Werte1!B25=0,"","W")</f>
        <v/>
      </c>
      <c r="AI26" s="246" t="str">
        <f t="shared" si="17"/>
        <v>S</v>
      </c>
      <c r="AJ26" s="288" t="str">
        <f t="shared" si="16"/>
        <v>FB</v>
      </c>
      <c r="AK26" s="256">
        <f t="shared" si="2"/>
        <v>0</v>
      </c>
      <c r="AL26" s="256">
        <f t="shared" si="3"/>
        <v>0</v>
      </c>
      <c r="AM26" s="256">
        <f t="shared" si="4"/>
        <v>0</v>
      </c>
      <c r="AN26" s="256">
        <f t="shared" si="5"/>
        <v>0</v>
      </c>
      <c r="AO26" s="256">
        <f t="shared" si="6"/>
        <v>0</v>
      </c>
      <c r="AP26" s="256">
        <f t="shared" si="7"/>
        <v>0</v>
      </c>
      <c r="AQ26" s="256">
        <f t="shared" si="8"/>
        <v>0</v>
      </c>
      <c r="AR26" s="256">
        <f t="shared" si="9"/>
        <v>0</v>
      </c>
      <c r="AS26" s="256">
        <f t="shared" si="10"/>
        <v>0</v>
      </c>
      <c r="AT26" s="256">
        <f t="shared" si="11"/>
        <v>0</v>
      </c>
      <c r="AU26" s="256">
        <f t="shared" si="12"/>
        <v>0</v>
      </c>
      <c r="AV26" s="256">
        <f t="shared" si="13"/>
        <v>0</v>
      </c>
    </row>
    <row r="27" spans="1:48" s="175" customFormat="1" ht="16.7" customHeight="1" x14ac:dyDescent="0.25">
      <c r="A27" s="252" t="s">
        <v>243</v>
      </c>
      <c r="B27" s="257" t="str">
        <f>IF(Werte2!B26=0,"",Werte2!B26)</f>
        <v/>
      </c>
      <c r="C27" s="518" t="str">
        <f>IF('S23'!$H$88=0%,"",'S23'!$E$88)</f>
        <v/>
      </c>
      <c r="D27" s="255" t="str">
        <f t="shared" si="0"/>
        <v/>
      </c>
      <c r="E27" s="254">
        <f>'S23'!$H$88</f>
        <v>0</v>
      </c>
      <c r="F27" s="278" t="str">
        <f t="shared" si="14"/>
        <v>2</v>
      </c>
      <c r="G27" s="803">
        <f>Da!G44</f>
        <v>0</v>
      </c>
      <c r="H27" s="804"/>
      <c r="I27" s="261">
        <f>'S23'!$H$76</f>
        <v>0</v>
      </c>
      <c r="J27" s="261">
        <f>'S23'!$H$77</f>
        <v>0</v>
      </c>
      <c r="K27" s="261">
        <f>'S23'!$H$78</f>
        <v>0</v>
      </c>
      <c r="L27" s="261">
        <f>'S23'!$H$79</f>
        <v>0</v>
      </c>
      <c r="M27" s="261">
        <f>'S23'!$H$80</f>
        <v>0</v>
      </c>
      <c r="N27" s="261">
        <f>'S23'!$H$81</f>
        <v>0</v>
      </c>
      <c r="O27" s="261">
        <f>'S23'!$H$82</f>
        <v>0</v>
      </c>
      <c r="P27" s="261">
        <f>'S23'!$H$83</f>
        <v>0</v>
      </c>
      <c r="Q27" s="261">
        <f>'S23'!$H$84</f>
        <v>0</v>
      </c>
      <c r="R27" s="261">
        <f>'S23'!$H$85</f>
        <v>0</v>
      </c>
      <c r="S27" s="261">
        <f>'S23'!$H$86</f>
        <v>0</v>
      </c>
      <c r="T27" s="261">
        <f>'S23'!$H$87</f>
        <v>0</v>
      </c>
      <c r="U27" s="727" t="str">
        <f t="shared" si="15"/>
        <v/>
      </c>
      <c r="V27" s="491"/>
      <c r="W27" s="491"/>
      <c r="X27" s="491"/>
      <c r="Y27" s="491"/>
      <c r="Z27" s="491"/>
      <c r="AA27" s="491"/>
      <c r="AB27" s="491"/>
      <c r="AC27" s="491"/>
      <c r="AD27" s="491"/>
      <c r="AE27" s="491"/>
      <c r="AF27" s="491"/>
      <c r="AG27" s="491"/>
      <c r="AH27" s="723" t="str">
        <f>IF(Werte1!B26=0,"","W")</f>
        <v/>
      </c>
      <c r="AI27" s="246" t="str">
        <f t="shared" si="17"/>
        <v>S</v>
      </c>
      <c r="AJ27" s="288" t="str">
        <f t="shared" si="16"/>
        <v>FB</v>
      </c>
      <c r="AK27" s="256">
        <f t="shared" si="2"/>
        <v>0</v>
      </c>
      <c r="AL27" s="256">
        <f t="shared" si="3"/>
        <v>0</v>
      </c>
      <c r="AM27" s="256">
        <f t="shared" si="4"/>
        <v>0</v>
      </c>
      <c r="AN27" s="256">
        <f t="shared" si="5"/>
        <v>0</v>
      </c>
      <c r="AO27" s="256">
        <f t="shared" si="6"/>
        <v>0</v>
      </c>
      <c r="AP27" s="256">
        <f t="shared" si="7"/>
        <v>0</v>
      </c>
      <c r="AQ27" s="256">
        <f t="shared" si="8"/>
        <v>0</v>
      </c>
      <c r="AR27" s="256">
        <f t="shared" si="9"/>
        <v>0</v>
      </c>
      <c r="AS27" s="256">
        <f t="shared" si="10"/>
        <v>0</v>
      </c>
      <c r="AT27" s="256">
        <f t="shared" si="11"/>
        <v>0</v>
      </c>
      <c r="AU27" s="256">
        <f t="shared" si="12"/>
        <v>0</v>
      </c>
      <c r="AV27" s="256">
        <f t="shared" si="13"/>
        <v>0</v>
      </c>
    </row>
    <row r="28" spans="1:48" s="175" customFormat="1" ht="16.7" customHeight="1" x14ac:dyDescent="0.25">
      <c r="A28" s="252" t="s">
        <v>244</v>
      </c>
      <c r="B28" s="257" t="str">
        <f>IF(Werte2!B27=0,"",Werte2!B27)</f>
        <v/>
      </c>
      <c r="C28" s="518" t="str">
        <f>IF('S24'!$H$88=0%,"",'S24'!$E$88)</f>
        <v/>
      </c>
      <c r="D28" s="255" t="str">
        <f t="shared" si="0"/>
        <v/>
      </c>
      <c r="E28" s="254">
        <f>'S24'!$H$88</f>
        <v>0</v>
      </c>
      <c r="F28" s="278" t="str">
        <f t="shared" si="14"/>
        <v>2</v>
      </c>
      <c r="G28" s="803">
        <f>Da!G45</f>
        <v>0</v>
      </c>
      <c r="H28" s="804"/>
      <c r="I28" s="261">
        <f>'S24'!$H$76</f>
        <v>0</v>
      </c>
      <c r="J28" s="261">
        <f>'S24'!$H$77</f>
        <v>0</v>
      </c>
      <c r="K28" s="261">
        <f>'S24'!$H$78</f>
        <v>0</v>
      </c>
      <c r="L28" s="261">
        <f>'S24'!$H$79</f>
        <v>0</v>
      </c>
      <c r="M28" s="261">
        <f>'S24'!$H$80</f>
        <v>0</v>
      </c>
      <c r="N28" s="261">
        <f>'S24'!$H$81</f>
        <v>0</v>
      </c>
      <c r="O28" s="261">
        <f>'S24'!$H$82</f>
        <v>0</v>
      </c>
      <c r="P28" s="261">
        <f>'S24'!$H$83</f>
        <v>0</v>
      </c>
      <c r="Q28" s="261">
        <f>'S24'!$H$84</f>
        <v>0</v>
      </c>
      <c r="R28" s="261">
        <f>'S24'!$H$85</f>
        <v>0</v>
      </c>
      <c r="S28" s="261">
        <f>'S24'!$H$86</f>
        <v>0</v>
      </c>
      <c r="T28" s="261">
        <f>'S24'!$H$87</f>
        <v>0</v>
      </c>
      <c r="U28" s="727" t="str">
        <f t="shared" si="15"/>
        <v/>
      </c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723" t="str">
        <f>IF(Werte1!B27=0,"","W")</f>
        <v/>
      </c>
      <c r="AI28" s="246" t="str">
        <f t="shared" si="17"/>
        <v>S</v>
      </c>
      <c r="AJ28" s="288" t="str">
        <f t="shared" si="16"/>
        <v>FB</v>
      </c>
      <c r="AK28" s="256">
        <f t="shared" si="2"/>
        <v>0</v>
      </c>
      <c r="AL28" s="256">
        <f t="shared" si="3"/>
        <v>0</v>
      </c>
      <c r="AM28" s="256">
        <f t="shared" si="4"/>
        <v>0</v>
      </c>
      <c r="AN28" s="256">
        <f t="shared" si="5"/>
        <v>0</v>
      </c>
      <c r="AO28" s="256">
        <f t="shared" si="6"/>
        <v>0</v>
      </c>
      <c r="AP28" s="256">
        <f t="shared" si="7"/>
        <v>0</v>
      </c>
      <c r="AQ28" s="256">
        <f t="shared" si="8"/>
        <v>0</v>
      </c>
      <c r="AR28" s="256">
        <f t="shared" si="9"/>
        <v>0</v>
      </c>
      <c r="AS28" s="256">
        <f t="shared" si="10"/>
        <v>0</v>
      </c>
      <c r="AT28" s="256">
        <f t="shared" si="11"/>
        <v>0</v>
      </c>
      <c r="AU28" s="256">
        <f t="shared" si="12"/>
        <v>0</v>
      </c>
      <c r="AV28" s="256">
        <f t="shared" si="13"/>
        <v>0</v>
      </c>
    </row>
    <row r="29" spans="1:48" s="175" customFormat="1" ht="16.7" customHeight="1" x14ac:dyDescent="0.25">
      <c r="A29" s="252" t="s">
        <v>245</v>
      </c>
      <c r="B29" s="257" t="str">
        <f>IF(Werte2!B28=0,"",Werte2!B28)</f>
        <v/>
      </c>
      <c r="C29" s="518" t="str">
        <f>IF('S25'!$H$88=0%,"",'S25'!$E$88)</f>
        <v/>
      </c>
      <c r="D29" s="255" t="str">
        <f t="shared" si="0"/>
        <v/>
      </c>
      <c r="E29" s="254">
        <f>'S25'!$H$88</f>
        <v>0</v>
      </c>
      <c r="F29" s="278" t="str">
        <f t="shared" si="14"/>
        <v>2</v>
      </c>
      <c r="G29" s="803">
        <f>Da!G46</f>
        <v>0</v>
      </c>
      <c r="H29" s="804"/>
      <c r="I29" s="261">
        <f>'S25'!$H$76</f>
        <v>0</v>
      </c>
      <c r="J29" s="261">
        <f>'S25'!$H$77</f>
        <v>0</v>
      </c>
      <c r="K29" s="261">
        <f>'S25'!$H$78</f>
        <v>0</v>
      </c>
      <c r="L29" s="261">
        <f>'S25'!$H$79</f>
        <v>0</v>
      </c>
      <c r="M29" s="261">
        <f>'S25'!$H$80</f>
        <v>0</v>
      </c>
      <c r="N29" s="261">
        <f>'S25'!$H$81</f>
        <v>0</v>
      </c>
      <c r="O29" s="261">
        <f>'S25'!$H$82</f>
        <v>0</v>
      </c>
      <c r="P29" s="261">
        <f>'S25'!$H$83</f>
        <v>0</v>
      </c>
      <c r="Q29" s="261">
        <f>'S25'!$H$84</f>
        <v>0</v>
      </c>
      <c r="R29" s="261">
        <f>'S25'!$H$85</f>
        <v>0</v>
      </c>
      <c r="S29" s="261">
        <f>'S25'!$H$86</f>
        <v>0</v>
      </c>
      <c r="T29" s="261">
        <f>'S25'!$H$87</f>
        <v>0</v>
      </c>
      <c r="U29" s="727" t="str">
        <f t="shared" si="15"/>
        <v/>
      </c>
      <c r="V29" s="491"/>
      <c r="W29" s="491"/>
      <c r="X29" s="491"/>
      <c r="Y29" s="491"/>
      <c r="Z29" s="491"/>
      <c r="AA29" s="491"/>
      <c r="AB29" s="491"/>
      <c r="AC29" s="491"/>
      <c r="AD29" s="491"/>
      <c r="AE29" s="491"/>
      <c r="AF29" s="491"/>
      <c r="AG29" s="491"/>
      <c r="AH29" s="723" t="str">
        <f>IF(Werte1!B28=0,"","W")</f>
        <v/>
      </c>
      <c r="AI29" s="246" t="str">
        <f t="shared" si="17"/>
        <v>S</v>
      </c>
      <c r="AJ29" s="288" t="str">
        <f t="shared" si="16"/>
        <v>FB</v>
      </c>
      <c r="AK29" s="256">
        <f t="shared" si="2"/>
        <v>0</v>
      </c>
      <c r="AL29" s="256">
        <f t="shared" si="3"/>
        <v>0</v>
      </c>
      <c r="AM29" s="256">
        <f t="shared" si="4"/>
        <v>0</v>
      </c>
      <c r="AN29" s="256">
        <f t="shared" si="5"/>
        <v>0</v>
      </c>
      <c r="AO29" s="256">
        <f t="shared" si="6"/>
        <v>0</v>
      </c>
      <c r="AP29" s="256">
        <f t="shared" si="7"/>
        <v>0</v>
      </c>
      <c r="AQ29" s="256">
        <f t="shared" si="8"/>
        <v>0</v>
      </c>
      <c r="AR29" s="256">
        <f t="shared" si="9"/>
        <v>0</v>
      </c>
      <c r="AS29" s="256">
        <f t="shared" si="10"/>
        <v>0</v>
      </c>
      <c r="AT29" s="256">
        <f t="shared" si="11"/>
        <v>0</v>
      </c>
      <c r="AU29" s="256">
        <f t="shared" si="12"/>
        <v>0</v>
      </c>
      <c r="AV29" s="256">
        <f t="shared" si="13"/>
        <v>0</v>
      </c>
    </row>
    <row r="30" spans="1:48" s="175" customFormat="1" ht="16.7" customHeight="1" x14ac:dyDescent="0.25">
      <c r="A30" s="252" t="s">
        <v>246</v>
      </c>
      <c r="B30" s="257" t="str">
        <f>IF(Werte2!B29=0,"",Werte2!B29)</f>
        <v/>
      </c>
      <c r="C30" s="518" t="str">
        <f>IF('S26'!$H$88=0%,"",'S26'!$E$88)</f>
        <v/>
      </c>
      <c r="D30" s="255" t="str">
        <f t="shared" si="0"/>
        <v/>
      </c>
      <c r="E30" s="254">
        <f>'S26'!$H$88</f>
        <v>0</v>
      </c>
      <c r="F30" s="278" t="str">
        <f t="shared" si="14"/>
        <v>2</v>
      </c>
      <c r="G30" s="803">
        <f>Da!G47</f>
        <v>0</v>
      </c>
      <c r="H30" s="804"/>
      <c r="I30" s="261">
        <f>'S26'!$H$76</f>
        <v>0</v>
      </c>
      <c r="J30" s="261">
        <f>'S26'!$H$77</f>
        <v>0</v>
      </c>
      <c r="K30" s="261">
        <f>'S26'!$H$78</f>
        <v>0</v>
      </c>
      <c r="L30" s="261">
        <f>'S26'!$H$79</f>
        <v>0</v>
      </c>
      <c r="M30" s="261">
        <f>'S26'!$H$80</f>
        <v>0</v>
      </c>
      <c r="N30" s="261">
        <f>'S26'!$H$81</f>
        <v>0</v>
      </c>
      <c r="O30" s="261">
        <f>'S26'!$H$82</f>
        <v>0</v>
      </c>
      <c r="P30" s="261">
        <f>'S26'!$H$83</f>
        <v>0</v>
      </c>
      <c r="Q30" s="261">
        <f>'S26'!$H$84</f>
        <v>0</v>
      </c>
      <c r="R30" s="261">
        <f>'S26'!$H$85</f>
        <v>0</v>
      </c>
      <c r="S30" s="261">
        <f>'S26'!$H$86</f>
        <v>0</v>
      </c>
      <c r="T30" s="261">
        <f>'S26'!$H$87</f>
        <v>0</v>
      </c>
      <c r="U30" s="727" t="str">
        <f t="shared" si="15"/>
        <v/>
      </c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1"/>
      <c r="AH30" s="723" t="str">
        <f>IF(Werte1!B29=0,"","W")</f>
        <v/>
      </c>
      <c r="AI30" s="246" t="str">
        <f t="shared" si="17"/>
        <v>S</v>
      </c>
      <c r="AJ30" s="288" t="str">
        <f t="shared" si="16"/>
        <v>FB</v>
      </c>
      <c r="AK30" s="256">
        <f t="shared" si="2"/>
        <v>0</v>
      </c>
      <c r="AL30" s="256">
        <f t="shared" si="3"/>
        <v>0</v>
      </c>
      <c r="AM30" s="256">
        <f t="shared" si="4"/>
        <v>0</v>
      </c>
      <c r="AN30" s="256">
        <f t="shared" si="5"/>
        <v>0</v>
      </c>
      <c r="AO30" s="256">
        <f t="shared" si="6"/>
        <v>0</v>
      </c>
      <c r="AP30" s="256">
        <f t="shared" si="7"/>
        <v>0</v>
      </c>
      <c r="AQ30" s="256">
        <f t="shared" si="8"/>
        <v>0</v>
      </c>
      <c r="AR30" s="256">
        <f t="shared" si="9"/>
        <v>0</v>
      </c>
      <c r="AS30" s="256">
        <f t="shared" si="10"/>
        <v>0</v>
      </c>
      <c r="AT30" s="256">
        <f t="shared" si="11"/>
        <v>0</v>
      </c>
      <c r="AU30" s="256">
        <f t="shared" si="12"/>
        <v>0</v>
      </c>
      <c r="AV30" s="256">
        <f t="shared" si="13"/>
        <v>0</v>
      </c>
    </row>
    <row r="31" spans="1:48" s="175" customFormat="1" ht="16.7" customHeight="1" x14ac:dyDescent="0.25">
      <c r="A31" s="252" t="s">
        <v>247</v>
      </c>
      <c r="B31" s="257" t="str">
        <f>IF(Werte2!B30=0,"",Werte2!B30)</f>
        <v/>
      </c>
      <c r="C31" s="518" t="str">
        <f>IF('S27'!$H$88=0%,"",'S27'!$E$88)</f>
        <v/>
      </c>
      <c r="D31" s="255" t="str">
        <f t="shared" si="0"/>
        <v/>
      </c>
      <c r="E31" s="254">
        <f>'S27'!$H$88</f>
        <v>0</v>
      </c>
      <c r="F31" s="278" t="str">
        <f t="shared" si="14"/>
        <v>2</v>
      </c>
      <c r="G31" s="803">
        <f>Da!G48</f>
        <v>0</v>
      </c>
      <c r="H31" s="804"/>
      <c r="I31" s="261">
        <f>'S27'!$H$76</f>
        <v>0</v>
      </c>
      <c r="J31" s="261">
        <f>'S27'!$H$77</f>
        <v>0</v>
      </c>
      <c r="K31" s="261">
        <f>'S27'!$H$78</f>
        <v>0</v>
      </c>
      <c r="L31" s="261">
        <f>'S27'!$H$79</f>
        <v>0</v>
      </c>
      <c r="M31" s="261">
        <f>'S27'!$H$80</f>
        <v>0</v>
      </c>
      <c r="N31" s="261">
        <f>'S27'!$H$81</f>
        <v>0</v>
      </c>
      <c r="O31" s="261">
        <f>'S27'!$H$82</f>
        <v>0</v>
      </c>
      <c r="P31" s="261">
        <f>'S27'!$H$83</f>
        <v>0</v>
      </c>
      <c r="Q31" s="261">
        <f>'S27'!$H$84</f>
        <v>0</v>
      </c>
      <c r="R31" s="261">
        <f>'S27'!$H$85</f>
        <v>0</v>
      </c>
      <c r="S31" s="261">
        <f>'S27'!$H$86</f>
        <v>0</v>
      </c>
      <c r="T31" s="261">
        <f>'S27'!$H$87</f>
        <v>0</v>
      </c>
      <c r="U31" s="727" t="str">
        <f t="shared" si="15"/>
        <v/>
      </c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723" t="str">
        <f>IF(Werte1!B30=0,"","W")</f>
        <v/>
      </c>
      <c r="AI31" s="246" t="str">
        <f t="shared" si="17"/>
        <v>S</v>
      </c>
      <c r="AJ31" s="288" t="str">
        <f t="shared" si="16"/>
        <v>FB</v>
      </c>
      <c r="AK31" s="256">
        <f t="shared" si="2"/>
        <v>0</v>
      </c>
      <c r="AL31" s="256">
        <f t="shared" si="3"/>
        <v>0</v>
      </c>
      <c r="AM31" s="256">
        <f t="shared" si="4"/>
        <v>0</v>
      </c>
      <c r="AN31" s="256">
        <f t="shared" si="5"/>
        <v>0</v>
      </c>
      <c r="AO31" s="256">
        <f t="shared" si="6"/>
        <v>0</v>
      </c>
      <c r="AP31" s="256">
        <f t="shared" si="7"/>
        <v>0</v>
      </c>
      <c r="AQ31" s="256">
        <f t="shared" si="8"/>
        <v>0</v>
      </c>
      <c r="AR31" s="256">
        <f t="shared" si="9"/>
        <v>0</v>
      </c>
      <c r="AS31" s="256">
        <f t="shared" si="10"/>
        <v>0</v>
      </c>
      <c r="AT31" s="256">
        <f t="shared" si="11"/>
        <v>0</v>
      </c>
      <c r="AU31" s="256">
        <f t="shared" si="12"/>
        <v>0</v>
      </c>
      <c r="AV31" s="256">
        <f t="shared" si="13"/>
        <v>0</v>
      </c>
    </row>
    <row r="32" spans="1:48" s="175" customFormat="1" ht="16.7" customHeight="1" x14ac:dyDescent="0.25">
      <c r="A32" s="252" t="s">
        <v>248</v>
      </c>
      <c r="B32" s="257" t="str">
        <f>IF(Werte2!B31=0,"",Werte2!B31)</f>
        <v/>
      </c>
      <c r="C32" s="518" t="str">
        <f>IF('S28'!$H$88=0%,"",'S28'!$E$88)</f>
        <v/>
      </c>
      <c r="D32" s="255" t="str">
        <f t="shared" si="0"/>
        <v/>
      </c>
      <c r="E32" s="254">
        <f>'S28'!$H$88</f>
        <v>0</v>
      </c>
      <c r="F32" s="278" t="str">
        <f t="shared" si="14"/>
        <v>2</v>
      </c>
      <c r="G32" s="803">
        <f>Da!G49</f>
        <v>0</v>
      </c>
      <c r="H32" s="804"/>
      <c r="I32" s="261">
        <f>'S28'!$H$76</f>
        <v>0</v>
      </c>
      <c r="J32" s="261">
        <f>'S28'!$H$77</f>
        <v>0</v>
      </c>
      <c r="K32" s="261">
        <f>'S28'!$H$78</f>
        <v>0</v>
      </c>
      <c r="L32" s="261">
        <f>'S28'!$H$79</f>
        <v>0</v>
      </c>
      <c r="M32" s="261">
        <f>'S28'!$H$80</f>
        <v>0</v>
      </c>
      <c r="N32" s="261">
        <f>'S28'!$H$81</f>
        <v>0</v>
      </c>
      <c r="O32" s="261">
        <f>'S28'!$H$82</f>
        <v>0</v>
      </c>
      <c r="P32" s="261">
        <f>'S28'!$H$83</f>
        <v>0</v>
      </c>
      <c r="Q32" s="261">
        <f>'S28'!$H$84</f>
        <v>0</v>
      </c>
      <c r="R32" s="261">
        <f>'S28'!$H$85</f>
        <v>0</v>
      </c>
      <c r="S32" s="261">
        <f>'S28'!$H$86</f>
        <v>0</v>
      </c>
      <c r="T32" s="261">
        <f>'S28'!$H$87</f>
        <v>0</v>
      </c>
      <c r="U32" s="727" t="str">
        <f t="shared" si="15"/>
        <v/>
      </c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723" t="str">
        <f>IF(Werte1!B31=0,"","W")</f>
        <v/>
      </c>
      <c r="AI32" s="246" t="str">
        <f t="shared" si="17"/>
        <v>S</v>
      </c>
      <c r="AJ32" s="288" t="str">
        <f t="shared" si="16"/>
        <v>FB</v>
      </c>
      <c r="AK32" s="256">
        <f t="shared" si="2"/>
        <v>0</v>
      </c>
      <c r="AL32" s="256">
        <f t="shared" si="3"/>
        <v>0</v>
      </c>
      <c r="AM32" s="256">
        <f t="shared" si="4"/>
        <v>0</v>
      </c>
      <c r="AN32" s="256">
        <f t="shared" si="5"/>
        <v>0</v>
      </c>
      <c r="AO32" s="256">
        <f t="shared" si="6"/>
        <v>0</v>
      </c>
      <c r="AP32" s="256">
        <f t="shared" si="7"/>
        <v>0</v>
      </c>
      <c r="AQ32" s="256">
        <f t="shared" si="8"/>
        <v>0</v>
      </c>
      <c r="AR32" s="256">
        <f t="shared" si="9"/>
        <v>0</v>
      </c>
      <c r="AS32" s="256">
        <f t="shared" si="10"/>
        <v>0</v>
      </c>
      <c r="AT32" s="256">
        <f t="shared" si="11"/>
        <v>0</v>
      </c>
      <c r="AU32" s="256">
        <f t="shared" si="12"/>
        <v>0</v>
      </c>
      <c r="AV32" s="256">
        <f t="shared" si="13"/>
        <v>0</v>
      </c>
    </row>
    <row r="33" spans="1:49" s="175" customFormat="1" ht="16.7" customHeight="1" x14ac:dyDescent="0.25">
      <c r="A33" s="252" t="s">
        <v>249</v>
      </c>
      <c r="B33" s="257" t="str">
        <f>IF(Werte2!B32=0,"",Werte2!B32)</f>
        <v/>
      </c>
      <c r="C33" s="518" t="str">
        <f>IF('S29'!$H$88=0%,"",'S29'!$E$88)</f>
        <v/>
      </c>
      <c r="D33" s="255" t="str">
        <f t="shared" si="0"/>
        <v/>
      </c>
      <c r="E33" s="254">
        <f>'S29'!$H$88</f>
        <v>0</v>
      </c>
      <c r="F33" s="278" t="str">
        <f t="shared" si="14"/>
        <v>2</v>
      </c>
      <c r="G33" s="803">
        <f>Da!G50</f>
        <v>0</v>
      </c>
      <c r="H33" s="804"/>
      <c r="I33" s="261">
        <f>'S29'!$H$76</f>
        <v>0</v>
      </c>
      <c r="J33" s="261">
        <f>'S29'!$H$77</f>
        <v>0</v>
      </c>
      <c r="K33" s="261">
        <f>'S29'!$H$78</f>
        <v>0</v>
      </c>
      <c r="L33" s="261">
        <f>'S29'!$H$79</f>
        <v>0</v>
      </c>
      <c r="M33" s="261">
        <f>'S29'!$H$80</f>
        <v>0</v>
      </c>
      <c r="N33" s="261">
        <f>'S29'!$H$81</f>
        <v>0</v>
      </c>
      <c r="O33" s="261">
        <f>'S29'!$H$82</f>
        <v>0</v>
      </c>
      <c r="P33" s="261">
        <f>'S29'!$H$83</f>
        <v>0</v>
      </c>
      <c r="Q33" s="261">
        <f>'S29'!$H$84</f>
        <v>0</v>
      </c>
      <c r="R33" s="261">
        <f>'S29'!$H$85</f>
        <v>0</v>
      </c>
      <c r="S33" s="261">
        <f>'S29'!$H$86</f>
        <v>0</v>
      </c>
      <c r="T33" s="261">
        <f>'S29'!$H$87</f>
        <v>0</v>
      </c>
      <c r="U33" s="727" t="str">
        <f t="shared" si="15"/>
        <v/>
      </c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723" t="str">
        <f>IF(Werte1!B32=0,"","W")</f>
        <v/>
      </c>
      <c r="AI33" s="246" t="str">
        <f t="shared" si="17"/>
        <v>S</v>
      </c>
      <c r="AJ33" s="288" t="str">
        <f t="shared" si="16"/>
        <v>FB</v>
      </c>
      <c r="AK33" s="256">
        <f t="shared" si="2"/>
        <v>0</v>
      </c>
      <c r="AL33" s="256">
        <f t="shared" si="3"/>
        <v>0</v>
      </c>
      <c r="AM33" s="256">
        <f t="shared" si="4"/>
        <v>0</v>
      </c>
      <c r="AN33" s="256">
        <f t="shared" si="5"/>
        <v>0</v>
      </c>
      <c r="AO33" s="256">
        <f t="shared" si="6"/>
        <v>0</v>
      </c>
      <c r="AP33" s="256">
        <f t="shared" si="7"/>
        <v>0</v>
      </c>
      <c r="AQ33" s="256">
        <f t="shared" si="8"/>
        <v>0</v>
      </c>
      <c r="AR33" s="256">
        <f t="shared" si="9"/>
        <v>0</v>
      </c>
      <c r="AS33" s="256">
        <f t="shared" si="10"/>
        <v>0</v>
      </c>
      <c r="AT33" s="256">
        <f t="shared" si="11"/>
        <v>0</v>
      </c>
      <c r="AU33" s="256">
        <f t="shared" si="12"/>
        <v>0</v>
      </c>
      <c r="AV33" s="256">
        <f t="shared" si="13"/>
        <v>0</v>
      </c>
    </row>
    <row r="34" spans="1:49" s="175" customFormat="1" ht="16.7" customHeight="1" x14ac:dyDescent="0.25">
      <c r="A34" s="252" t="s">
        <v>250</v>
      </c>
      <c r="B34" s="257" t="str">
        <f>IF(Werte2!B33=0,"",Werte2!B33)</f>
        <v/>
      </c>
      <c r="C34" s="518" t="str">
        <f>IF('S30'!$H$88=0%,"",'S30'!$E$88)</f>
        <v/>
      </c>
      <c r="D34" s="255" t="str">
        <f t="shared" si="0"/>
        <v/>
      </c>
      <c r="E34" s="254">
        <f>'S30'!$H$88</f>
        <v>0</v>
      </c>
      <c r="F34" s="278" t="str">
        <f t="shared" si="14"/>
        <v>2</v>
      </c>
      <c r="G34" s="803">
        <f>Da!G51</f>
        <v>0</v>
      </c>
      <c r="H34" s="804"/>
      <c r="I34" s="261">
        <f>'S30'!$H$76</f>
        <v>0</v>
      </c>
      <c r="J34" s="261">
        <f>'S30'!$H$77</f>
        <v>0</v>
      </c>
      <c r="K34" s="261">
        <f>'S30'!$H$78</f>
        <v>0</v>
      </c>
      <c r="L34" s="261">
        <f>'S30'!$H$79</f>
        <v>0</v>
      </c>
      <c r="M34" s="261">
        <f>'S30'!$H$80</f>
        <v>0</v>
      </c>
      <c r="N34" s="261">
        <f>'S30'!$H$81</f>
        <v>0</v>
      </c>
      <c r="O34" s="261">
        <f>'S30'!$H$82</f>
        <v>0</v>
      </c>
      <c r="P34" s="261">
        <f>'S30'!$H$83</f>
        <v>0</v>
      </c>
      <c r="Q34" s="261">
        <f>'S30'!$H$84</f>
        <v>0</v>
      </c>
      <c r="R34" s="261">
        <f>'S30'!$H$85</f>
        <v>0</v>
      </c>
      <c r="S34" s="261">
        <f>'S30'!$H$86</f>
        <v>0</v>
      </c>
      <c r="T34" s="261">
        <f>'S30'!$H$87</f>
        <v>0</v>
      </c>
      <c r="U34" s="727" t="str">
        <f t="shared" si="15"/>
        <v/>
      </c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723" t="str">
        <f>IF(Werte1!B33=0,"","W")</f>
        <v/>
      </c>
      <c r="AI34" s="246" t="str">
        <f t="shared" si="17"/>
        <v>S</v>
      </c>
      <c r="AJ34" s="288" t="str">
        <f t="shared" si="16"/>
        <v>FB</v>
      </c>
      <c r="AK34" s="256">
        <f t="shared" si="2"/>
        <v>0</v>
      </c>
      <c r="AL34" s="256">
        <f t="shared" si="3"/>
        <v>0</v>
      </c>
      <c r="AM34" s="256">
        <f t="shared" si="4"/>
        <v>0</v>
      </c>
      <c r="AN34" s="256">
        <f t="shared" si="5"/>
        <v>0</v>
      </c>
      <c r="AO34" s="256">
        <f t="shared" si="6"/>
        <v>0</v>
      </c>
      <c r="AP34" s="256">
        <f t="shared" si="7"/>
        <v>0</v>
      </c>
      <c r="AQ34" s="256">
        <f t="shared" si="8"/>
        <v>0</v>
      </c>
      <c r="AR34" s="256">
        <f t="shared" si="9"/>
        <v>0</v>
      </c>
      <c r="AS34" s="256">
        <f t="shared" si="10"/>
        <v>0</v>
      </c>
      <c r="AT34" s="256">
        <f t="shared" si="11"/>
        <v>0</v>
      </c>
      <c r="AU34" s="256">
        <f t="shared" si="12"/>
        <v>0</v>
      </c>
      <c r="AV34" s="256">
        <f t="shared" si="13"/>
        <v>0</v>
      </c>
    </row>
    <row r="35" spans="1:49" s="175" customFormat="1" ht="16.7" customHeight="1" x14ac:dyDescent="0.25">
      <c r="A35" s="252" t="s">
        <v>251</v>
      </c>
      <c r="B35" s="257" t="str">
        <f>IF(Werte2!B34=0,"",Werte2!B34)</f>
        <v/>
      </c>
      <c r="C35" s="518" t="str">
        <f>IF('S31'!$H$88=0%,"",'S31'!$E$88)</f>
        <v/>
      </c>
      <c r="D35" s="255" t="str">
        <f t="shared" si="0"/>
        <v/>
      </c>
      <c r="E35" s="254">
        <f>'S31'!$H$88</f>
        <v>0</v>
      </c>
      <c r="F35" s="278" t="str">
        <f t="shared" si="14"/>
        <v>2</v>
      </c>
      <c r="G35" s="803">
        <f>Da!G52</f>
        <v>0</v>
      </c>
      <c r="H35" s="804"/>
      <c r="I35" s="261">
        <f>'S31'!$H$76</f>
        <v>0</v>
      </c>
      <c r="J35" s="261">
        <f>'S31'!$H$77</f>
        <v>0</v>
      </c>
      <c r="K35" s="261">
        <f>'S31'!$H$78</f>
        <v>0</v>
      </c>
      <c r="L35" s="261">
        <f>'S31'!$H$79</f>
        <v>0</v>
      </c>
      <c r="M35" s="261">
        <f>'S31'!$H$80</f>
        <v>0</v>
      </c>
      <c r="N35" s="261">
        <f>'S31'!$H$81</f>
        <v>0</v>
      </c>
      <c r="O35" s="261">
        <f>'S31'!$H$82</f>
        <v>0</v>
      </c>
      <c r="P35" s="261">
        <f>'S31'!$H$83</f>
        <v>0</v>
      </c>
      <c r="Q35" s="261">
        <f>'S31'!$H$84</f>
        <v>0</v>
      </c>
      <c r="R35" s="261">
        <f>'S31'!$H$85</f>
        <v>0</v>
      </c>
      <c r="S35" s="261">
        <f>'S31'!$H$86</f>
        <v>0</v>
      </c>
      <c r="T35" s="261">
        <f>'S31'!$H$87</f>
        <v>0</v>
      </c>
      <c r="U35" s="727" t="str">
        <f t="shared" si="15"/>
        <v/>
      </c>
      <c r="V35" s="491"/>
      <c r="W35" s="491"/>
      <c r="X35" s="491"/>
      <c r="Y35" s="491"/>
      <c r="Z35" s="491"/>
      <c r="AA35" s="491"/>
      <c r="AB35" s="491"/>
      <c r="AC35" s="491"/>
      <c r="AD35" s="491"/>
      <c r="AE35" s="491"/>
      <c r="AF35" s="491"/>
      <c r="AG35" s="491"/>
      <c r="AH35" s="723" t="str">
        <f>IF(Werte1!B34=0,"","W")</f>
        <v/>
      </c>
      <c r="AI35" s="246" t="str">
        <f t="shared" si="17"/>
        <v>S</v>
      </c>
      <c r="AJ35" s="288" t="str">
        <f t="shared" si="16"/>
        <v>FB</v>
      </c>
      <c r="AK35" s="256">
        <f t="shared" si="2"/>
        <v>0</v>
      </c>
      <c r="AL35" s="256">
        <f t="shared" si="3"/>
        <v>0</v>
      </c>
      <c r="AM35" s="256">
        <f t="shared" si="4"/>
        <v>0</v>
      </c>
      <c r="AN35" s="256">
        <f t="shared" si="5"/>
        <v>0</v>
      </c>
      <c r="AO35" s="256">
        <f t="shared" si="6"/>
        <v>0</v>
      </c>
      <c r="AP35" s="256">
        <f t="shared" si="7"/>
        <v>0</v>
      </c>
      <c r="AQ35" s="256">
        <f t="shared" si="8"/>
        <v>0</v>
      </c>
      <c r="AR35" s="256">
        <f t="shared" si="9"/>
        <v>0</v>
      </c>
      <c r="AS35" s="256">
        <f t="shared" si="10"/>
        <v>0</v>
      </c>
      <c r="AT35" s="256">
        <f t="shared" si="11"/>
        <v>0</v>
      </c>
      <c r="AU35" s="256">
        <f t="shared" si="12"/>
        <v>0</v>
      </c>
      <c r="AV35" s="256">
        <f t="shared" si="13"/>
        <v>0</v>
      </c>
    </row>
    <row r="36" spans="1:49" s="175" customFormat="1" ht="16.7" customHeight="1" thickBot="1" x14ac:dyDescent="0.3">
      <c r="A36" s="252" t="s">
        <v>252</v>
      </c>
      <c r="B36" s="257" t="str">
        <f>IF(Werte2!B35=0,"",Werte2!B35)</f>
        <v/>
      </c>
      <c r="C36" s="518" t="str">
        <f>IF('S32'!$H$88=0%,"",'S32'!$E$88)</f>
        <v/>
      </c>
      <c r="D36" s="255" t="str">
        <f t="shared" si="0"/>
        <v/>
      </c>
      <c r="E36" s="254">
        <f>'S32'!$H$88</f>
        <v>0</v>
      </c>
      <c r="F36" s="398" t="str">
        <f t="shared" si="14"/>
        <v>2</v>
      </c>
      <c r="G36" s="809">
        <f>Da!G53</f>
        <v>0</v>
      </c>
      <c r="H36" s="810"/>
      <c r="I36" s="261">
        <f>'S32'!$H$76</f>
        <v>0</v>
      </c>
      <c r="J36" s="261">
        <f>'S32'!$H$77</f>
        <v>0</v>
      </c>
      <c r="K36" s="261">
        <f>'S32'!$H$78</f>
        <v>0</v>
      </c>
      <c r="L36" s="261">
        <f>'S32'!$H$79</f>
        <v>0</v>
      </c>
      <c r="M36" s="261">
        <f>'S32'!$H$80</f>
        <v>0</v>
      </c>
      <c r="N36" s="261">
        <f>'S32'!$H$81</f>
        <v>0</v>
      </c>
      <c r="O36" s="261">
        <f>'S32'!$H$82</f>
        <v>0</v>
      </c>
      <c r="P36" s="261">
        <f>'S32'!$H$83</f>
        <v>0</v>
      </c>
      <c r="Q36" s="261">
        <f>'S32'!$H$84</f>
        <v>0</v>
      </c>
      <c r="R36" s="261">
        <f>'S32'!$H$85</f>
        <v>0</v>
      </c>
      <c r="S36" s="261">
        <f>'S32'!$H$86</f>
        <v>0</v>
      </c>
      <c r="T36" s="261">
        <f>'S32'!$H$87</f>
        <v>0</v>
      </c>
      <c r="U36" s="727" t="str">
        <f t="shared" si="15"/>
        <v/>
      </c>
      <c r="V36" s="491"/>
      <c r="W36" s="491"/>
      <c r="X36" s="491"/>
      <c r="Y36" s="491"/>
      <c r="Z36" s="491"/>
      <c r="AA36" s="491"/>
      <c r="AB36" s="491"/>
      <c r="AC36" s="491"/>
      <c r="AD36" s="491"/>
      <c r="AE36" s="491"/>
      <c r="AF36" s="491"/>
      <c r="AG36" s="491"/>
      <c r="AH36" s="723" t="str">
        <f>IF(Werte1!B35=0,"","W")</f>
        <v/>
      </c>
      <c r="AI36" s="246" t="str">
        <f t="shared" si="17"/>
        <v>S</v>
      </c>
      <c r="AJ36" s="288" t="str">
        <f t="shared" si="16"/>
        <v>FB</v>
      </c>
      <c r="AK36" s="256">
        <f t="shared" si="2"/>
        <v>0</v>
      </c>
      <c r="AL36" s="256">
        <f t="shared" si="3"/>
        <v>0</v>
      </c>
      <c r="AM36" s="256">
        <f t="shared" si="4"/>
        <v>0</v>
      </c>
      <c r="AN36" s="256">
        <f t="shared" si="5"/>
        <v>0</v>
      </c>
      <c r="AO36" s="256">
        <f t="shared" si="6"/>
        <v>0</v>
      </c>
      <c r="AP36" s="256">
        <f t="shared" si="7"/>
        <v>0</v>
      </c>
      <c r="AQ36" s="256">
        <f t="shared" si="8"/>
        <v>0</v>
      </c>
      <c r="AR36" s="256">
        <f t="shared" si="9"/>
        <v>0</v>
      </c>
      <c r="AS36" s="256">
        <f t="shared" si="10"/>
        <v>0</v>
      </c>
      <c r="AT36" s="256">
        <f t="shared" si="11"/>
        <v>0</v>
      </c>
      <c r="AU36" s="256">
        <f t="shared" si="12"/>
        <v>0</v>
      </c>
      <c r="AV36" s="256">
        <f t="shared" si="13"/>
        <v>0</v>
      </c>
    </row>
    <row r="37" spans="1:49" s="175" customFormat="1" ht="16.7" customHeight="1" thickBot="1" x14ac:dyDescent="0.3">
      <c r="A37" s="258"/>
      <c r="B37" s="249" t="s">
        <v>73</v>
      </c>
      <c r="C37" s="488" t="e">
        <f>SUM(C5:C36)/(AI39)</f>
        <v>#DIV/0!</v>
      </c>
      <c r="D37" s="260"/>
      <c r="E37" s="259" t="e">
        <f>SUM(E5:E36)/Werte2!$B$40</f>
        <v>#DIV/0!</v>
      </c>
      <c r="F37" s="399"/>
      <c r="G37" s="260"/>
      <c r="H37" s="291" t="s">
        <v>169</v>
      </c>
      <c r="I37" s="259" t="e">
        <f>SUM(I5:I36)/AI40</f>
        <v>#DIV/0!</v>
      </c>
      <c r="J37" s="259" t="e">
        <f>SUM(J5:J36)/AI40</f>
        <v>#DIV/0!</v>
      </c>
      <c r="K37" s="259" t="e">
        <f>SUM(K5:K36)/AI40</f>
        <v>#DIV/0!</v>
      </c>
      <c r="L37" s="259" t="e">
        <f>SUM(L5:L36)/AI40</f>
        <v>#DIV/0!</v>
      </c>
      <c r="M37" s="259" t="e">
        <f>SUM(M5:M36)/AI40</f>
        <v>#DIV/0!</v>
      </c>
      <c r="N37" s="259" t="e">
        <f>SUM(N5:N36)/AI40</f>
        <v>#DIV/0!</v>
      </c>
      <c r="O37" s="259" t="e">
        <f>SUM(O5:O36)/AI40</f>
        <v>#DIV/0!</v>
      </c>
      <c r="P37" s="259" t="e">
        <f>SUM(P5:P36)/AI40</f>
        <v>#DIV/0!</v>
      </c>
      <c r="Q37" s="259" t="e">
        <f>SUM(Q5:Q36)/AI40</f>
        <v>#DIV/0!</v>
      </c>
      <c r="R37" s="259" t="e">
        <f>SUM(R5:R36)/AI40</f>
        <v>#DIV/0!</v>
      </c>
      <c r="S37" s="259" t="e">
        <f>SUM(S5:S36)/AI40</f>
        <v>#DIV/0!</v>
      </c>
      <c r="T37" s="259" t="e">
        <f>SUM(T5:T36)/AI40</f>
        <v>#DIV/0!</v>
      </c>
      <c r="U37" s="728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721"/>
      <c r="AI37" s="246"/>
      <c r="AJ37" s="288"/>
      <c r="AK37" s="256"/>
      <c r="AL37" s="256"/>
      <c r="AM37" s="256"/>
      <c r="AN37" s="256"/>
      <c r="AO37" s="256"/>
      <c r="AP37" s="256"/>
      <c r="AQ37" s="256"/>
      <c r="AR37" s="256"/>
      <c r="AS37" s="256"/>
      <c r="AT37" s="256"/>
      <c r="AU37" s="256"/>
      <c r="AV37" s="256"/>
    </row>
    <row r="38" spans="1:49" s="504" customFormat="1" ht="16.7" customHeight="1" thickBot="1" x14ac:dyDescent="0.25">
      <c r="A38" s="495"/>
      <c r="B38" s="496" t="s">
        <v>57</v>
      </c>
      <c r="C38" s="496">
        <f>COUNTIF(D5:D36,"FB")-C42</f>
        <v>0</v>
      </c>
      <c r="D38" s="497"/>
      <c r="E38" s="496">
        <f>Werte2!B40-COUNTIF(AJ5:AJ36,"")</f>
        <v>0</v>
      </c>
      <c r="F38" s="807" t="s">
        <v>278</v>
      </c>
      <c r="G38" s="808"/>
      <c r="H38" s="498" t="s">
        <v>297</v>
      </c>
      <c r="I38" s="499" t="e">
        <f>Test1!AR37</f>
        <v>#DIV/0!</v>
      </c>
      <c r="J38" s="499" t="e">
        <f>Test1!AS37</f>
        <v>#DIV/0!</v>
      </c>
      <c r="K38" s="499" t="e">
        <f>Test1!AT37</f>
        <v>#DIV/0!</v>
      </c>
      <c r="L38" s="499" t="e">
        <f>Test1!AU37</f>
        <v>#DIV/0!</v>
      </c>
      <c r="M38" s="499" t="e">
        <f>Test1!AV37</f>
        <v>#DIV/0!</v>
      </c>
      <c r="N38" s="499" t="e">
        <f>Test1!AW37</f>
        <v>#DIV/0!</v>
      </c>
      <c r="O38" s="499" t="e">
        <f>Test1!AX37</f>
        <v>#DIV/0!</v>
      </c>
      <c r="P38" s="499" t="e">
        <f>Test1!AY37</f>
        <v>#DIV/0!</v>
      </c>
      <c r="Q38" s="499" t="e">
        <f>Test1!AZ37</f>
        <v>#DIV/0!</v>
      </c>
      <c r="R38" s="499" t="e">
        <f>Test1!BA37</f>
        <v>#DIV/0!</v>
      </c>
      <c r="S38" s="499" t="e">
        <f>Test1!BB37</f>
        <v>#DIV/0!</v>
      </c>
      <c r="T38" s="499" t="e">
        <f>Test1!BC37</f>
        <v>#DIV/0!</v>
      </c>
      <c r="U38" s="729"/>
      <c r="V38" s="516"/>
      <c r="W38" s="516"/>
      <c r="X38" s="516"/>
      <c r="Y38" s="516"/>
      <c r="Z38" s="516"/>
      <c r="AA38" s="516"/>
      <c r="AB38" s="516"/>
      <c r="AC38" s="516"/>
      <c r="AD38" s="516"/>
      <c r="AE38" s="516"/>
      <c r="AF38" s="516"/>
      <c r="AG38" s="516"/>
      <c r="AH38" s="516"/>
      <c r="AI38" s="500"/>
      <c r="AJ38" s="501"/>
      <c r="AK38" s="502" t="e">
        <f t="shared" ref="AK38:AV38" si="18">SUM(AK5:AK36)/$E$38</f>
        <v>#DIV/0!</v>
      </c>
      <c r="AL38" s="502" t="e">
        <f t="shared" si="18"/>
        <v>#DIV/0!</v>
      </c>
      <c r="AM38" s="502" t="e">
        <f t="shared" si="18"/>
        <v>#DIV/0!</v>
      </c>
      <c r="AN38" s="502" t="e">
        <f t="shared" si="18"/>
        <v>#DIV/0!</v>
      </c>
      <c r="AO38" s="502" t="e">
        <f t="shared" si="18"/>
        <v>#DIV/0!</v>
      </c>
      <c r="AP38" s="502" t="e">
        <f t="shared" si="18"/>
        <v>#DIV/0!</v>
      </c>
      <c r="AQ38" s="502" t="e">
        <f t="shared" si="18"/>
        <v>#DIV/0!</v>
      </c>
      <c r="AR38" s="502" t="e">
        <f t="shared" si="18"/>
        <v>#DIV/0!</v>
      </c>
      <c r="AS38" s="502" t="e">
        <f t="shared" si="18"/>
        <v>#DIV/0!</v>
      </c>
      <c r="AT38" s="502" t="e">
        <f t="shared" si="18"/>
        <v>#DIV/0!</v>
      </c>
      <c r="AU38" s="502" t="e">
        <f t="shared" si="18"/>
        <v>#DIV/0!</v>
      </c>
      <c r="AV38" s="502" t="e">
        <f t="shared" si="18"/>
        <v>#DIV/0!</v>
      </c>
      <c r="AW38" s="503"/>
    </row>
    <row r="39" spans="1:49" s="504" customFormat="1" ht="16.7" customHeight="1" thickBot="1" x14ac:dyDescent="0.25">
      <c r="B39" s="506" t="s">
        <v>61</v>
      </c>
      <c r="C39" s="507">
        <v>0.2</v>
      </c>
      <c r="D39" s="508"/>
      <c r="E39" s="509" t="s">
        <v>75</v>
      </c>
      <c r="F39" s="510"/>
      <c r="G39" s="511"/>
      <c r="H39" s="511"/>
      <c r="I39" s="493" t="s">
        <v>296</v>
      </c>
      <c r="J39" s="505" t="s">
        <v>301</v>
      </c>
      <c r="K39" s="493"/>
      <c r="L39" s="494"/>
      <c r="U39" s="730"/>
      <c r="AI39" s="500">
        <f>COUNTIF(AI5:AI36,"")-C42</f>
        <v>0</v>
      </c>
      <c r="AJ39" s="501"/>
      <c r="AK39" s="512"/>
      <c r="AL39" s="513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03"/>
    </row>
    <row r="40" spans="1:49" x14ac:dyDescent="0.2">
      <c r="AI40" s="500">
        <f>COUNTIF(AI6:AI36,"")</f>
        <v>0</v>
      </c>
    </row>
    <row r="41" spans="1:49" x14ac:dyDescent="0.2">
      <c r="E41" s="277"/>
      <c r="F41" s="277"/>
      <c r="G41" s="474"/>
    </row>
    <row r="42" spans="1:49" x14ac:dyDescent="0.2">
      <c r="C42" s="731">
        <f>COUNTIF(C5:C36,0%)</f>
        <v>0</v>
      </c>
      <c r="E42" s="277"/>
      <c r="F42" s="277"/>
      <c r="G42" s="474"/>
    </row>
  </sheetData>
  <sheetProtection password="CC22" sheet="1" selectLockedCells="1"/>
  <mergeCells count="48">
    <mergeCell ref="G11:H11"/>
    <mergeCell ref="G12:H12"/>
    <mergeCell ref="G33:H33"/>
    <mergeCell ref="G32:H32"/>
    <mergeCell ref="G14:H14"/>
    <mergeCell ref="G15:H15"/>
    <mergeCell ref="G27:H27"/>
    <mergeCell ref="G28:H28"/>
    <mergeCell ref="G16:H16"/>
    <mergeCell ref="G17:H17"/>
    <mergeCell ref="F38:G38"/>
    <mergeCell ref="G10:H10"/>
    <mergeCell ref="G34:H34"/>
    <mergeCell ref="G35:H35"/>
    <mergeCell ref="G36:H36"/>
    <mergeCell ref="G29:H29"/>
    <mergeCell ref="G30:H30"/>
    <mergeCell ref="G31:H31"/>
    <mergeCell ref="G24:H24"/>
    <mergeCell ref="G25:H25"/>
    <mergeCell ref="G8:H8"/>
    <mergeCell ref="G13:H13"/>
    <mergeCell ref="G26:H26"/>
    <mergeCell ref="G18:H18"/>
    <mergeCell ref="G19:H19"/>
    <mergeCell ref="G20:H20"/>
    <mergeCell ref="G21:H21"/>
    <mergeCell ref="G22:H22"/>
    <mergeCell ref="G23:H23"/>
    <mergeCell ref="G9:H9"/>
    <mergeCell ref="S3:S4"/>
    <mergeCell ref="T3:T4"/>
    <mergeCell ref="O3:O4"/>
    <mergeCell ref="P3:P4"/>
    <mergeCell ref="Q3:Q4"/>
    <mergeCell ref="R3:R4"/>
    <mergeCell ref="G7:H7"/>
    <mergeCell ref="N1:P1"/>
    <mergeCell ref="L3:L4"/>
    <mergeCell ref="M3:M4"/>
    <mergeCell ref="N3:N4"/>
    <mergeCell ref="G5:H5"/>
    <mergeCell ref="B2:B3"/>
    <mergeCell ref="I3:I4"/>
    <mergeCell ref="J3:J4"/>
    <mergeCell ref="K3:K4"/>
    <mergeCell ref="G4:H4"/>
    <mergeCell ref="G6:H6"/>
  </mergeCells>
  <phoneticPr fontId="2" type="noConversion"/>
  <conditionalFormatting sqref="D5:D36">
    <cfRule type="expression" dxfId="568" priority="1" stopIfTrue="1">
      <formula>AI5="S"</formula>
    </cfRule>
    <cfRule type="expression" dxfId="567" priority="2" stopIfTrue="1">
      <formula>AI5=""</formula>
    </cfRule>
  </conditionalFormatting>
  <conditionalFormatting sqref="F5:F36">
    <cfRule type="expression" dxfId="566" priority="9" stopIfTrue="1">
      <formula>$AI5="S"</formula>
    </cfRule>
    <cfRule type="cellIs" dxfId="565" priority="10" stopIfTrue="1" operator="equal">
      <formula>"1"</formula>
    </cfRule>
    <cfRule type="cellIs" dxfId="564" priority="11" stopIfTrue="1" operator="equal">
      <formula>"2"</formula>
    </cfRule>
  </conditionalFormatting>
  <conditionalFormatting sqref="E5:E36">
    <cfRule type="expression" dxfId="563" priority="108" stopIfTrue="1">
      <formula>AI5="S"</formula>
    </cfRule>
    <cfRule type="cellIs" dxfId="562" priority="109" stopIfTrue="1" operator="lessThan">
      <formula>$C$3-($C$3*$C$39)</formula>
    </cfRule>
    <cfRule type="cellIs" dxfId="561" priority="110" stopIfTrue="1" operator="lessThan">
      <formula>$C$3</formula>
    </cfRule>
  </conditionalFormatting>
  <conditionalFormatting sqref="I5:I36">
    <cfRule type="expression" dxfId="560" priority="126" stopIfTrue="1">
      <formula>AI5="S"</formula>
    </cfRule>
    <cfRule type="cellIs" dxfId="559" priority="127" stopIfTrue="1" operator="lessThan">
      <formula>$I$2-($I$2*$C$39)</formula>
    </cfRule>
    <cfRule type="cellIs" dxfId="558" priority="128" stopIfTrue="1" operator="greaterThanOrEqual">
      <formula>$I$2-($I$2*$C$39)</formula>
    </cfRule>
  </conditionalFormatting>
  <conditionalFormatting sqref="J5:J36">
    <cfRule type="expression" dxfId="557" priority="129" stopIfTrue="1">
      <formula>AI5="S"</formula>
    </cfRule>
    <cfRule type="cellIs" dxfId="556" priority="130" stopIfTrue="1" operator="lessThan">
      <formula>$J$2-($J$2*$C$39)</formula>
    </cfRule>
    <cfRule type="cellIs" dxfId="555" priority="131" stopIfTrue="1" operator="greaterThanOrEqual">
      <formula>$J$2-($J$2*$C$39)</formula>
    </cfRule>
  </conditionalFormatting>
  <conditionalFormatting sqref="K5:K36">
    <cfRule type="expression" dxfId="554" priority="132" stopIfTrue="1">
      <formula>AI5="S"</formula>
    </cfRule>
    <cfRule type="cellIs" dxfId="553" priority="133" stopIfTrue="1" operator="lessThan">
      <formula>$K$2-($K$2*$C$39)</formula>
    </cfRule>
    <cfRule type="cellIs" dxfId="552" priority="134" stopIfTrue="1" operator="greaterThanOrEqual">
      <formula>$K$2-($K$2*$C$39)</formula>
    </cfRule>
  </conditionalFormatting>
  <conditionalFormatting sqref="L5:L36">
    <cfRule type="expression" dxfId="551" priority="135" stopIfTrue="1">
      <formula>AI5="S"</formula>
    </cfRule>
    <cfRule type="cellIs" dxfId="550" priority="136" stopIfTrue="1" operator="lessThan">
      <formula>$L$2-($L$2*$C$39)</formula>
    </cfRule>
    <cfRule type="cellIs" dxfId="549" priority="137" stopIfTrue="1" operator="greaterThanOrEqual">
      <formula>$L$2-($L$2*$C$39)</formula>
    </cfRule>
  </conditionalFormatting>
  <conditionalFormatting sqref="M5:M36">
    <cfRule type="expression" dxfId="548" priority="138" stopIfTrue="1">
      <formula>AI5="S"</formula>
    </cfRule>
    <cfRule type="cellIs" dxfId="547" priority="139" stopIfTrue="1" operator="lessThan">
      <formula>$M$2-($M$2*$C$39)</formula>
    </cfRule>
    <cfRule type="cellIs" dxfId="546" priority="140" stopIfTrue="1" operator="greaterThanOrEqual">
      <formula>$M$2-($M$2*$C$39)</formula>
    </cfRule>
  </conditionalFormatting>
  <conditionalFormatting sqref="N5:N36">
    <cfRule type="expression" dxfId="545" priority="141" stopIfTrue="1">
      <formula>AI5="S"</formula>
    </cfRule>
    <cfRule type="cellIs" dxfId="544" priority="142" stopIfTrue="1" operator="lessThan">
      <formula>$N$2-($N$2*$C$39)</formula>
    </cfRule>
    <cfRule type="cellIs" dxfId="543" priority="143" stopIfTrue="1" operator="greaterThanOrEqual">
      <formula>$N$2-($N$2*$C$39)</formula>
    </cfRule>
  </conditionalFormatting>
  <conditionalFormatting sqref="O5:O36">
    <cfRule type="expression" dxfId="542" priority="144" stopIfTrue="1">
      <formula>AI5="S"</formula>
    </cfRule>
    <cfRule type="cellIs" dxfId="541" priority="145" stopIfTrue="1" operator="lessThan">
      <formula>$O$2-($O$2*$C$39)</formula>
    </cfRule>
    <cfRule type="cellIs" dxfId="540" priority="146" stopIfTrue="1" operator="greaterThanOrEqual">
      <formula>$O$2-($O$2*$C$39)</formula>
    </cfRule>
  </conditionalFormatting>
  <conditionalFormatting sqref="P5:P36">
    <cfRule type="expression" dxfId="539" priority="147" stopIfTrue="1">
      <formula>AI5="S"</formula>
    </cfRule>
    <cfRule type="cellIs" dxfId="538" priority="148" stopIfTrue="1" operator="lessThan">
      <formula>$P$2-($P$2*$C$39)</formula>
    </cfRule>
    <cfRule type="cellIs" dxfId="537" priority="149" stopIfTrue="1" operator="greaterThanOrEqual">
      <formula>$P$2-($P$2*$C$39)</formula>
    </cfRule>
  </conditionalFormatting>
  <conditionalFormatting sqref="Q5:Q36">
    <cfRule type="expression" dxfId="536" priority="150" stopIfTrue="1">
      <formula>AI5="S"</formula>
    </cfRule>
    <cfRule type="cellIs" dxfId="535" priority="151" stopIfTrue="1" operator="lessThan">
      <formula>$Q$2-($Q$2*$C$39)</formula>
    </cfRule>
    <cfRule type="cellIs" dxfId="534" priority="152" stopIfTrue="1" operator="greaterThanOrEqual">
      <formula>$Q$2-($Q$2*$C$39)</formula>
    </cfRule>
  </conditionalFormatting>
  <conditionalFormatting sqref="R5:R36">
    <cfRule type="expression" dxfId="533" priority="153" stopIfTrue="1">
      <formula>$AI5="S"</formula>
    </cfRule>
    <cfRule type="cellIs" dxfId="532" priority="154" stopIfTrue="1" operator="lessThan">
      <formula>$R$2-($R$2*$C$39)</formula>
    </cfRule>
    <cfRule type="cellIs" dxfId="531" priority="155" stopIfTrue="1" operator="greaterThanOrEqual">
      <formula>$R$2-($R$2*$C$39)</formula>
    </cfRule>
  </conditionalFormatting>
  <conditionalFormatting sqref="S5:S36">
    <cfRule type="expression" dxfId="530" priority="156" stopIfTrue="1">
      <formula>AI5="S"</formula>
    </cfRule>
    <cfRule type="cellIs" dxfId="529" priority="157" stopIfTrue="1" operator="lessThan">
      <formula>$S$2-($S$2*$C$39)</formula>
    </cfRule>
    <cfRule type="cellIs" dxfId="528" priority="158" stopIfTrue="1" operator="greaterThanOrEqual">
      <formula>$S$2-($S$2*$C$39)</formula>
    </cfRule>
  </conditionalFormatting>
  <conditionalFormatting sqref="T5:T36 V5:AG36">
    <cfRule type="expression" dxfId="527" priority="159" stopIfTrue="1">
      <formula>AI5="S"</formula>
    </cfRule>
    <cfRule type="cellIs" dxfId="526" priority="160" stopIfTrue="1" operator="lessThan">
      <formula>$T$2-($T$2*$C$39)</formula>
    </cfRule>
    <cfRule type="cellIs" dxfId="525" priority="161" stopIfTrue="1" operator="greaterThanOrEqual">
      <formula>$T$2-($T$2*$C$39)</formula>
    </cfRule>
  </conditionalFormatting>
  <conditionalFormatting sqref="G5:G36">
    <cfRule type="expression" dxfId="524" priority="15" stopIfTrue="1">
      <formula>"""Förderbedarf"""</formula>
    </cfRule>
  </conditionalFormatting>
  <conditionalFormatting sqref="E37">
    <cfRule type="cellIs" dxfId="523" priority="164" stopIfTrue="1" operator="lessThan">
      <formula>$C$3-($C$3*$C$39)</formula>
    </cfRule>
    <cfRule type="cellIs" dxfId="522" priority="165" stopIfTrue="1" operator="lessThan">
      <formula>$C$3</formula>
    </cfRule>
  </conditionalFormatting>
  <conditionalFormatting sqref="C37">
    <cfRule type="expression" dxfId="521" priority="216" stopIfTrue="1">
      <formula>AI37="S"</formula>
    </cfRule>
    <cfRule type="cellIs" dxfId="520" priority="217" stopIfTrue="1" operator="lessThan">
      <formula>$C$3-($C$3*$C$39)</formula>
    </cfRule>
    <cfRule type="cellIs" dxfId="519" priority="218" stopIfTrue="1" operator="lessThan">
      <formula>$C$3</formula>
    </cfRule>
  </conditionalFormatting>
  <conditionalFormatting sqref="I37:AG38">
    <cfRule type="cellIs" dxfId="518" priority="219" stopIfTrue="1" operator="lessThan">
      <formula>I$2-(I$2*$C$39)</formula>
    </cfRule>
    <cfRule type="cellIs" dxfId="517" priority="220" stopIfTrue="1" operator="lessThan">
      <formula>I$2</formula>
    </cfRule>
  </conditionalFormatting>
  <conditionalFormatting sqref="B5:B36">
    <cfRule type="expression" dxfId="516" priority="273" stopIfTrue="1">
      <formula>U5=""</formula>
    </cfRule>
    <cfRule type="expression" dxfId="515" priority="274" stopIfTrue="1">
      <formula>AJ5="FB"</formula>
    </cfRule>
    <cfRule type="expression" dxfId="514" priority="275" stopIfTrue="1">
      <formula>AJ5=""</formula>
    </cfRule>
  </conditionalFormatting>
  <conditionalFormatting sqref="C5:C36">
    <cfRule type="expression" dxfId="513" priority="276" stopIfTrue="1">
      <formula>AI5="S"</formula>
    </cfRule>
    <cfRule type="cellIs" dxfId="512" priority="277" stopIfTrue="1" operator="between">
      <formula>0.1</formula>
      <formula>$C$3-($C$3*$C$39)</formula>
    </cfRule>
    <cfRule type="cellIs" dxfId="511" priority="278" stopIfTrue="1" operator="lessThan">
      <formula>$C$3</formula>
    </cfRule>
  </conditionalFormatting>
  <pageMargins left="0.78740157480314965" right="0.78740157480314965" top="1.1811023622047245" bottom="0.6692913385826772" header="0.70866141732283472" footer="0.47244094488188981"/>
  <pageSetup paperSize="9" scale="71" orientation="landscape" horizontalDpi="4294967293" r:id="rId1"/>
  <headerFooter alignWithMargins="0">
    <oddHeader>&amp;L&amp;"Gill Sans MT,Fett"&amp;14RTBS Version 3&amp;R&amp;G</oddHeader>
    <oddFooter>&amp;R&amp;D</oddFooter>
  </headerFooter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indexed="40"/>
  </sheetPr>
  <dimension ref="A1:BA41"/>
  <sheetViews>
    <sheetView view="pageBreakPreview" zoomScale="95" zoomScaleNormal="100" zoomScaleSheetLayoutView="75" workbookViewId="0">
      <selection activeCell="C41" sqref="C41"/>
    </sheetView>
  </sheetViews>
  <sheetFormatPr baseColWidth="10" defaultRowHeight="12.75" x14ac:dyDescent="0.2"/>
  <cols>
    <col min="1" max="1" width="4" customWidth="1"/>
    <col min="2" max="2" width="21.140625" customWidth="1"/>
    <col min="3" max="3" width="11.42578125" style="36"/>
    <col min="4" max="4" width="4.42578125" style="4" hidden="1" customWidth="1"/>
    <col min="5" max="6" width="7.140625" style="4" customWidth="1"/>
    <col min="7" max="7" width="9" customWidth="1"/>
    <col min="8" max="8" width="6.5703125" customWidth="1"/>
    <col min="9" max="9" width="9.5703125" customWidth="1"/>
    <col min="10" max="10" width="7.42578125" customWidth="1"/>
    <col min="11" max="11" width="9.85546875" customWidth="1"/>
    <col min="12" max="12" width="7.5703125" customWidth="1"/>
    <col min="13" max="13" width="7" customWidth="1"/>
    <col min="14" max="14" width="7.7109375" customWidth="1"/>
    <col min="15" max="15" width="6.7109375" customWidth="1"/>
    <col min="16" max="16" width="6.28515625" customWidth="1"/>
    <col min="17" max="17" width="6.85546875" customWidth="1"/>
    <col min="18" max="18" width="9.5703125" customWidth="1"/>
    <col min="19" max="19" width="7.28515625" customWidth="1"/>
    <col min="20" max="20" width="10.140625" customWidth="1"/>
    <col min="21" max="21" width="8.42578125" customWidth="1"/>
    <col min="22" max="22" width="8.85546875" customWidth="1"/>
    <col min="23" max="23" width="11.28515625" customWidth="1"/>
    <col min="24" max="25" width="6" customWidth="1"/>
    <col min="26" max="26" width="8.28515625" customWidth="1"/>
    <col min="27" max="27" width="7.5703125" customWidth="1"/>
    <col min="28" max="28" width="6" customWidth="1"/>
    <col min="29" max="29" width="7.42578125" customWidth="1"/>
    <col min="30" max="31" width="6.42578125" customWidth="1"/>
    <col min="32" max="33" width="6.7109375" customWidth="1"/>
    <col min="34" max="34" width="8.85546875" customWidth="1"/>
    <col min="35" max="35" width="8.28515625" customWidth="1"/>
    <col min="36" max="36" width="10.85546875" customWidth="1"/>
    <col min="37" max="37" width="9" customWidth="1"/>
    <col min="38" max="38" width="8.85546875" customWidth="1"/>
    <col min="39" max="39" width="10.5703125" customWidth="1"/>
    <col min="40" max="40" width="7.42578125" style="99" customWidth="1"/>
    <col min="41" max="41" width="0" hidden="1" customWidth="1"/>
    <col min="42" max="42" width="6.42578125" style="101" hidden="1" customWidth="1"/>
    <col min="43" max="43" width="4.42578125" style="170" hidden="1" customWidth="1"/>
    <col min="44" max="44" width="4.85546875" style="101" hidden="1" customWidth="1"/>
    <col min="45" max="45" width="5" style="101" hidden="1" customWidth="1"/>
    <col min="46" max="46" width="4.42578125" style="101" hidden="1" customWidth="1"/>
    <col min="47" max="49" width="4.5703125" style="101" hidden="1" customWidth="1"/>
    <col min="50" max="50" width="4.42578125" style="101" hidden="1" customWidth="1"/>
    <col min="51" max="51" width="4.7109375" style="101" hidden="1" customWidth="1"/>
    <col min="52" max="52" width="4.5703125" style="101" hidden="1" customWidth="1"/>
    <col min="53" max="53" width="0" style="101" hidden="1" customWidth="1"/>
  </cols>
  <sheetData>
    <row r="1" spans="1:53" ht="18.75" thickBot="1" x14ac:dyDescent="0.3">
      <c r="B1" s="42" t="s">
        <v>304</v>
      </c>
      <c r="F1" s="98" t="s">
        <v>305</v>
      </c>
      <c r="G1" s="98"/>
      <c r="H1" s="4"/>
      <c r="K1" s="98"/>
      <c r="L1" s="314" t="s">
        <v>3</v>
      </c>
      <c r="M1" s="794">
        <f>Da!E20</f>
        <v>0</v>
      </c>
      <c r="N1" s="794"/>
      <c r="O1" s="794"/>
      <c r="Q1" s="315" t="s">
        <v>4</v>
      </c>
      <c r="R1" s="43">
        <f>Da!G5</f>
        <v>0</v>
      </c>
      <c r="T1" s="99"/>
      <c r="U1" s="98"/>
      <c r="V1" s="98" t="s">
        <v>158</v>
      </c>
      <c r="W1" s="4"/>
      <c r="Z1" s="98"/>
      <c r="AA1" s="314" t="s">
        <v>3</v>
      </c>
      <c r="AB1" s="794">
        <f>Da!E20</f>
        <v>0</v>
      </c>
      <c r="AC1" s="794"/>
      <c r="AD1" s="794"/>
      <c r="AF1" s="315"/>
      <c r="AG1" s="315" t="s">
        <v>4</v>
      </c>
      <c r="AH1" s="43">
        <f>Da!G5</f>
        <v>0</v>
      </c>
      <c r="AN1" s="101"/>
      <c r="AQ1" s="101"/>
    </row>
    <row r="2" spans="1:53" s="64" customFormat="1" ht="26.25" customHeight="1" thickBot="1" x14ac:dyDescent="0.25">
      <c r="A2" s="74"/>
      <c r="B2" s="316" t="str">
        <f>Test1!B2</f>
        <v>Anwalts- Büroberufe</v>
      </c>
      <c r="C2" s="96" t="s">
        <v>56</v>
      </c>
      <c r="D2" s="110"/>
      <c r="E2" s="306"/>
      <c r="F2" s="97">
        <f>(IF($B$2=Da!$K$18,Profile!$F$2)+IF($B$2=Da!$K$19,Profile!$H$2)+IF($B$2=Da!$K$20,Profile!$J$2)+IF($B$2=Da!$K$21,Profile!$L$2)+IF($B$2=Da!$K$22,Profile!$N$2)+IF($B$2=Da!$K$23,Profile!$P$2)+IF($B$2=Da!$K$24,Profile!$R$2)+IF($B$2=Da!$K$25,Profile!$T$2)+IF($B$2=Da!$K$26,Profile!$V$2)+IF($B$2=Da!$K$27,Profile!$X$2)+IF($B$2=Da!$K$28,Profile!$Z$2)+IF($B$2=Da!$K$29,Profile!$AB$2)+IF($B$2=Da!$K$30,Profile!$AD$2)+IF($B$2=Da!$K$31,Profile!$AF$2)+IF($B$2=Da!$K$32,Profile!$AH$2)+IF($B$2=Da!$K$33,Profile!$AJ$2)+IF($B$2=Da!$K$34,Profile!$AL$2)+IF($B$2=Da!$K$35,Profile!$AN$2)+IF($B$2=Da!$K$36,Profile!$AP$2)+IF($B$2=Da!$K$37,Profile!$AR$2)+IF($B$2=Da!$K$38,Profile!$AT$2)+IF($B$2=Da!$K$39,Profile!$AV$2)+IF($B$2=Da!$K$40,Profile!$AY$2)+IF($B$2=Da!$K$41,Profile!$BA$2)+IF($B$2=Da!$K$42,Profile!$BC$2)+IF($B$2=Da!$K$43,Profile!$BF$2)+IF($B$2=Da!$K$44,Profile!$BH$2)+IF($B$2=Da!$K$45,Profile!$BJ$2)+IF($B$2=Da!$K$46,Profile!$BL$2))</f>
        <v>0.75</v>
      </c>
      <c r="G2" s="97">
        <f>(IF($B$2=Da!$K$18,Profile!$F$4)+IF($B$2=Da!$K$19,Profile!$H$4)+IF($B$2=Da!$K$20,Profile!$J$4)+IF($B$2=Da!$K$21,Profile!$L$4)+IF($B$2=Da!$K$22,Profile!$N$4)+IF($B$2=Da!$K$23,Profile!$P$4)+IF($B$2=Da!$K$24,Profile!$R$4)+IF($B$2=Da!$K$25,Profile!$T$4)+IF($B$2=Da!$K$26,Profile!$V$4)+IF($B$2=Da!$K$27,Profile!$X$4)+IF($B$2=Da!$K$28,Profile!$Z$4)+IF($B$2=Da!$K$29,Profile!$AB$4)+IF($B$2=Da!$K$30,Profile!$AD$4)+IF($B$2=Da!$K$31,Profile!$AF$4)+IF($B$2=Da!$K$32,Profile!$AH$4)+IF($B$2=Da!$K$33,Profile!$AJ$4)+IF($B$2=Da!$K$34,Profile!$AL$4)+IF($B$2=Da!$K$35,Profile!$AN$4)+IF($B$2=Da!$K$36,Profile!$AP$4)+IF($B$2=Da!$K$37,Profile!$AR$4)+IF($B$2=Da!$K$38,Profile!$AT$4)+IF($B$2=Da!$K$39,Profile!$AV$4)+IF($B$2=Da!$K$40,Profile!$AY$4)+IF($B$2=Da!$K$41,Profile!$BA$4)+IF($B$2=Da!$K$42,Profile!$BC$4)+IF($B$2=Da!$K$43,Profile!$BF$4)+IF($B$2=Da!$K$44,Profile!$BH$4)+IF($B$2=Da!$K$45,Profile!$BJ$4)+IF($B$2=Da!$K$46,Profile!$BL$4))</f>
        <v>1</v>
      </c>
      <c r="H2" s="97">
        <f>(IF($B$2=Da!$K$18,Profile!$F$5)+IF($B$2=Da!$K$19,Profile!$H$5)+IF($B$2=Da!$K$20,Profile!$J$5)+IF($B$2=Da!$K$21,Profile!$L$5)+IF($B$2=Da!$K$22,Profile!$N$5)+IF($B$2=Da!$K$23,Profile!$P$5)+IF($B$2=Da!$K$24,Profile!$R$5)+IF($B$2=Da!$K$25,Profile!$T$5)+IF($B$2=Da!$K$26,Profile!$V$5)+IF($B$2=Da!$K$27,Profile!$X$5)+IF($B$2=Da!$K$28,Profile!$Z$5)+IF($B$2=Da!$K$29,Profile!$AB$5)+IF($B$2=Da!$K$30,Profile!$AD$5)+IF($B$2=Da!$K$31,Profile!$AF$5)+IF($B$2=Da!$K$32,Profile!$AH$5)+IF($B$2=Da!$K$33,Profile!$AJ$5)+IF($B$2=Da!$K$34,Profile!$AL$5)+IF($B$2=Da!$K$35,Profile!$AN$5)+IF($B$2=Da!$K$36,Profile!$AP$5)+IF($B$2=Da!$K$37,Profile!$AR$5)+IF($B$2=Da!$K$38,Profile!$AT$5)+IF($B$2=Da!$K$39,Profile!$AV$5)+IF($B$2=Da!$K$40,Profile!$AY$5)+IF($B$2=Da!$K$41,Profile!$BA$5)+IF($B$2=Da!$K$42,Profile!$BC$5)+IF($B$2=Da!$K$43,Profile!$BF$5)+IF($B$2=Da!$K$44,Profile!$BH$5)+IF($B$2=Da!$K$45,Profile!$BJ$5)+IF($B$2=Da!$K$46,Profile!$BL$5))</f>
        <v>0.66666666666666663</v>
      </c>
      <c r="I2" s="97">
        <f>(IF($B$2=Da!$K$18,Profile!$F$6)+IF($B$2=Da!$K$19,Profile!$H$6)+IF($B$2=Da!$K$20,Profile!$J$6)+IF($B$2=Da!$K$21,Profile!$L$6)+IF($B$2=Da!$K$22,Profile!$N$6)+IF($B$2=Da!$K$23,Profile!$P$6)+IF($B$2=Da!$K$24,Profile!$R$6)+IF($B$2=Da!$K$25,Profile!$T$6)+IF($B$2=Da!$K$26,Profile!$V$6)+IF($B$2=Da!$K$27,Profile!$X$6)+IF($B$2=Da!$K$28,Profile!$Z$6)+IF($B$2=Da!$K$29,Profile!$AB$6)+IF($B$2=Da!$K$30,Profile!$AD$6)+IF($B$2=Da!$K$31,Profile!$AF$6)+IF($B$2=Da!$K$32,Profile!$AH$6)+IF($B$2=Da!$K$33,Profile!$AJ$6)+IF($B$2=Da!$K$34,Profile!$AL$6)+IF($B$2=Da!$K$35,Profile!$AN$6)+IF($B$2=Da!$K$36,Profile!$AP$6)+IF($B$2=Da!$K$37,Profile!$AR$6)+IF($B$2=Da!$K$38,Profile!$AT$6)+IF($B$2=Da!$K$39,Profile!$AV$6)+IF($B$2=Da!$K$40,Profile!$AY$6)+IF($B$2=Da!$K$41,Profile!$BA$6)+IF($B$2=Da!$K$42,Profile!$BC$6)+IF($B$2=Da!$K$43,Profile!$BF$6)+IF($B$2=Da!$K$44,Profile!$BH$6)+IF($B$2=Da!$K$45,Profile!$BJ$6)+IF($B$2=Da!$K$46,Profile!$BL$6))</f>
        <v>1</v>
      </c>
      <c r="J2" s="97">
        <f>(IF($B$2=Da!$K$18,Profile!$F$7)+IF($B$2=Da!$K$19,Profile!$H$7)+IF($B$2=Da!$K$20,Profile!$J$7)+IF($B$2=Da!$K$21,Profile!$L$7)+IF($B$2=Da!$K$22,Profile!$N$7)+IF($B$2=Da!$K$23,Profile!$P$7)+IF($B$2=Da!$K$24,Profile!$R$7)+IF($B$2=Da!$K$25,Profile!$T$7)+IF($B$2=Da!$K$26,Profile!$V$7)+IF($B$2=Da!$K$27,Profile!$X$7)+IF($B$2=Da!$K$28,Profile!$Z$7)+IF($B$2=Da!$K$29,Profile!$AB$7)+IF($B$2=Da!$K$30,Profile!$AD$7)+IF($B$2=Da!$K$31,Profile!$AF$7)+IF($B$2=Da!$K$32,Profile!$AH$7)+IF($B$2=Da!$K$33,Profile!$AJ$7)+IF($B$2=Da!$K$34,Profile!$AL$7)+IF($B$2=Da!$K$35,Profile!$AN$7)+IF($B$2=Da!$K$36,Profile!$AP$7)+IF($B$2=Da!$K$37,Profile!$AR$7)+IF($B$2=Da!$K$38,Profile!$AT$7)+IF($B$2=Da!$K$39,Profile!$AV$7)+IF($B$2=Da!$K$40,Profile!$AY$7)+IF($B$2=Da!$K$41,Profile!$BA$7)+IF($B$2=Da!$K$42,Profile!$BC$7)+IF($B$2=Da!$K$43,Profile!$BF$7)+IF($B$2=Da!$K$44,Profile!$BH$7)+IF($B$2=Da!$K$45,Profile!$BJ$7)+IF($B$2=Da!$K$46,Profile!$BL$7))</f>
        <v>0.5</v>
      </c>
      <c r="K2" s="97">
        <f>(IF($B$2=Da!$K$18,Profile!$F$8)+IF($B$2=Da!$K$19,Profile!$H$8)+IF($B$2=Da!$K$20,Profile!$J$8)+IF($B$2=Da!$K$21,Profile!$L$8)+IF($B$2=Da!$K$22,Profile!$N$8)+IF($B$2=Da!$K$23,Profile!$P$8)+IF($B$2=Da!$K$24,Profile!$R$8)+IF($B$2=Da!$K$25,Profile!$T$8)+IF($B$2=Da!$K$26,Profile!$V$8)+IF($B$2=Da!$K$27,Profile!$X$8)+IF($B$2=Da!$K$28,Profile!$Z$8)+IF($B$2=Da!$K$29,Profile!$AB$8)+IF($B$2=Da!$K$30,Profile!$AD$8)+IF($B$2=Da!$K$31,Profile!$AF$8)+IF($B$2=Da!$K$32,Profile!$AH$8)+IF($B$2=Da!$K$33,Profile!$AJ$8)+IF($B$2=Da!$K$34,Profile!$AL$8)+IF($B$2=Da!$K$35,Profile!$AN$8)+IF($B$2=Da!$K$36,Profile!$AP$8)+IF($B$2=Da!$K$37,Profile!$AR$8)+IF($B$2=Da!$K$38,Profile!$AT$8)+IF($B$2=Da!$K$39,Profile!$AV$8)+IF($B$2=Da!$K$40,Profile!$AY$8)+IF($B$2=Da!$K$41,Profile!$BA$8)+IF($B$2=Da!$K$42,Profile!$BC$8)+IF($B$2=Da!$K$43,Profile!$BF$8)+IF($B$2=Da!$K$44,Profile!$BH$8)+IF($B$2=Da!$K$45,Profile!$BJ$8)+IF($B$2=Da!$K$46,Profile!$BL$8))</f>
        <v>0</v>
      </c>
      <c r="L2" s="97">
        <f>(IF($B$2=Da!$K$18,Profile!$F$9)+IF($B$2=Da!$K$19,Profile!$H$9)+IF($B$2=Da!$K$20,Profile!$J$9)+IF($B$2=Da!$K$21,Profile!$L$9)+IF($B$2=Da!$K$22,Profile!$N$9)+IF($B$2=Da!$K$23,Profile!$P$9)+IF($B$2=Da!$K$24,Profile!$R$9)+IF($B$2=Da!$K$25,Profile!$T$9)+IF($B$2=Da!$K$26,Profile!$V$9)+IF($B$2=Da!$K$27,Profile!$X$9)+IF($B$2=Da!$K$28,Profile!$Z$9)+IF($B$2=Da!$K$29,Profile!$AB$9)+IF($B$2=Da!$K$30,Profile!$AD$9)+IF($B$2=Da!$K$31,Profile!$AF$9)+IF($B$2=Da!$K$32,Profile!$AH$9)+IF($B$2=Da!$K$33,Profile!$AJ$9)+IF($B$2=Da!$K$34,Profile!$AL$9)+IF($B$2=Da!$K$35,Profile!$AN$9)+IF($B$2=Da!$K$36,Profile!$AP$9)+IF($B$2=Da!$K$37,Profile!$AR$9)+IF($B$2=Da!$K$38,Profile!$AT$9)+IF($B$2=Da!$K$39,Profile!$AV$9)+IF($B$2=Da!$K$40,Profile!$AY$9)+IF($B$2=Da!$K$41,Profile!$BA$9)+IF($B$2=Da!$K$42,Profile!$BC$9)+IF($B$2=Da!$K$43,Profile!$BF$9)+IF($B$2=Da!$K$44,Profile!$BH$9)+IF($B$2=Da!$K$45,Profile!$BJ$9)+IF($B$2=Da!$K$46,Profile!$BL$9))</f>
        <v>0.5</v>
      </c>
      <c r="M2" s="97">
        <f>(IF($B$2=Da!$K$18,Profile!$F$10)+IF($B$2=Da!$K$19,Profile!$H$10)+IF($B$2=Da!$K$20,Profile!$J$10)+IF($B$2=Da!$K$21,Profile!$L$10)+IF($B$2=Da!$K$22,Profile!$N$10)+IF($B$2=Da!$K$23,Profile!$P$10)+IF($B$2=Da!$K$24,Profile!$R$10)+IF($B$2=Da!$K$25,Profile!$T$10)+IF($B$2=Da!$K$26,Profile!$V$10)+IF($B$2=Da!$K$27,Profile!$X$10)+IF($B$2=Da!$K$28,Profile!$Z$10)+IF($B$2=Da!$K$29,Profile!$AB$10)+IF($B$2=Da!$K$30,Profile!$AD$10)+IF($B$2=Da!$K$31,Profile!$AF$10)+IF($B$2=Da!$K$32,Profile!$AH$10)+IF($B$2=Da!$K$33,Profile!$AJ$10)+IF($B$2=Da!$K$34,Profile!$AL$10)+IF($B$2=Da!$K$35,Profile!$AN$10)+IF($B$2=Da!$K$36,Profile!$AP$10)+IF($B$2=Da!$K$37,Profile!$AR$10)+IF($B$2=Da!$K$38,Profile!$AT$10)+IF($B$2=Da!$K$39,Profile!$AV$10)+IF($B$2=Da!$K$40,Profile!$AY$10)+IF($B$2=Da!$K$41,Profile!$BA$10)+IF($B$2=Da!$K$42,Profile!$BC$10)+IF($B$2=Da!$K$43,Profile!$BF$10)+IF($B$2=Da!$K$44,Profile!$BH$10)+IF($B$2=Da!$K$45,Profile!$BJ$10)+IF($B$2=Da!$K$46,Profile!$BL$10))</f>
        <v>0.25</v>
      </c>
      <c r="N2" s="97">
        <f>(IF($B$2=Da!$K$18,Profile!$F$11)+IF($B$2=Da!$K$19,Profile!$H$11)+IF($B$2=Da!$K$20,Profile!$J$11)+IF($B$2=Da!$K$21,Profile!$L$11)+IF($B$2=Da!$K$22,Profile!$N$11)+IF($B$2=Da!$K$23,Profile!$P$11)+IF($B$2=Da!$K$24,Profile!$R$11)+IF($B$2=Da!$K$25,Profile!$T$11)+IF($B$2=Da!$K$26,Profile!$V$11)+IF($B$2=Da!$K$27,Profile!$X$11)+IF($B$2=Da!$K$28,Profile!$Z$11)+IF($B$2=Da!$K$29,Profile!$AB$11)+IF($B$2=Da!$K$30,Profile!$AD$11)+IF($B$2=Da!$K$31,Profile!$AF$11)+IF($B$2=Da!$K$32,Profile!$AH$11)+IF($B$2=Da!$K$33,Profile!$AJ$11)+IF($B$2=Da!$K$34,Profile!$AL$11)+IF($B$2=Da!$K$35,Profile!$AN$11)+IF($B$2=Da!$K$36,Profile!$AP$11)+IF($B$2=Da!$K$37,Profile!$AR$11)+IF($B$2=Da!$K$38,Profile!$AT$11)+IF($B$2=Da!$K$39,Profile!$AV$11)+IF($B$2=Da!$K$40,Profile!$AY$11)+IF($B$2=Da!$K$41,Profile!$BA$11)+IF($B$2=Da!$K$42,Profile!$BC$11)+IF($B$2=Da!$K$43,Profile!$BF$11)+IF($B$2=Da!$K$44,Profile!$BH$11)+IF($B$2=Da!$K$45,Profile!$BJ$11)+IF($B$2=Da!$K$46,Profile!$BL$11))</f>
        <v>0.33333333333333331</v>
      </c>
      <c r="O2" s="97">
        <f>(IF($B$2=Da!$K$18,Profile!$F$12)+IF($B$2=Da!$K$19,Profile!$H$12)+IF($B$2=Da!$K$20,Profile!$J$12)+IF($B$2=Da!$K$21,Profile!$L$12)+IF($B$2=Da!$K$22,Profile!$N$12)+IF($B$2=Da!$K$23,Profile!$P$12)+IF($B$2=Da!$K$24,Profile!$R$12)+IF($B$2=Da!$K$25,Profile!$T$12)+IF($B$2=Da!$K$26,Profile!$V$12)+IF($B$2=Da!$K$27,Profile!$X$12)+IF($B$2=Da!$K$28,Profile!$Z$12)+IF($B$2=Da!$K$29,Profile!$AB$12)+IF($B$2=Da!$K$30,Profile!$AD$12)+IF($B$2=Da!$K$31,Profile!$AF$12)+IF($B$2=Da!$K$32,Profile!$AH$12)+IF($B$2=Da!$K$33,Profile!$AJ$12)+IF($B$2=Da!$K$34,Profile!$AL$12)+IF($B$2=Da!$K$35,Profile!$AN$12)+IF($B$2=Da!$K$36,Profile!$AP$12)+IF($B$2=Da!$K$37,Profile!$AR$12)+IF($B$2=Da!$K$38,Profile!$AT$12)+IF($B$2=Da!$K$39,Profile!$AV$12)+IF($B$2=Da!$K$40,Profile!$AY$12)+IF($B$2=Da!$K$41,Profile!$BA$12)+IF($B$2=Da!$K$42,Profile!$BC$12)+IF($B$2=Da!$K$43,Profile!$BF$12)+IF($B$2=Da!$K$44,Profile!$BH$12)+IF($B$2=Da!$K$45,Profile!$BJ$12)+IF($B$2=Da!$K$46,Profile!$BL$12))</f>
        <v>0.5</v>
      </c>
      <c r="P2" s="97">
        <f>(IF($B$2=Da!$K$18,Profile!$F$14)+IF($B$2=Da!$K$19,Profile!$H$14)+IF($B$2=Da!$K$20,Profile!$J$14)+IF($B$2=Da!$K$21,Profile!$L$14)+IF($B$2=Da!$K$22,Profile!$N$14)+IF($B$2=Da!$K$23,Profile!$P$14)+IF($B$2=Da!$K$24,Profile!$R$14)+IF($B$2=Da!$K$25,Profile!$T$14)+IF($B$2=Da!$K$26,Profile!$V$14)+IF($B$2=Da!$K$27,Profile!$X$14)+IF($B$2=Da!$K$28,Profile!$Z$14)+IF($B$2=Da!$K$29,Profile!$AB$14)+IF($B$2=Da!$K$30,Profile!$AD$14)+IF($B$2=Da!$K$31,Profile!$AF$14)+IF($B$2=Da!$K$32,Profile!$AH$14)+IF($B$2=Da!$K$33,Profile!$AJ$14)+IF($B$2=Da!$K$34,Profile!$AL$14)+IF($B$2=Da!$K$35,Profile!$AN$14)+IF($B$2=Da!$K$36,Profile!$AP$14)+IF($B$2=Da!$K$37,Profile!$AR$14)+IF($B$2=Da!$K$38,Profile!$AT$14)+IF($B$2=Da!$K$39,Profile!$AV$14)+IF($B$2=Da!$K$40,Profile!$AY$14)+IF($B$2=Da!$K$41,Profile!$BA$14)+IF($B$2=Da!$K$42,Profile!$BC$14)+IF($B$2=Da!$K$43,Profile!$BF$14)+IF($B$2=Da!$K$44,Profile!$BH$14)+IF($B$2=Da!$K$45,Profile!$BJ$14)+IF($B$2=Da!$K$46,Profile!$BL$14))</f>
        <v>1</v>
      </c>
      <c r="Q2" s="97">
        <f>(IF($B$2=Da!$K$18,Profile!$F$15)+IF($B$2=Da!$K$19,Profile!$H$15)+IF($B$2=Da!$K$20,Profile!$J$15)+IF($B$2=Da!$K$21,Profile!$L$15)+IF($B$2=Da!$K$22,Profile!$N$15)+IF($B$2=Da!$K$23,Profile!$P$15)+IF($B$2=Da!$K$24,Profile!$R$15)+IF($B$2=Da!$K$25,Profile!$T$15)+IF($B$2=Da!$K$26,Profile!$V$15)+IF($B$2=Da!$K$27,Profile!$X$15)+IF($B$2=Da!$K$28,Profile!$Z$15)+IF($B$2=Da!$K$29,Profile!$AB$15)+IF($B$2=Da!$K$30,Profile!$AD$15)+IF($B$2=Da!$K$31,Profile!$AF$15)+IF($B$2=Da!$K$32,Profile!$AH$15)+IF($B$2=Da!$K$33,Profile!$AJ$15)+IF($B$2=Da!$K$34,Profile!$AL$15)+IF($B$2=Da!$K$35,Profile!$AN$15)+IF($B$2=Da!$K$36,Profile!$AP$15)+IF($B$2=Da!$K$37,Profile!$AR$15)+IF($B$2=Da!$K$38,Profile!$AT$15)+IF($B$2=Da!$K$39,Profile!$AV$15)+IF($B$2=Da!$K$40,Profile!$AY$15)+IF($B$2=Da!$K$41,Profile!$BA$15)+IF($B$2=Da!$K$42,Profile!$BC$15)+IF($B$2=Da!$K$43,Profile!$BF$15)+IF($B$2=Da!$K$44,Profile!$BH$15)+IF($B$2=Da!$K$45,Profile!$BJ$15)+IF($B$2=Da!$K$46,Profile!$BL$15))</f>
        <v>0.6</v>
      </c>
      <c r="R2" s="97">
        <f>(IF($B$2=Da!$K$18,Profile!$F$16)+IF($B$2=Da!$K$19,Profile!$H$16)+IF($B$2=Da!$K$20,Profile!$J$16)+IF($B$2=Da!$K$21,Profile!$L$16)+IF($B$2=Da!$K$22,Profile!$N$16)+IF($B$2=Da!$K$23,Profile!$P$16)+IF($B$2=Da!$K$24,Profile!$R$16)+IF($B$2=Da!$K$25,Profile!$T$16)+IF($B$2=Da!$K$26,Profile!$V$16)+IF($B$2=Da!$K$27,Profile!$X$16)+IF($B$2=Da!$K$28,Profile!$Z$16)+IF($B$2=Da!$K$29,Profile!$AB$16)+IF($B$2=Da!$K$30,Profile!$AD$16)+IF($B$2=Da!$K$31,Profile!$AF$16)+IF($B$2=Da!$K$32,Profile!$AH$16)+IF($B$2=Da!$K$33,Profile!$AJ$16)+IF($B$2=Da!$K$34,Profile!$AL$16)+IF($B$2=Da!$K$35,Profile!$AN$16)+IF($B$2=Da!$K$36,Profile!$AP$16)+IF($B$2=Da!$K$37,Profile!$AR$16)+IF($B$2=Da!$K$38,Profile!$AT$16)+IF($B$2=Da!$K$39,Profile!$AV$16)+IF($B$2=Da!$K$40,Profile!$AY$16)+IF($B$2=Da!$K$41,Profile!$BA$16)+IF($B$2=Da!$K$42,Profile!$BC$16)+IF($B$2=Da!$K$43,Profile!$BF$16)+IF($B$2=Da!$K$44,Profile!$BH$16)+IF($B$2=Da!$K$45,Profile!$BJ$16)+IF($B$2=Da!$K$46,Profile!$BL$16))</f>
        <v>0.625</v>
      </c>
      <c r="S2" s="97">
        <f>(IF($B$2=Da!$K$18,Profile!$F$18)+IF($B$2=Da!$K$19,Profile!$H$18)+IF($B$2=Da!$K$20,Profile!$J$18)+IF($B$2=Da!$K$21,Profile!$L$18)+IF($B$2=Da!$K$22,Profile!$N$18)+IF($B$2=Da!$K$23,Profile!$P$18)+IF($B$2=Da!$K$24,Profile!$R$18)+IF($B$2=Da!$K$25,Profile!$T$18)+IF($B$2=Da!$K$26,Profile!$V$18)+IF($B$2=Da!$K$27,Profile!$X$18)+IF($B$2=Da!$K$28,Profile!$Z$18)+IF($B$2=Da!$K$29,Profile!$AB$18)+IF($B$2=Da!$K$30,Profile!$AD$18)+IF($B$2=Da!$K$31,Profile!$AF$18)+IF($B$2=Da!$K$32,Profile!$AH$18)+IF($B$2=Da!$K$33,Profile!$AJ$18)+IF($B$2=Da!$K$34,Profile!$AL$18)+IF($B$2=Da!$K$35,Profile!$AN$18)+IF($B$2=Da!$K$36,Profile!$AP$18)+IF($B$2=Da!$K$37,Profile!$AR$18)+IF($B$2=Da!$K$38,Profile!$AT$18)+IF($B$2=Da!$K$39,Profile!$AV$18)+IF($B$2=Da!$K$40,Profile!$AY$18)+IF($B$2=Da!$K$41,Profile!$BA$18)+IF($B$2=Da!$K$42,Profile!$BC$18)+IF($B$2=Da!$K$43,Profile!$BF$18)+IF($B$2=Da!$K$44,Profile!$BH$18)+IF($B$2=Da!$K$45,Profile!$BJ$18)+IF($B$2=Da!$K$46,Profile!$BL$18))</f>
        <v>0.66666666666666663</v>
      </c>
      <c r="T2" s="97">
        <f>(IF($B$2=Da!$K$18,Profile!$F$19)+IF($B$2=Da!$K$19,Profile!$H$19)+IF($B$2=Da!$K$20,Profile!$J$19)+IF($B$2=Da!$K$21,Profile!$L$19)+IF($B$2=Da!$K$22,Profile!$N$19)+IF($B$2=Da!$K$23,Profile!$P$19)+IF($B$2=Da!$K$24,Profile!$R$19)+IF($B$2=Da!$K$25,Profile!$T$19)+IF($B$2=Da!$K$26,Profile!$V$19)+IF($B$2=Da!$K$27,Profile!$X$19)+IF($B$2=Da!$K$28,Profile!$Z$19)+IF($B$2=Da!$K$29,Profile!$AB$19)+IF($B$2=Da!$K$30,Profile!$AD$19)+IF($B$2=Da!$K$31,Profile!$AF$19)+IF($B$2=Da!$K$32,Profile!$AH$19)+IF($B$2=Da!$K$33,Profile!$AJ$19)+IF($B$2=Da!$K$34,Profile!$AL$19)+IF($B$2=Da!$K$35,Profile!$AN$19)+IF($B$2=Da!$K$36,Profile!$AP$19)+IF($B$2=Da!$K$37,Profile!$AR$19)+IF($B$2=Da!$K$38,Profile!$AT$19)+IF($B$2=Da!$K$39,Profile!$AV$19)+IF($B$2=Da!$K$40,Profile!$AY$19)+IF($B$2=Da!$K$41,Profile!$BA$19)+IF($B$2=Da!$K$42,Profile!$BC$19)+IF($B$2=Da!$K$43,Profile!$BF$19)+IF($B$2=Da!$K$44,Profile!$BH$19)+IF($B$2=Da!$K$45,Profile!$BJ$19)+IF($B$2=Da!$K$46,Profile!$BL$19))</f>
        <v>0.33333333333333331</v>
      </c>
      <c r="U2" s="401">
        <f>(IF($B$2=Da!$K$18,Profile!$F$20)+IF($B$2=Da!$K$19,Profile!$H$20)+IF($B$2=Da!$K$20,Profile!$J$20)+IF($B$2=Da!$K$21,Profile!$L$20)+IF($B$2=Da!$K$22,Profile!$N$20)+IF($B$2=Da!$K$23,Profile!$P$20)+IF($B$2=Da!$K$24,Profile!$R$20)+IF($B$2=Da!$K$25,Profile!$T$20)+IF($B$2=Da!$K$26,Profile!$V$20)+IF($B$2=Da!$K$27,Profile!$X$20)+IF($B$2=Da!$K$28,Profile!$Z$20)+IF($B$2=Da!$K$29,Profile!$AB$20)+IF($B$2=Da!$K$30,Profile!$AD$20)+IF($B$2=Da!$K$31,Profile!$AF$20)+IF($B$2=Da!$K$32,Profile!$AH$20)+IF($B$2=Da!$K$33,Profile!$AJ$20)+IF($B$2=Da!$K$34,Profile!$AL$20)+IF($B$2=Da!$K$35,Profile!$AN$20)+IF($B$2=Da!$K$36,Profile!$AP$20)+IF($B$2=Da!$K$37,Profile!$AR$20)+IF($B$2=Da!$K$38,Profile!$AT$20)+IF($B$2=Da!$K$39,Profile!$AV$20)+IF($B$2=Da!$K$40,Profile!$AY$20)+IF($B$2=Da!$K$41,Profile!$BA$20)+IF($B$2=Da!$K$42,Profile!$BC$20)+IF($B$2=Da!$K$43,Profile!$BF$20)+IF($B$2=Da!$K$44,Profile!$BH$20)+IF($B$2=Da!$K$45,Profile!$BJ$20)+IF($B$2=Da!$K$46,Profile!$BL$20))</f>
        <v>0.5</v>
      </c>
      <c r="V2" s="97">
        <f>(IF($B$2=Da!$K$18,Profile!$F$22)+IF($B$2=Da!$K$19,Profile!$H$22)+IF($B$2=Da!$K$20,Profile!$J$22)+IF($B$2=Da!$K$21,Profile!$L$22)+IF($B$2=Da!$K$22,Profile!$N$22)+IF($B$2=Da!$K$23,Profile!$P$22)+IF($B$2=Da!$K$24,Profile!$R$22)+IF($B$2=Da!$K$25,Profile!$T$22)+IF($B$2=Da!$K$26,Profile!$V$22)+IF($B$2=Da!$K$27,Profile!$X$22)+IF($B$2=Da!$K$28,Profile!$Z$22)+IF($B$2=Da!$K$29,Profile!$AB$22)+IF($B$2=Da!$K$30,Profile!$AD$22)+IF($B$2=Da!$K$31,Profile!$AF$22)+IF($B$2=Da!$K$32,Profile!$AH$22)+IF($B$2=Da!$K$33,Profile!$AJ$22)+IF($B$2=Da!$K$34,Profile!$AL$22)+IF($B$2=Da!$K$35,Profile!$AN$22)+IF($B$2=Da!$K$36,Profile!$AP$22)+IF($B$2=Da!$K$37,Profile!$AR$22)+IF($B$2=Da!$K$38,Profile!$AT$22)+IF($B$2=Da!$K$39,Profile!$AV$22)+IF($B$2=Da!$K$40,Profile!$AY$22)+IF($B$2=Da!$K$41,Profile!$BA$22)+IF($B$2=Da!$K$42,Profile!$BC$22)+IF($B$2=Da!$K$43,Profile!$BF$22)+IF($B$2=Da!$K$44,Profile!$BH$22)+IF($B$2=Da!$K$45,Profile!$BJ$22)+IF($B$2=Da!$K$46,Profile!$BL$22))</f>
        <v>1</v>
      </c>
      <c r="W2" s="97">
        <f>(IF($B$2=Da!$K$18,Profile!$F$23)+IF($B$2=Da!$K$19,Profile!$H$23)+IF($B$2=Da!$K$20,Profile!$J$23)+IF($B$2=Da!$K$21,Profile!$L$23)+IF($B$2=Da!$K$22,Profile!$N$23)+IF($B$2=Da!$K$23,Profile!$P$23)+IF($B$2=Da!$K$24,Profile!$R$23)+IF($B$2=Da!$K$25,Profile!$T$23)+IF($B$2=Da!$K$26,Profile!$V$23)+IF($B$2=Da!$K$27,Profile!$X$23)+IF($B$2=Da!$K$28,Profile!$Z$23)+IF($B$2=Da!$K$29,Profile!$AB$23)+IF($B$2=Da!$K$30,Profile!$AD$23)+IF($B$2=Da!$K$31,Profile!$AF$23)+IF($B$2=Da!$K$32,Profile!$AH$23)+IF($B$2=Da!$K$33,Profile!$AJ$23)+IF($B$2=Da!$K$34,Profile!$AL$23)+IF($B$2=Da!$K$35,Profile!$AN$23)+IF($B$2=Da!$K$36,Profile!$AP$23)+IF($B$2=Da!$K$37,Profile!$AR$23)+IF($B$2=Da!$K$38,Profile!$AT$23)+IF($B$2=Da!$K$39,Profile!$AV$23)+IF($B$2=Da!$K$40,Profile!$AY$23)+IF($B$2=Da!$K$41,Profile!$BA$23)+IF($B$2=Da!$K$42,Profile!$BC$23)+IF($B$2=Da!$K$43,Profile!$BF$23)+IF($B$2=Da!$K$44,Profile!$BH$23)+IF($B$2=Da!$K$45,Profile!$BJ$23)+IF($B$2=Da!$K$46,Profile!$BL$23))</f>
        <v>0.66666666666666663</v>
      </c>
      <c r="X2" s="97">
        <f>(IF($B$2=Da!$K$18,Profile!$F$25)+IF($B$2=Da!$K$19,Profile!$H$25)+IF($B$2=Da!$K$20,Profile!$J$25)+IF($B$2=Da!$K$21,Profile!$L$25)+IF($B$2=Da!$K$22,Profile!$N$25)+IF($B$2=Da!$K$23,Profile!$P$25)+IF($B$2=Da!$K$24,Profile!$R$25)+IF($B$2=Da!$K$25,Profile!$T$25)+IF($B$2=Da!$K$26,Profile!$V$25)+IF($B$2=Da!$K$27,Profile!$X$25)+IF($B$2=Da!$K$28,Profile!$Z$25)+IF($B$2=Da!$K$29,Profile!$AB$25)+IF($B$2=Da!$K$30,Profile!$AD$25)+IF($B$2=Da!$K$31,Profile!$AF$25)+IF($B$2=Da!$K$32,Profile!$AH$25)+IF($B$2=Da!$K$33,Profile!$AJ$25)+IF($B$2=Da!$K$34,Profile!$AL$25)+IF($B$2=Da!$K$35,Profile!$AN$25)+IF($B$2=Da!$K$36,Profile!$AP$25)+IF($B$2=Da!$K$37,Profile!$AR$25)+IF($B$2=Da!$K$38,Profile!$AT$25)+IF($B$2=Da!$K$39,Profile!$AV$25)+IF($B$2=Da!$K$40,Profile!$AY$25)+IF($B$2=Da!$K$41,Profile!$BA$25)+IF($B$2=Da!$K$42,Profile!$BC$25)+IF($B$2=Da!$K$43,Profile!$BF$25)+IF($B$2=Da!$K$44,Profile!$BH$25)+IF($B$2=Da!$K$45,Profile!$BJ$25)+IF($B$2=Da!$K$46,Profile!$BL$25))</f>
        <v>1</v>
      </c>
      <c r="Y2" s="97">
        <f>(IF($B$2=Da!$K$18,Profile!$F$26)+IF($B$2=Da!$K$19,Profile!$H$26)+IF($B$2=Da!$K$20,Profile!$J$26)+IF($B$2=Da!$K$21,Profile!$L$26)+IF($B$2=Da!$K$22,Profile!$N$26)+IF($B$2=Da!$K$23,Profile!$P$26)+IF($B$2=Da!$K$24,Profile!$R$26)+IF($B$2=Da!$K$25,Profile!$T$26)+IF($B$2=Da!$K$26,Profile!$V$26)+IF($B$2=Da!$K$27,Profile!$X$26)+IF($B$2=Da!$K$28,Profile!$Z$26)+IF($B$2=Da!$K$29,Profile!$AB$26)+IF($B$2=Da!$K$30,Profile!$AD$26)+IF($B$2=Da!$K$31,Profile!$AF$26)+IF($B$2=Da!$K$32,Profile!$AH$26)+IF($B$2=Da!$K$33,Profile!$AJ$26)+IF($B$2=Da!$K$34,Profile!$AL$26)+IF($B$2=Da!$K$35,Profile!$AN$26)+IF($B$2=Da!$K$36,Profile!$AP$26)+IF($B$2=Da!$K$37,Profile!$AR$26)+IF($B$2=Da!$K$38,Profile!$AT$26)+IF($B$2=Da!$K$39,Profile!$AV$26)+IF($B$2=Da!$K$40,Profile!$AY$26)+IF($B$2=Da!$K$41,Profile!$BA$26)+IF($B$2=Da!$K$42,Profile!$BC$26)+IF($B$2=Da!$K$43,Profile!$BF$26)+IF($B$2=Da!$K$44,Profile!$BH$26)+IF($B$2=Da!$K$45,Profile!$BJ$26)+IF($B$2=Da!$K$46,Profile!$BL$26))</f>
        <v>0.5</v>
      </c>
      <c r="Z2" s="97">
        <f>(IF($B$2=Da!$K$18,Profile!$F$27)+IF($B$2=Da!$K$19,Profile!$H$27)+IF($B$2=Da!$K$20,Profile!$J$27)+IF($B$2=Da!$K$21,Profile!$L$27)+IF($B$2=Da!$K$22,Profile!$N$27)+IF($B$2=Da!$K$23,Profile!$P$27)+IF($B$2=Da!$K$24,Profile!$R$27)+IF($B$2=Da!$K$25,Profile!$T$27)+IF($B$2=Da!$K$26,Profile!$V$27)+IF($B$2=Da!$K$27,Profile!$X$27)+IF($B$2=Da!$K$28,Profile!$Z$27)+IF($B$2=Da!$K$29,Profile!$AB$27)+IF($B$2=Da!$K$30,Profile!$AD$27)+IF($B$2=Da!$K$31,Profile!$AF$27)+IF($B$2=Da!$K$32,Profile!$AH$27)+IF($B$2=Da!$K$33,Profile!$AJ$27)+IF($B$2=Da!$K$34,Profile!$AL$27)+IF($B$2=Da!$K$35,Profile!$AN$27)+IF($B$2=Da!$K$36,Profile!$AP$27)+IF($B$2=Da!$K$37,Profile!$AR$27)+IF($B$2=Da!$K$38,Profile!$AT$27)+IF($B$2=Da!$K$39,Profile!$AV$27)+IF($B$2=Da!$K$40,Profile!$AY$27)+IF($B$2=Da!$K$41,Profile!$BA$27)+IF($B$2=Da!$K$42,Profile!$BC$27)+IF($B$2=Da!$K$43,Profile!$BF$27)+IF($B$2=Da!$K$44,Profile!$BH$27)+IF($B$2=Da!$K$45,Profile!$BJ$27)+IF($B$2=Da!$K$46,Profile!$BL$27))</f>
        <v>1</v>
      </c>
      <c r="AA2" s="97">
        <f>(IF($B$2=Da!$K$18,Profile!$F$29)+IF($B$2=Da!$K$19,Profile!$H$29)+IF($B$2=Da!$K$20,Profile!$J$29)+IF($B$2=Da!$K$21,Profile!$L$29)+IF($B$2=Da!$K$22,Profile!$N$29)+IF($B$2=Da!$K$23,Profile!$P$29)+IF($B$2=Da!$K$24,Profile!$R$29)+IF($B$2=Da!$K$25,Profile!$T$29)+IF($B$2=Da!$K$26,Profile!$V$29)+IF($B$2=Da!$K$27,Profile!$X$29)+IF($B$2=Da!$K$28,Profile!$Z$29)+IF($B$2=Da!$K$29,Profile!$AB$29)+IF($B$2=Da!$K$30,Profile!$AD$29)+IF($B$2=Da!$K$31,Profile!$AF$29)+IF($B$2=Da!$K$32,Profile!$AH$29)+IF($B$2=Da!$K$33,Profile!$AJ$29)+IF($B$2=Da!$K$34,Profile!$AL$29)+IF($B$2=Da!$K$35,Profile!$AN$29)+IF($B$2=Da!$K$36,Profile!$AP$29)+IF($B$2=Da!$K$37,Profile!$AR$29)+IF($B$2=Da!$K$38,Profile!$AT$29)+IF($B$2=Da!$K$39,Profile!$AV$29)+IF($B$2=Da!$K$40,Profile!$AY$29)+IF($B$2=Da!$K$41,Profile!$BA$29)+IF($B$2=Da!$K$42,Profile!$BC$29)+IF($B$2=Da!$K$43,Profile!$BF$29)+IF($B$2=Da!$K$44,Profile!$BH$29)+IF($B$2=Da!$K$45,Profile!$BJ$29)+IF($B$2=Da!$K$46,Profile!$BL$29))</f>
        <v>0.5</v>
      </c>
      <c r="AB2" s="97">
        <f>(IF($B$2=Da!$K$18,Profile!$F$30)+IF($B$2=Da!$K$19,Profile!$H$30)+IF($B$2=Da!$K$20,Profile!$J$30)+IF($B$2=Da!$K$21,Profile!$L$30)+IF($B$2=Da!$K$22,Profile!$N$30)+IF($B$2=Da!$K$23,Profile!$P$30)+IF($B$2=Da!$K$24,Profile!$R$30)+IF($B$2=Da!$K$25,Profile!$T$30)+IF($B$2=Da!$K$26,Profile!$V$30)+IF($B$2=Da!$K$27,Profile!$X$30)+IF($B$2=Da!$K$28,Profile!$Z$30)+IF($B$2=Da!$K$29,Profile!$AB$30)+IF($B$2=Da!$K$30,Profile!$AD$30)+IF($B$2=Da!$K$31,Profile!$AF$30)+IF($B$2=Da!$K$32,Profile!$AH$30)+IF($B$2=Da!$K$33,Profile!$AJ$30)+IF($B$2=Da!$K$34,Profile!$AL$30)+IF($B$2=Da!$K$35,Profile!$AN$30)+IF($B$2=Da!$K$36,Profile!$AP$30)+IF($B$2=Da!$K$37,Profile!$AR$30)+IF($B$2=Da!$K$38,Profile!$AT$30)+IF($B$2=Da!$K$39,Profile!$AV$30)+IF($B$2=Da!$K$40,Profile!$AY$30)+IF($B$2=Da!$K$41,Profile!$BA$30)+IF($B$2=Da!$K$42,Profile!$BC$30)+IF($B$2=Da!$K$43,Profile!$BF$30)+IF($B$2=Da!$K$44,Profile!$BH$30)+IF($B$2=Da!$K$45,Profile!$BJ$30)+IF($B$2=Da!$K$46,Profile!$BL$30))</f>
        <v>0</v>
      </c>
      <c r="AC2" s="97">
        <f>(IF($B$2=Da!$K$18,Profile!$F$31)+IF($B$2=Da!$K$19,Profile!$H$31)+IF($B$2=Da!$K$20,Profile!$J$31)+IF($B$2=Da!$K$21,Profile!$L$31)+IF($B$2=Da!$K$22,Profile!$N$31)+IF($B$2=Da!$K$23,Profile!$P$31)+IF($B$2=Da!$K$24,Profile!$R$31)+IF($B$2=Da!$K$25,Profile!$T$31)+IF($B$2=Da!$K$26,Profile!$V$31)+IF($B$2=Da!$K$27,Profile!$X$31)+IF($B$2=Da!$K$28,Profile!$Z$31)+IF($B$2=Da!$K$29,Profile!$AB$31)+IF($B$2=Da!$K$30,Profile!$AD$31)+IF($B$2=Da!$K$31,Profile!$AF$31)+IF($B$2=Da!$K$32,Profile!$AH$31)+IF($B$2=Da!$K$33,Profile!$AJ$31)+IF($B$2=Da!$K$34,Profile!$AL$31)+IF($B$2=Da!$K$35,Profile!$AN$31)+IF($B$2=Da!$K$36,Profile!$AP$31)+IF($B$2=Da!$K$37,Profile!$AR$31)+IF($B$2=Da!$K$38,Profile!$AT$31)+IF($B$2=Da!$K$39,Profile!$AV$31)+IF($B$2=Da!$K$40,Profile!$AY$31)+IF($B$2=Da!$K$41,Profile!$BA$31)+IF($B$2=Da!$K$42,Profile!$BC$31)+IF($B$2=Da!$K$43,Profile!$BF$31)+IF($B$2=Da!$K$44,Profile!$BH$31)+IF($B$2=Da!$K$45,Profile!$BJ$31)+IF($B$2=Da!$K$46,Profile!$BL$31))</f>
        <v>1</v>
      </c>
      <c r="AD2" s="97">
        <f>(IF($B$2=Da!$K$18,Profile!$F$32)+IF($B$2=Da!$K$19,Profile!$H$32)+IF($B$2=Da!$K$20,Profile!$J$32)+IF($B$2=Da!$K$21,Profile!$L$32)+IF($B$2=Da!$K$22,Profile!$N$32)+IF($B$2=Da!$K$23,Profile!$P$32)+IF($B$2=Da!$K$24,Profile!$R$32)+IF($B$2=Da!$K$25,Profile!$T$32)+IF($B$2=Da!$K$26,Profile!$V$32)+IF($B$2=Da!$K$27,Profile!$X$32)+IF($B$2=Da!$K$28,Profile!$Z$32)+IF($B$2=Da!$K$29,Profile!$AB$32)+IF($B$2=Da!$K$30,Profile!$AD$32)+IF($B$2=Da!$K$31,Profile!$AF$32)+IF($B$2=Da!$K$32,Profile!$AH$32)+IF($B$2=Da!$K$33,Profile!$AJ$32)+IF($B$2=Da!$K$34,Profile!$AL$32)+IF($B$2=Da!$K$35,Profile!$AN$32)+IF($B$2=Da!$K$36,Profile!$AP$32)+IF($B$2=Da!$K$37,Profile!$AR$32)+IF($B$2=Da!$K$38,Profile!$AT$32)+IF($B$2=Da!$K$39,Profile!$AV$32)+IF($B$2=Da!$K$40,Profile!$AY$32)+IF($B$2=Da!$K$41,Profile!$BA$32)+IF($B$2=Da!$K$42,Profile!$BC$32)+IF($B$2=Da!$K$43,Profile!$BF$32)+IF($B$2=Da!$K$44,Profile!$BH$32)+IF($B$2=Da!$K$45,Profile!$BJ$32)+IF($B$2=Da!$K$46,Profile!$BL$32))</f>
        <v>0</v>
      </c>
      <c r="AE2" s="97">
        <f>(IF($B$2=Da!$K$18,Profile!$F$33)+IF($B$2=Da!$K$19,Profile!$H$33)+IF($B$2=Da!$K$20,Profile!$J$33)+IF($B$2=Da!$K$21,Profile!$L$33)+IF($B$2=Da!$K$22,Profile!$N$33)+IF($B$2=Da!$K$23,Profile!$P$33)+IF($B$2=Da!$K$24,Profile!$R$33)+IF($B$2=Da!$K$25,Profile!$T$33)+IF($B$2=Da!$K$26,Profile!$V$33)+IF($B$2=Da!$K$27,Profile!$X$33)+IF($B$2=Da!$K$28,Profile!$Z$33)+IF($B$2=Da!$K$29,Profile!$AB$33)+IF($B$2=Da!$K$30,Profile!$AD$33)+IF($B$2=Da!$K$31,Profile!$AF$33)+IF($B$2=Da!$K$32,Profile!$AH$33)+IF($B$2=Da!$K$33,Profile!$AJ$33)+IF($B$2=Da!$K$34,Profile!$AL$33)+IF($B$2=Da!$K$35,Profile!$AN$33)+IF($B$2=Da!$K$36,Profile!$AP$33)+IF($B$2=Da!$K$37,Profile!$AR$33)+IF($B$2=Da!$K$38,Profile!$AT$33)+IF($B$2=Da!$K$39,Profile!$AV$33)+IF($B$2=Da!$K$40,Profile!$AY$33)+IF($B$2=Da!$K$41,Profile!$BA$33)+IF($B$2=Da!$K$42,Profile!$BC$33)+IF($B$2=Da!$K$43,Profile!$BF$33)+IF($B$2=Da!$K$44,Profile!$BH$33)+IF($B$2=Da!$K$45,Profile!$BJ$33)+IF($B$2=Da!$K$46,Profile!$BL$33))</f>
        <v>0</v>
      </c>
      <c r="AF2" s="97">
        <f>(IF($B$2=Da!$K$18,Profile!$F$34)+IF($B$2=Da!$K$19,Profile!$H$34)+IF($B$2=Da!$K$20,Profile!$J$34)+IF($B$2=Da!$K$21,Profile!$L$34)+IF($B$2=Da!$K$22,Profile!$N$34)+IF($B$2=Da!$K$23,Profile!$P$34)+IF($B$2=Da!$K$24,Profile!$R$34)+IF($B$2=Da!$K$25,Profile!$T$34)+IF($B$2=Da!$K$26,Profile!$V$34)+IF($B$2=Da!$K$27,Profile!$X$34)+IF($B$2=Da!$K$28,Profile!$Z$34)+IF($B$2=Da!$K$29,Profile!$AB$34)+IF($B$2=Da!$K$30,Profile!$AD$34)+IF($B$2=Da!$K$31,Profile!$AF$34)+IF($B$2=Da!$K$32,Profile!$AH$34)+IF($B$2=Da!$K$33,Profile!$AJ$34)+IF($B$2=Da!$K$34,Profile!$AL$34)+IF($B$2=Da!$K$35,Profile!$AN$34)+IF($B$2=Da!$K$36,Profile!$AP$34)+IF($B$2=Da!$K$37,Profile!$AR$34)+IF($B$2=Da!$K$38,Profile!$AT$34)+IF($B$2=Da!$K$39,Profile!$AV$34)+IF($B$2=Da!$K$40,Profile!$AY$34)+IF($B$2=Da!$K$41,Profile!$BA$34)+IF($B$2=Da!$K$42,Profile!$BC$34)+IF($B$2=Da!$K$43,Profile!$BF$34)+IF($B$2=Da!$K$44,Profile!$BH$34)+IF($B$2=Da!$K$45,Profile!$BJ$34)+IF($B$2=Da!$K$46,Profile!$BL$34))</f>
        <v>0.5</v>
      </c>
      <c r="AG2" s="97">
        <f>(IF($B$2=Da!$K$18,Profile!$F$35)+IF($B$2=Da!$K$19,Profile!$H$35)+IF($B$2=Da!$K$20,Profile!$J$35)+IF($B$2=Da!$K$21,Profile!$L$35)+IF($B$2=Da!$K$22,Profile!$N$35)+IF($B$2=Da!$K$23,Profile!$P$35)+IF($B$2=Da!$K$24,Profile!$R$35)+IF($B$2=Da!$K$25,Profile!$T$35)+IF($B$2=Da!$K$26,Profile!$V$35)+IF($B$2=Da!$K$27,Profile!$X$35)+IF($B$2=Da!$K$28,Profile!$Z$35)+IF($B$2=Da!$K$29,Profile!$AB$35)+IF($B$2=Da!$K$30,Profile!$AD$35)+IF($B$2=Da!$K$31,Profile!$AF$35)+IF($B$2=Da!$K$32,Profile!$AH$35)+IF($B$2=Da!$K$33,Profile!$AJ$35)+IF($B$2=Da!$K$34,Profile!$AL$35)+IF($B$2=Da!$K$35,Profile!$AN$35)+IF($B$2=Da!$K$36,Profile!$AP$35)+IF($B$2=Da!$K$37,Profile!$AR$35)+IF($B$2=Da!$K$38,Profile!$AT$35)+IF($B$2=Da!$K$39,Profile!$AV$35)+IF($B$2=Da!$K$40,Profile!$AY$35)+IF($B$2=Da!$K$41,Profile!$BA$35)+IF($B$2=Da!$K$42,Profile!$BC$35)+IF($B$2=Da!$K$43,Profile!$BF$35)+IF($B$2=Da!$K$44,Profile!$BH$35)+IF($B$2=Da!$K$45,Profile!$BJ$35)+IF($B$2=Da!$K$46,Profile!$BL$35))</f>
        <v>0</v>
      </c>
      <c r="AH2" s="97">
        <f>(IF($B$2=Da!$K$18,Profile!$F$36)+IF($B$2=Da!$K$19,Profile!$H$36)+IF($B$2=Da!$K$20,Profile!$J$36)+IF($B$2=Da!$K$21,Profile!$L$36)+IF($B$2=Da!$K$22,Profile!$N$36)+IF($B$2=Da!$K$23,Profile!$P$36)+IF($B$2=Da!$K$24,Profile!$R$36)+IF($B$2=Da!$K$25,Profile!$T$36)+IF($B$2=Da!$K$26,Profile!$V$36)+IF($B$2=Da!$K$27,Profile!$X$36)+IF($B$2=Da!$K$28,Profile!$Z$36)+IF($B$2=Da!$K$29,Profile!$AB$36)+IF($B$2=Da!$K$30,Profile!$AD$36)+IF($B$2=Da!$K$31,Profile!$AF$36)+IF($B$2=Da!$K$32,Profile!$AH$36)+IF($B$2=Da!$K$33,Profile!$AJ$36)+IF($B$2=Da!$K$34,Profile!$AL$36)+IF($B$2=Da!$K$35,Profile!$AN$36)+IF($B$2=Da!$K$36,Profile!$AP$36)+IF($B$2=Da!$K$37,Profile!$AR$36)+IF($B$2=Da!$K$38,Profile!$AT$36)+IF($B$2=Da!$K$39,Profile!$AV$36)+IF($B$2=Da!$K$40,Profile!$AY$36)+IF($B$2=Da!$K$41,Profile!$BA$36)+IF($B$2=Da!$K$42,Profile!$BC$36)+IF($B$2=Da!$K$43,Profile!$BF$36)+IF($B$2=Da!$K$44,Profile!$BH$36)+IF($B$2=Da!$K$45,Profile!$BJ$36)+IF($B$2=Da!$K$46,Profile!$BL$36))</f>
        <v>0</v>
      </c>
      <c r="AI2" s="97">
        <f>(IF($B$2=Da!$K$18,Profile!$F$37)+IF($B$2=Da!$K$19,Profile!$H$37)+IF($B$2=Da!$K$20,Profile!$J$37)+IF($B$2=Da!$K$21,Profile!$L$37)+IF($B$2=Da!$K$22,Profile!$N$37)+IF($B$2=Da!$K$23,Profile!$P$37)+IF($B$2=Da!$K$24,Profile!$R$37)+IF($B$2=Da!$K$25,Profile!$T$37)+IF($B$2=Da!$K$26,Profile!$V$37)+IF($B$2=Da!$K$27,Profile!$X$37)+IF($B$2=Da!$K$28,Profile!$Z$37)+IF($B$2=Da!$K$29,Profile!$AB$37)+IF($B$2=Da!$K$30,Profile!$AD$37)+IF($B$2=Da!$K$31,Profile!$AF$37)+IF($B$2=Da!$K$32,Profile!$AH$37)+IF($B$2=Da!$K$33,Profile!$AJ$37)+IF($B$2=Da!$K$34,Profile!$AL$37)+IF($B$2=Da!$K$35,Profile!$AN$37)+IF($B$2=Da!$K$36,Profile!$AP$37)+IF($B$2=Da!$K$37,Profile!$AR$37)+IF($B$2=Da!$K$38,Profile!$AT$37)+IF($B$2=Da!$K$39,Profile!$AV$37)+IF($B$2=Da!$K$40,Profile!$AY$37)+IF($B$2=Da!$K$41,Profile!$BA$37)+IF($B$2=Da!$K$42,Profile!$BC$37)+IF($B$2=Da!$K$43,Profile!$BF$37)+IF($B$2=Da!$K$44,Profile!$BH$37)+IF($B$2=Da!$K$45,Profile!$BJ$37)+IF($B$2=Da!$K$46,Profile!$BL$37))</f>
        <v>0</v>
      </c>
      <c r="AJ2" s="97">
        <f>(IF($B$2=Da!$K$18,Profile!$F$38)+IF($B$2=Da!$K$19,Profile!$H$38)+IF($B$2=Da!$K$20,Profile!$J$38)+IF($B$2=Da!$K$21,Profile!$L$38)+IF($B$2=Da!$K$22,Profile!$N$38)+IF($B$2=Da!$K$23,Profile!$P$38)+IF($B$2=Da!$K$24,Profile!$R$38)+IF($B$2=Da!$K$25,Profile!$T$38)+IF($B$2=Da!$K$26,Profile!$V$38)+IF($B$2=Da!$K$27,Profile!$X$38)+IF($B$2=Da!$K$28,Profile!$Z$38)+IF($B$2=Da!$K$29,Profile!$AB$38)+IF($B$2=Da!$K$30,Profile!$AD$38)+IF($B$2=Da!$K$31,Profile!$AF$38)+IF($B$2=Da!$K$32,Profile!$AH$38)+IF($B$2=Da!$K$33,Profile!$AJ$38)+IF($B$2=Da!$K$34,Profile!$AL$38)+IF($B$2=Da!$K$35,Profile!$AN$38)+IF($B$2=Da!$K$36,Profile!$AP$38)+IF($B$2=Da!$K$37,Profile!$AR$38)+IF($B$2=Da!$K$38,Profile!$AT$38)+IF($B$2=Da!$K$39,Profile!$AV$38)+IF($B$2=Da!$K$40,Profile!$AY$38)+IF($B$2=Da!$K$41,Profile!$BA$38)+IF($B$2=Da!$K$42,Profile!$BC$38)+IF($B$2=Da!$K$43,Profile!$BF$38)+IF($B$2=Da!$K$44,Profile!$BH$38)+IF($B$2=Da!$K$45,Profile!$BJ$38)+IF($B$2=Da!$K$46,Profile!$BL$38))</f>
        <v>0</v>
      </c>
      <c r="AK2" s="97">
        <f>(IF($B$2=Da!$K$18,Profile!$F$40)+IF($B$2=Da!$K$19,Profile!$H$40)+IF($B$2=Da!$K$20,Profile!$J$40)+IF($B$2=Da!$K$21,Profile!$L$40)+IF($B$2=Da!$K$22,Profile!$N$40)+IF($B$2=Da!$K$23,Profile!$P$40)+IF($B$2=Da!$K$24,Profile!$R$40)+IF($B$2=Da!$K$25,Profile!$T$40)+IF($B$2=Da!$K$26,Profile!$V$40)+IF($B$2=Da!$K$27,Profile!$X$40)+IF($B$2=Da!$K$28,Profile!$Z$40)+IF($B$2=Da!$K$29,Profile!$AB$40)+IF($B$2=Da!$K$30,Profile!$AD$40)+IF($B$2=Da!$K$31,Profile!$AF$40)+IF($B$2=Da!$K$32,Profile!$AH$40)+IF($B$2=Da!$K$33,Profile!$AJ$40)+IF($B$2=Da!$K$34,Profile!$AL$40)+IF($B$2=Da!$K$35,Profile!$AN$40)+IF($B$2=Da!$K$36,Profile!$AP$40)+IF($B$2=Da!$K$37,Profile!$AR$40)+IF($B$2=Da!$K$38,Profile!$AT$40)+IF($B$2=Da!$K$39,Profile!$AV$40)+IF($B$2=Da!$K$40,Profile!$AY$40)+IF($B$2=Da!$K$41,Profile!$BA$40)+IF($B$2=Da!$K$42,Profile!$BC$40)+IF($B$2=Da!$K$43,Profile!$BF$40)+IF($B$2=Da!$K$44,Profile!$BH$40)+IF($B$2=Da!$K$45,Profile!$BJ$40)+IF($B$2=Da!$K$46,Profile!$BL$40))</f>
        <v>0.5</v>
      </c>
      <c r="AL2" s="97">
        <f>(IF($B$2=Da!$K$18,Profile!$F$41)+IF($B$2=Da!$K$19,Profile!$H$41)+IF($B$2=Da!$K$20,Profile!$J$41)+IF($B$2=Da!$K$21,Profile!$L$41)+IF($B$2=Da!$K$22,Profile!$N$41)+IF($B$2=Da!$K$23,Profile!$P$41)+IF($B$2=Da!$K$24,Profile!$R$41)+IF($B$2=Da!$K$25,Profile!$T$41)+IF($B$2=Da!$K$26,Profile!$V$41)+IF($B$2=Da!$K$27,Profile!$X$41)+IF($B$2=Da!$K$28,Profile!$Z$41)+IF($B$2=Da!$K$29,Profile!$AB$41)+IF($B$2=Da!$K$30,Profile!$AD$41)+IF($B$2=Da!$K$31,Profile!$AF$41)+IF($B$2=Da!$K$32,Profile!$AH$41)+IF($B$2=Da!$K$33,Profile!$AJ$41)+IF($B$2=Da!$K$34,Profile!$AL$41)+IF($B$2=Da!$K$35,Profile!$AN$41)+IF($B$2=Da!$K$36,Profile!$AP$41)+IF($B$2=Da!$K$37,Profile!$AR$41)+IF($B$2=Da!$K$38,Profile!$AT$41)+IF($B$2=Da!$K$39,Profile!$AV$41)+IF($B$2=Da!$K$40,Profile!$AY$41)+IF($B$2=Da!$K$41,Profile!$BA$41)+IF($B$2=Da!$K$42,Profile!$BC$41)+IF($B$2=Da!$K$43,Profile!$BF$41)+IF($B$2=Da!$K$44,Profile!$BH$41)+IF($B$2=Da!$K$45,Profile!$BJ$41)+IF($B$2=Da!$K$46,Profile!$BL$41))</f>
        <v>0.16666666666666666</v>
      </c>
      <c r="AM2" s="97">
        <f>(IF($B$2=Da!$K$18,Profile!$F$42)+IF($B$2=Da!$K$19,Profile!$H$42)+IF($B$2=Da!$K$20,Profile!$J$42)+IF($B$2=Da!$K$21,Profile!$L$42)+IF($B$2=Da!$K$22,Profile!$N$42)+IF($B$2=Da!$K$23,Profile!$P$42)+IF($B$2=Da!$K$24,Profile!$R$42)+IF($B$2=Da!$K$25,Profile!$T$42)+IF($B$2=Da!$K$26,Profile!$V$42)+IF($B$2=Da!$K$27,Profile!$X$42)+IF($B$2=Da!$K$28,Profile!$Z$42)+IF($B$2=Da!$K$29,Profile!$AB$42)+IF($B$2=Da!$K$30,Profile!$AD$42)+IF($B$2=Da!$K$31,Profile!$AF$42)+IF($B$2=Da!$K$32,Profile!$AH$42)+IF($B$2=Da!$K$33,Profile!$AJ$42)+IF($B$2=Da!$K$34,Profile!$AL$42)+IF($B$2=Da!$K$35,Profile!$AN$42)+IF($B$2=Da!$K$36,Profile!$AP$42)+IF($B$2=Da!$K$37,Profile!$AR$42)+IF($B$2=Da!$K$38,Profile!$AT$42)+IF($B$2=Da!$K$39,Profile!$AV$42)+IF($B$2=Da!$K$40,Profile!$AY$42)+IF($B$2=Da!$K$41,Profile!$BA$42)+IF($B$2=Da!$K$42,Profile!$BC$42)+IF($B$2=Da!$K$43,Profile!$BF$42)+IF($B$2=Da!$K$44,Profile!$BH$42)+IF($B$2=Da!$K$45,Profile!$BJ$42)+IF($B$2=Da!$K$46,Profile!$BL$42))</f>
        <v>0.75</v>
      </c>
      <c r="AN2" s="102"/>
      <c r="AP2" s="101"/>
      <c r="AQ2" s="170"/>
      <c r="AR2" s="101"/>
      <c r="AS2" s="101"/>
      <c r="AT2" s="101"/>
      <c r="AU2" s="101"/>
      <c r="AV2" s="101"/>
      <c r="AW2" s="101"/>
      <c r="AX2" s="101"/>
      <c r="AY2" s="101"/>
      <c r="AZ2" s="101"/>
      <c r="BA2" s="101"/>
    </row>
    <row r="3" spans="1:53" ht="22.5" customHeight="1" thickBot="1" x14ac:dyDescent="0.25">
      <c r="B3" s="317"/>
      <c r="C3" s="319">
        <f>Test1!C3</f>
        <v>0.55670103092783507</v>
      </c>
      <c r="D3" s="108"/>
      <c r="E3" s="277"/>
      <c r="F3" s="410" t="s">
        <v>14</v>
      </c>
      <c r="G3" s="407" t="str">
        <f>Werte1!DR1</f>
        <v>Addition / Subtraktion</v>
      </c>
      <c r="H3" s="410" t="str">
        <f>Werte1!DS1</f>
        <v>Dezimal system</v>
      </c>
      <c r="I3" s="407" t="str">
        <f>Werte1!DT1</f>
        <v>schriftlich multiplizieren</v>
      </c>
      <c r="J3" s="410" t="str">
        <f>Werte1!DU1</f>
        <v>schriftlich dividieren</v>
      </c>
      <c r="K3" s="407" t="str">
        <f>Werte1!DV1</f>
        <v>Gleichung 1 Unbekannte</v>
      </c>
      <c r="L3" s="410" t="str">
        <f>Werte1!DW1</f>
        <v>Klammer regeln</v>
      </c>
      <c r="M3" s="407" t="str">
        <f>Werte1!DX1</f>
        <v>negative Zahlen</v>
      </c>
      <c r="N3" s="410" t="str">
        <f>Werte1!DY1</f>
        <v>Potenzen</v>
      </c>
      <c r="O3" s="407" t="str">
        <f>Werte1!DZ1</f>
        <v>Wurzeln</v>
      </c>
      <c r="P3" s="410" t="str">
        <f>Werte1!EA1</f>
        <v>Brüche Basis</v>
      </c>
      <c r="Q3" s="407" t="str">
        <f>Werte1!EB1</f>
        <v>Brüche Regeln</v>
      </c>
      <c r="R3" s="410" t="str">
        <f>Werte1!EC1</f>
        <v>Überschlags rechnen</v>
      </c>
      <c r="S3" s="407" t="str">
        <f>Werte1!ED1</f>
        <v>Zeitmaße</v>
      </c>
      <c r="T3" s="410" t="str">
        <f>Werte1!EE1</f>
        <v>Längen/ Flächenmaße</v>
      </c>
      <c r="U3" s="409" t="str">
        <f>Werte1!EF1</f>
        <v>Gewichts/ Raummaße</v>
      </c>
      <c r="V3" s="410" t="str">
        <f>Werte1!EG1</f>
        <v>Dreisatz proportional</v>
      </c>
      <c r="W3" s="407" t="str">
        <f>Werte1!EH1</f>
        <v>Dreisatz antiproportional</v>
      </c>
      <c r="X3" s="410" t="str">
        <f>Werte1!EI1</f>
        <v>Prozentwert</v>
      </c>
      <c r="Y3" s="407" t="str">
        <f>Werte1!EJ1</f>
        <v>Prozentsatz</v>
      </c>
      <c r="Z3" s="410" t="str">
        <f>Werte1!EK1</f>
        <v>Prozente Grundwert</v>
      </c>
      <c r="AA3" s="407" t="str">
        <f>Werte1!EL1</f>
        <v>Fläche Rechteck</v>
      </c>
      <c r="AB3" s="410" t="str">
        <f>Werte1!EM1</f>
        <v>Fläche Dreieck</v>
      </c>
      <c r="AC3" s="407" t="str">
        <f>Werte1!EN1</f>
        <v>Umfang Rechteck</v>
      </c>
      <c r="AD3" s="410" t="str">
        <f>Werte1!EO1</f>
        <v>Umfang Kreis</v>
      </c>
      <c r="AE3" s="407" t="str">
        <f>Werte1!EP1</f>
        <v>Fläche Kreis</v>
      </c>
      <c r="AF3" s="410" t="str">
        <f>Werte1!EQ1</f>
        <v>Volumen Quader</v>
      </c>
      <c r="AG3" s="407" t="str">
        <f>Werte1!ER1</f>
        <v>Volumen Zylinder</v>
      </c>
      <c r="AH3" s="410" t="str">
        <f>Werte1!ES1</f>
        <v>Pythagoras</v>
      </c>
      <c r="AI3" s="407" t="str">
        <f>Werte1!ET1</f>
        <v>Winkel berechnen</v>
      </c>
      <c r="AJ3" s="410" t="str">
        <f>Werte1!EU1</f>
        <v>perspektivisch zeichnen</v>
      </c>
      <c r="AK3" s="407" t="str">
        <f>Werte1!EV1</f>
        <v>Koordinaten system</v>
      </c>
      <c r="AL3" s="410" t="str">
        <f>Werte1!EW1</f>
        <v>räuml. Vorstellung</v>
      </c>
      <c r="AM3" s="410" t="str">
        <f>Werte1!EX1</f>
        <v>Textaufgaben/ Diagramme</v>
      </c>
      <c r="AN3" s="103"/>
    </row>
    <row r="4" spans="1:53" s="36" customFormat="1" ht="30.75" customHeight="1" thickBot="1" x14ac:dyDescent="0.25">
      <c r="B4" s="100" t="s">
        <v>144</v>
      </c>
      <c r="C4" s="318" t="s">
        <v>55</v>
      </c>
      <c r="D4" s="411"/>
      <c r="E4" s="414"/>
      <c r="F4" s="406">
        <f>Werte1!DQ$3</f>
        <v>12</v>
      </c>
      <c r="G4" s="408">
        <f>Werte1!DR$3</f>
        <v>2</v>
      </c>
      <c r="H4" s="406">
        <f>Werte1!DS$3</f>
        <v>3</v>
      </c>
      <c r="I4" s="408">
        <f>Werte1!DT$3</f>
        <v>1</v>
      </c>
      <c r="J4" s="406">
        <f>Werte1!DU$3</f>
        <v>2</v>
      </c>
      <c r="K4" s="408">
        <f>Werte1!DV$3</f>
        <v>2</v>
      </c>
      <c r="L4" s="406">
        <f>Werte1!DW$3</f>
        <v>2</v>
      </c>
      <c r="M4" s="408">
        <f>Werte1!DX$3</f>
        <v>4</v>
      </c>
      <c r="N4" s="406">
        <f>Werte1!DY$3</f>
        <v>3</v>
      </c>
      <c r="O4" s="408">
        <f>Werte1!DZ$3</f>
        <v>2</v>
      </c>
      <c r="P4" s="406">
        <f>Werte1!EA$3</f>
        <v>2</v>
      </c>
      <c r="Q4" s="408">
        <f>Werte1!EB$3</f>
        <v>5</v>
      </c>
      <c r="R4" s="406">
        <f>Werte1!EC$3</f>
        <v>8</v>
      </c>
      <c r="S4" s="408">
        <f>Werte1!ED$3</f>
        <v>3</v>
      </c>
      <c r="T4" s="406">
        <f>Werte1!EE$3</f>
        <v>3</v>
      </c>
      <c r="U4" s="406">
        <f>Werte1!EF$3</f>
        <v>2</v>
      </c>
      <c r="V4" s="406">
        <f>Werte1!EG$3</f>
        <v>3</v>
      </c>
      <c r="W4" s="408">
        <f>Werte1!EH$3</f>
        <v>3</v>
      </c>
      <c r="X4" s="406">
        <f>Werte1!EI$3</f>
        <v>2</v>
      </c>
      <c r="Y4" s="408">
        <f>Werte1!EJ$3</f>
        <v>2</v>
      </c>
      <c r="Z4" s="406">
        <f>Werte1!EK$3</f>
        <v>2</v>
      </c>
      <c r="AA4" s="408">
        <f>Werte1!EL$3</f>
        <v>2</v>
      </c>
      <c r="AB4" s="406">
        <f>Werte1!EM$3</f>
        <v>1</v>
      </c>
      <c r="AC4" s="408">
        <f>Werte1!EN$3</f>
        <v>1</v>
      </c>
      <c r="AD4" s="406">
        <f>Werte1!EO$3</f>
        <v>2</v>
      </c>
      <c r="AE4" s="408">
        <f>Werte1!EP$3</f>
        <v>1</v>
      </c>
      <c r="AF4" s="406">
        <f>Werte1!EQ$3</f>
        <v>2</v>
      </c>
      <c r="AG4" s="408">
        <f>Werte1!ER$3</f>
        <v>1</v>
      </c>
      <c r="AH4" s="406">
        <f>Werte1!ES$3</f>
        <v>1</v>
      </c>
      <c r="AI4" s="408">
        <f>Werte1!ET$3</f>
        <v>1</v>
      </c>
      <c r="AJ4" s="406">
        <f>Werte1!EU$3</f>
        <v>1</v>
      </c>
      <c r="AK4" s="408">
        <f>Werte1!EV$3</f>
        <v>2</v>
      </c>
      <c r="AL4" s="406">
        <f>Werte1!EW$3</f>
        <v>6</v>
      </c>
      <c r="AM4" s="406">
        <f>Werte1!EX$3</f>
        <v>8</v>
      </c>
      <c r="AN4" s="103"/>
      <c r="AP4" s="170"/>
      <c r="AQ4" s="171"/>
      <c r="AR4" s="171"/>
      <c r="AS4" s="171"/>
      <c r="AT4" s="171"/>
      <c r="AU4" s="171"/>
      <c r="AV4" s="171"/>
      <c r="AW4" s="171"/>
      <c r="AX4" s="170"/>
      <c r="AY4" s="170"/>
      <c r="AZ4" s="170"/>
      <c r="BA4" s="170"/>
    </row>
    <row r="5" spans="1:53" x14ac:dyDescent="0.2">
      <c r="A5" s="38" t="s">
        <v>170</v>
      </c>
      <c r="B5" s="94">
        <f>Werte2!B4</f>
        <v>0</v>
      </c>
      <c r="C5" s="107">
        <f>'S1'!$H$88</f>
        <v>0</v>
      </c>
      <c r="D5" s="109" t="str">
        <f t="shared" ref="D5:D36" si="0">IF(C5&lt;($C$3-($C$3*$C$41)),"FB","")</f>
        <v>FB</v>
      </c>
      <c r="E5" s="413"/>
      <c r="F5" s="400">
        <f>Werte2!DQ4/$F$4</f>
        <v>0</v>
      </c>
      <c r="G5" s="400">
        <f>Werte2!DR4/$G$4</f>
        <v>0</v>
      </c>
      <c r="H5" s="400">
        <f>Werte2!DS4/$H$4</f>
        <v>0</v>
      </c>
      <c r="I5" s="400">
        <f>Werte2!DT4/$I$4</f>
        <v>0</v>
      </c>
      <c r="J5" s="400">
        <f>Werte2!DU4/$J$4</f>
        <v>0</v>
      </c>
      <c r="K5" s="400">
        <f>Werte2!DV4/$K$4</f>
        <v>0</v>
      </c>
      <c r="L5" s="400">
        <f>Werte2!DW4/$L$4</f>
        <v>0</v>
      </c>
      <c r="M5" s="400">
        <f>Werte2!DX4/$M$4</f>
        <v>0</v>
      </c>
      <c r="N5" s="400">
        <f>Werte2!DY4/$N$4</f>
        <v>0</v>
      </c>
      <c r="O5" s="400">
        <f>Werte2!DZ4/$O$4</f>
        <v>0</v>
      </c>
      <c r="P5" s="400">
        <f>Werte2!EA4/$P$4</f>
        <v>0</v>
      </c>
      <c r="Q5" s="400">
        <f>Werte2!EB4/$Q$4</f>
        <v>0</v>
      </c>
      <c r="R5" s="400">
        <f>Werte2!EC4/$R$4</f>
        <v>0</v>
      </c>
      <c r="S5" s="400">
        <f>Werte2!ED4/$S$4</f>
        <v>0</v>
      </c>
      <c r="T5" s="400">
        <f>Werte2!EE4/$T$4</f>
        <v>0</v>
      </c>
      <c r="U5" s="402">
        <f>Werte2!EF4/$U$4</f>
        <v>0</v>
      </c>
      <c r="V5" s="400">
        <f>Werte2!EG4/$V$4</f>
        <v>0</v>
      </c>
      <c r="W5" s="400">
        <f>Werte2!EH4/$W$4</f>
        <v>0</v>
      </c>
      <c r="X5" s="400">
        <f>Werte2!EI4/$X$4</f>
        <v>0</v>
      </c>
      <c r="Y5" s="400">
        <f>Werte2!EJ4/$Y$4</f>
        <v>0</v>
      </c>
      <c r="Z5" s="400">
        <f>Werte2!EK4/$Z$4</f>
        <v>0</v>
      </c>
      <c r="AA5" s="400">
        <f>Werte2!EL4/$AA$4</f>
        <v>0</v>
      </c>
      <c r="AB5" s="400">
        <f>Werte2!EM4/$AB$4</f>
        <v>0</v>
      </c>
      <c r="AC5" s="400">
        <f>Werte2!EN4/$AC$4</f>
        <v>0</v>
      </c>
      <c r="AD5" s="400">
        <f>Werte2!EO4/$AD$4</f>
        <v>0</v>
      </c>
      <c r="AE5" s="400">
        <f>Werte2!EP4/$AE$4</f>
        <v>0</v>
      </c>
      <c r="AF5" s="400">
        <f>Werte2!EQ4/$AF$4</f>
        <v>0</v>
      </c>
      <c r="AG5" s="400">
        <f>Werte2!ER4/$AG$4</f>
        <v>0</v>
      </c>
      <c r="AH5" s="400">
        <f>Werte2!ES4/$AH$4</f>
        <v>0</v>
      </c>
      <c r="AI5" s="400">
        <f>Werte2!ET4/$AI$4</f>
        <v>0</v>
      </c>
      <c r="AJ5" s="400">
        <f>Werte2!EU4/$AJ$4</f>
        <v>0</v>
      </c>
      <c r="AK5" s="400">
        <f>Werte2!EV4/$AK$4</f>
        <v>0</v>
      </c>
      <c r="AL5" s="400">
        <f>Werte2!EW4/$AL$4</f>
        <v>0</v>
      </c>
      <c r="AM5" s="400">
        <f>Werte2!EX4/$AM$4</f>
        <v>0</v>
      </c>
      <c r="AN5" s="99" t="str">
        <f>IF(B5=0,"S","")</f>
        <v>S</v>
      </c>
      <c r="AP5" s="172">
        <f>IF($D5="FB",F5,"")</f>
        <v>0</v>
      </c>
      <c r="AQ5" s="172">
        <f>IF($D5="FB",G5,"")</f>
        <v>0</v>
      </c>
      <c r="AR5" s="172">
        <f t="shared" ref="AQ5:AZ20" si="1">IF($D5="FB",H5,"")</f>
        <v>0</v>
      </c>
      <c r="AS5" s="172">
        <f t="shared" si="1"/>
        <v>0</v>
      </c>
      <c r="AT5" s="172">
        <f t="shared" si="1"/>
        <v>0</v>
      </c>
      <c r="AU5" s="172">
        <f t="shared" si="1"/>
        <v>0</v>
      </c>
      <c r="AV5" s="172">
        <f t="shared" si="1"/>
        <v>0</v>
      </c>
      <c r="AW5" s="172">
        <f t="shared" si="1"/>
        <v>0</v>
      </c>
      <c r="AX5" s="172">
        <f t="shared" si="1"/>
        <v>0</v>
      </c>
      <c r="AY5" s="172">
        <f t="shared" si="1"/>
        <v>0</v>
      </c>
      <c r="AZ5" s="172">
        <f t="shared" si="1"/>
        <v>0</v>
      </c>
    </row>
    <row r="6" spans="1:53" x14ac:dyDescent="0.2">
      <c r="A6" s="38" t="s">
        <v>171</v>
      </c>
      <c r="B6" s="94">
        <f>Werte2!B5</f>
        <v>0</v>
      </c>
      <c r="C6" s="107">
        <f>'S2'!$H$88</f>
        <v>0</v>
      </c>
      <c r="D6" s="109" t="str">
        <f t="shared" si="0"/>
        <v>FB</v>
      </c>
      <c r="E6" s="109"/>
      <c r="F6" s="107">
        <f>Werte2!DQ5/$F$4</f>
        <v>0</v>
      </c>
      <c r="G6" s="107">
        <f>Werte2!DR5/$G$4</f>
        <v>0</v>
      </c>
      <c r="H6" s="107">
        <f>Werte2!DS5/$H$4</f>
        <v>0</v>
      </c>
      <c r="I6" s="107">
        <f>Werte2!DT5/$I$4</f>
        <v>0</v>
      </c>
      <c r="J6" s="107">
        <f>Werte2!DU5/$J$4</f>
        <v>0</v>
      </c>
      <c r="K6" s="107">
        <f>Werte2!DV5/$K$4</f>
        <v>0</v>
      </c>
      <c r="L6" s="107">
        <f>Werte2!DW5/$L$4</f>
        <v>0</v>
      </c>
      <c r="M6" s="107">
        <f>Werte2!DX5/$M$4</f>
        <v>0</v>
      </c>
      <c r="N6" s="107">
        <f>Werte2!DY5/$N$4</f>
        <v>0</v>
      </c>
      <c r="O6" s="107">
        <f>Werte2!DZ5/$O$4</f>
        <v>0</v>
      </c>
      <c r="P6" s="107">
        <f>Werte2!EA5/$P$4</f>
        <v>0</v>
      </c>
      <c r="Q6" s="107">
        <f>Werte2!EB5/$Q$4</f>
        <v>0</v>
      </c>
      <c r="R6" s="107">
        <f>Werte2!EC5/$R$4</f>
        <v>0</v>
      </c>
      <c r="S6" s="107">
        <f>Werte2!ED5/$S$4</f>
        <v>0</v>
      </c>
      <c r="T6" s="107">
        <f>Werte2!EE5/$T$4</f>
        <v>0</v>
      </c>
      <c r="U6" s="403">
        <f>Werte2!EF5/$U$4</f>
        <v>0</v>
      </c>
      <c r="V6" s="107">
        <f>Werte2!EG5/$V$4</f>
        <v>0</v>
      </c>
      <c r="W6" s="107">
        <f>Werte2!EH5/$W$4</f>
        <v>0</v>
      </c>
      <c r="X6" s="107">
        <f>Werte2!EI5/$X$4</f>
        <v>0</v>
      </c>
      <c r="Y6" s="107">
        <f>Werte2!EJ5/$Y$4</f>
        <v>0</v>
      </c>
      <c r="Z6" s="107">
        <f>Werte2!EK5/$Z$4</f>
        <v>0</v>
      </c>
      <c r="AA6" s="107">
        <f>Werte2!EL5/$AA$4</f>
        <v>0</v>
      </c>
      <c r="AB6" s="107">
        <f>Werte2!EM5/$AB$4</f>
        <v>0</v>
      </c>
      <c r="AC6" s="107">
        <f>Werte2!EN5/$AC$4</f>
        <v>0</v>
      </c>
      <c r="AD6" s="107">
        <f>Werte2!EO5/$AD$4</f>
        <v>0</v>
      </c>
      <c r="AE6" s="107">
        <f>Werte2!EP5/$AE$4</f>
        <v>0</v>
      </c>
      <c r="AF6" s="107">
        <f>Werte2!EQ5/$AF$4</f>
        <v>0</v>
      </c>
      <c r="AG6" s="107">
        <f>Werte2!ER5/$AG$4</f>
        <v>0</v>
      </c>
      <c r="AH6" s="107">
        <f>Werte2!ES5/$AH$4</f>
        <v>0</v>
      </c>
      <c r="AI6" s="107">
        <f>Werte2!ET5/$AI$4</f>
        <v>0</v>
      </c>
      <c r="AJ6" s="107">
        <f>Werte2!EU5/$AJ$4</f>
        <v>0</v>
      </c>
      <c r="AK6" s="107">
        <f>Werte2!EV5/$AK$4</f>
        <v>0</v>
      </c>
      <c r="AL6" s="107">
        <f>Werte2!EW5/$AL$4</f>
        <v>0</v>
      </c>
      <c r="AM6" s="107">
        <f>Werte2!EX5/$AM$4</f>
        <v>0</v>
      </c>
      <c r="AN6" s="99" t="str">
        <f t="shared" ref="AN6:AN36" si="2">IF(B6=0,"S","")</f>
        <v>S</v>
      </c>
      <c r="AO6" s="39"/>
      <c r="AP6" s="172">
        <f t="shared" ref="AP6:AP29" si="3">IF($D6="FB",F6,"")</f>
        <v>0</v>
      </c>
      <c r="AQ6" s="172">
        <f t="shared" si="1"/>
        <v>0</v>
      </c>
      <c r="AR6" s="172">
        <f t="shared" si="1"/>
        <v>0</v>
      </c>
      <c r="AS6" s="172">
        <f t="shared" si="1"/>
        <v>0</v>
      </c>
      <c r="AT6" s="172">
        <f t="shared" si="1"/>
        <v>0</v>
      </c>
      <c r="AU6" s="172">
        <f t="shared" si="1"/>
        <v>0</v>
      </c>
      <c r="AV6" s="172">
        <f t="shared" si="1"/>
        <v>0</v>
      </c>
      <c r="AW6" s="172">
        <f t="shared" si="1"/>
        <v>0</v>
      </c>
      <c r="AX6" s="172">
        <f t="shared" si="1"/>
        <v>0</v>
      </c>
      <c r="AY6" s="172">
        <f t="shared" si="1"/>
        <v>0</v>
      </c>
      <c r="AZ6" s="172">
        <f t="shared" si="1"/>
        <v>0</v>
      </c>
    </row>
    <row r="7" spans="1:53" x14ac:dyDescent="0.2">
      <c r="A7" s="38" t="s">
        <v>172</v>
      </c>
      <c r="B7" s="94">
        <f>Werte2!B6</f>
        <v>0</v>
      </c>
      <c r="C7" s="107">
        <f>'S3'!$H$88</f>
        <v>0</v>
      </c>
      <c r="D7" s="109" t="str">
        <f t="shared" si="0"/>
        <v>FB</v>
      </c>
      <c r="E7" s="109"/>
      <c r="F7" s="107">
        <f>Werte2!DQ6/$F$4</f>
        <v>0</v>
      </c>
      <c r="G7" s="107">
        <f>Werte2!DR6/$G$4</f>
        <v>0</v>
      </c>
      <c r="H7" s="107">
        <f>Werte2!DS6/$H$4</f>
        <v>0</v>
      </c>
      <c r="I7" s="107">
        <f>Werte2!DT6/$I$4</f>
        <v>0</v>
      </c>
      <c r="J7" s="107">
        <f>Werte2!DU6/$J$4</f>
        <v>0</v>
      </c>
      <c r="K7" s="107">
        <f>Werte2!DV6/$K$4</f>
        <v>0</v>
      </c>
      <c r="L7" s="107">
        <f>Werte2!DW6/$L$4</f>
        <v>0</v>
      </c>
      <c r="M7" s="107">
        <f>Werte2!DX6/$M$4</f>
        <v>0</v>
      </c>
      <c r="N7" s="107">
        <f>Werte2!DY6/$N$4</f>
        <v>0</v>
      </c>
      <c r="O7" s="107">
        <f>Werte2!DZ6/$O$4</f>
        <v>0</v>
      </c>
      <c r="P7" s="107">
        <f>Werte2!EA6/$P$4</f>
        <v>0</v>
      </c>
      <c r="Q7" s="107">
        <f>Werte2!EB6/$Q$4</f>
        <v>0</v>
      </c>
      <c r="R7" s="107">
        <f>Werte2!EC6/$R$4</f>
        <v>0</v>
      </c>
      <c r="S7" s="107">
        <f>Werte2!ED6/$S$4</f>
        <v>0</v>
      </c>
      <c r="T7" s="107">
        <f>Werte2!EE6/$T$4</f>
        <v>0</v>
      </c>
      <c r="U7" s="403">
        <f>Werte2!EF6/$U$4</f>
        <v>0</v>
      </c>
      <c r="V7" s="107">
        <f>Werte2!EG6/$V$4</f>
        <v>0</v>
      </c>
      <c r="W7" s="107">
        <f>Werte2!EH6/$W$4</f>
        <v>0</v>
      </c>
      <c r="X7" s="107">
        <f>Werte2!EI6/$X$4</f>
        <v>0</v>
      </c>
      <c r="Y7" s="107">
        <f>Werte2!EJ6/$Y$4</f>
        <v>0</v>
      </c>
      <c r="Z7" s="107">
        <f>Werte2!EK6/$Z$4</f>
        <v>0</v>
      </c>
      <c r="AA7" s="107">
        <f>Werte2!EL6/$AA$4</f>
        <v>0</v>
      </c>
      <c r="AB7" s="107">
        <f>Werte2!EM6/$AB$4</f>
        <v>0</v>
      </c>
      <c r="AC7" s="107">
        <f>Werte2!EN6/$AC$4</f>
        <v>0</v>
      </c>
      <c r="AD7" s="107">
        <f>Werte2!EO6/$AD$4</f>
        <v>0</v>
      </c>
      <c r="AE7" s="107">
        <f>Werte2!EP6/$AE$4</f>
        <v>0</v>
      </c>
      <c r="AF7" s="107">
        <f>Werte2!EQ6/$AF$4</f>
        <v>0</v>
      </c>
      <c r="AG7" s="107">
        <f>Werte2!ER6/$AG$4</f>
        <v>0</v>
      </c>
      <c r="AH7" s="107">
        <f>Werte2!ES6/$AH$4</f>
        <v>0</v>
      </c>
      <c r="AI7" s="107">
        <f>Werte2!ET6/$AI$4</f>
        <v>0</v>
      </c>
      <c r="AJ7" s="107">
        <f>Werte2!EU6/$AJ$4</f>
        <v>0</v>
      </c>
      <c r="AK7" s="107">
        <f>Werte2!EV6/$AK$4</f>
        <v>0</v>
      </c>
      <c r="AL7" s="107">
        <f>Werte2!EW6/$AL$4</f>
        <v>0</v>
      </c>
      <c r="AM7" s="107">
        <f>Werte2!EX6/$AM$4</f>
        <v>0</v>
      </c>
      <c r="AN7" s="99" t="str">
        <f t="shared" si="2"/>
        <v>S</v>
      </c>
      <c r="AP7" s="172">
        <f t="shared" si="3"/>
        <v>0</v>
      </c>
      <c r="AQ7" s="172">
        <f t="shared" si="1"/>
        <v>0</v>
      </c>
      <c r="AR7" s="172">
        <f t="shared" si="1"/>
        <v>0</v>
      </c>
      <c r="AS7" s="172">
        <f t="shared" si="1"/>
        <v>0</v>
      </c>
      <c r="AT7" s="172">
        <f t="shared" si="1"/>
        <v>0</v>
      </c>
      <c r="AU7" s="172">
        <f t="shared" si="1"/>
        <v>0</v>
      </c>
      <c r="AV7" s="172">
        <f t="shared" si="1"/>
        <v>0</v>
      </c>
      <c r="AW7" s="172">
        <f t="shared" si="1"/>
        <v>0</v>
      </c>
      <c r="AX7" s="172">
        <f t="shared" si="1"/>
        <v>0</v>
      </c>
      <c r="AY7" s="172">
        <f t="shared" si="1"/>
        <v>0</v>
      </c>
      <c r="AZ7" s="172">
        <f t="shared" si="1"/>
        <v>0</v>
      </c>
    </row>
    <row r="8" spans="1:53" x14ac:dyDescent="0.2">
      <c r="A8" s="38" t="s">
        <v>173</v>
      </c>
      <c r="B8" s="94">
        <f>Werte2!B7</f>
        <v>0</v>
      </c>
      <c r="C8" s="107">
        <f>'S4'!$H$88</f>
        <v>0</v>
      </c>
      <c r="D8" s="109" t="str">
        <f t="shared" si="0"/>
        <v>FB</v>
      </c>
      <c r="E8" s="109"/>
      <c r="F8" s="107">
        <f>Werte2!DQ7/$F$4</f>
        <v>0</v>
      </c>
      <c r="G8" s="107">
        <f>Werte2!DR7/$G$4</f>
        <v>0</v>
      </c>
      <c r="H8" s="107">
        <f>Werte2!DS7/$H$4</f>
        <v>0</v>
      </c>
      <c r="I8" s="107">
        <f>Werte2!DT7/$I$4</f>
        <v>0</v>
      </c>
      <c r="J8" s="107">
        <f>Werte2!DU7/$J$4</f>
        <v>0</v>
      </c>
      <c r="K8" s="107">
        <f>Werte2!DV7/$K$4</f>
        <v>0</v>
      </c>
      <c r="L8" s="107">
        <f>Werte2!DW7/$L$4</f>
        <v>0</v>
      </c>
      <c r="M8" s="107">
        <f>Werte2!DX7/$M$4</f>
        <v>0</v>
      </c>
      <c r="N8" s="107">
        <f>Werte2!DY7/$N$4</f>
        <v>0</v>
      </c>
      <c r="O8" s="107">
        <f>Werte2!DZ7/$O$4</f>
        <v>0</v>
      </c>
      <c r="P8" s="107">
        <f>Werte2!EA7/$P$4</f>
        <v>0</v>
      </c>
      <c r="Q8" s="107">
        <f>Werte2!EB7/$Q$4</f>
        <v>0</v>
      </c>
      <c r="R8" s="107">
        <f>Werte2!EC7/$R$4</f>
        <v>0</v>
      </c>
      <c r="S8" s="107">
        <f>Werte2!ED7/$S$4</f>
        <v>0</v>
      </c>
      <c r="T8" s="107">
        <f>Werte2!EE7/$T$4</f>
        <v>0</v>
      </c>
      <c r="U8" s="403">
        <f>Werte2!EF7/$U$4</f>
        <v>0</v>
      </c>
      <c r="V8" s="107">
        <f>Werte2!EG7/$V$4</f>
        <v>0</v>
      </c>
      <c r="W8" s="107">
        <f>Werte2!EH7/$W$4</f>
        <v>0</v>
      </c>
      <c r="X8" s="107">
        <f>Werte2!EI7/$X$4</f>
        <v>0</v>
      </c>
      <c r="Y8" s="107">
        <f>Werte2!EJ7/$Y$4</f>
        <v>0</v>
      </c>
      <c r="Z8" s="107">
        <f>Werte2!EK7/$Z$4</f>
        <v>0</v>
      </c>
      <c r="AA8" s="107">
        <f>Werte2!EL7/$AA$4</f>
        <v>0</v>
      </c>
      <c r="AB8" s="107">
        <f>Werte2!EM7/$AB$4</f>
        <v>0</v>
      </c>
      <c r="AC8" s="107">
        <f>Werte2!EN7/$AC$4</f>
        <v>0</v>
      </c>
      <c r="AD8" s="107">
        <f>Werte2!EO7/$AD$4</f>
        <v>0</v>
      </c>
      <c r="AE8" s="107">
        <f>Werte2!EP7/$AE$4</f>
        <v>0</v>
      </c>
      <c r="AF8" s="107">
        <f>Werte2!EQ7/$AF$4</f>
        <v>0</v>
      </c>
      <c r="AG8" s="107">
        <f>Werte2!ER7/$AG$4</f>
        <v>0</v>
      </c>
      <c r="AH8" s="107">
        <f>Werte2!ES7/$AH$4</f>
        <v>0</v>
      </c>
      <c r="AI8" s="107">
        <f>Werte2!ET7/$AI$4</f>
        <v>0</v>
      </c>
      <c r="AJ8" s="107">
        <f>Werte2!EU7/$AJ$4</f>
        <v>0</v>
      </c>
      <c r="AK8" s="107">
        <f>Werte2!EV7/$AK$4</f>
        <v>0</v>
      </c>
      <c r="AL8" s="107">
        <f>Werte2!EW7/$AL$4</f>
        <v>0</v>
      </c>
      <c r="AM8" s="107">
        <f>Werte2!EX7/$AM$4</f>
        <v>0</v>
      </c>
      <c r="AN8" s="99" t="str">
        <f t="shared" si="2"/>
        <v>S</v>
      </c>
      <c r="AP8" s="172">
        <f t="shared" si="3"/>
        <v>0</v>
      </c>
      <c r="AQ8" s="172">
        <f t="shared" si="1"/>
        <v>0</v>
      </c>
      <c r="AR8" s="172">
        <f t="shared" si="1"/>
        <v>0</v>
      </c>
      <c r="AS8" s="172">
        <f t="shared" si="1"/>
        <v>0</v>
      </c>
      <c r="AT8" s="172">
        <f t="shared" si="1"/>
        <v>0</v>
      </c>
      <c r="AU8" s="172">
        <f t="shared" si="1"/>
        <v>0</v>
      </c>
      <c r="AV8" s="172">
        <f t="shared" si="1"/>
        <v>0</v>
      </c>
      <c r="AW8" s="172">
        <f t="shared" si="1"/>
        <v>0</v>
      </c>
      <c r="AX8" s="172">
        <f t="shared" si="1"/>
        <v>0</v>
      </c>
      <c r="AY8" s="172">
        <f t="shared" si="1"/>
        <v>0</v>
      </c>
      <c r="AZ8" s="172">
        <f t="shared" si="1"/>
        <v>0</v>
      </c>
    </row>
    <row r="9" spans="1:53" x14ac:dyDescent="0.2">
      <c r="A9" s="38" t="s">
        <v>174</v>
      </c>
      <c r="B9" s="94">
        <f>Werte2!B8</f>
        <v>0</v>
      </c>
      <c r="C9" s="107">
        <f>'S5'!$H$88</f>
        <v>0</v>
      </c>
      <c r="D9" s="109" t="str">
        <f t="shared" si="0"/>
        <v>FB</v>
      </c>
      <c r="E9" s="109"/>
      <c r="F9" s="107">
        <f>Werte2!DQ8/$F$4</f>
        <v>0</v>
      </c>
      <c r="G9" s="107">
        <f>Werte2!DR8/$G$4</f>
        <v>0</v>
      </c>
      <c r="H9" s="107">
        <f>Werte2!DS8/$H$4</f>
        <v>0</v>
      </c>
      <c r="I9" s="107">
        <f>Werte2!DT8/$I$4</f>
        <v>0</v>
      </c>
      <c r="J9" s="107">
        <f>Werte2!DU8/$J$4</f>
        <v>0</v>
      </c>
      <c r="K9" s="107">
        <f>Werte2!DV8/$K$4</f>
        <v>0</v>
      </c>
      <c r="L9" s="107">
        <f>Werte2!DW8/$L$4</f>
        <v>0</v>
      </c>
      <c r="M9" s="107">
        <f>Werte2!DX8/$M$4</f>
        <v>0</v>
      </c>
      <c r="N9" s="107">
        <f>Werte2!DY8/$N$4</f>
        <v>0</v>
      </c>
      <c r="O9" s="107">
        <f>Werte2!DZ8/$O$4</f>
        <v>0</v>
      </c>
      <c r="P9" s="107">
        <f>Werte2!EA8/$P$4</f>
        <v>0</v>
      </c>
      <c r="Q9" s="107">
        <f>Werte2!EB8/$Q$4</f>
        <v>0</v>
      </c>
      <c r="R9" s="107">
        <f>Werte2!EC8/$R$4</f>
        <v>0</v>
      </c>
      <c r="S9" s="107">
        <f>Werte2!ED8/$S$4</f>
        <v>0</v>
      </c>
      <c r="T9" s="107">
        <f>Werte2!EE8/$T$4</f>
        <v>0</v>
      </c>
      <c r="U9" s="403">
        <f>Werte2!EF8/$U$4</f>
        <v>0</v>
      </c>
      <c r="V9" s="107">
        <f>Werte2!EG8/$V$4</f>
        <v>0</v>
      </c>
      <c r="W9" s="107">
        <f>Werte2!EH8/$W$4</f>
        <v>0</v>
      </c>
      <c r="X9" s="107">
        <f>Werte2!EI8/$X$4</f>
        <v>0</v>
      </c>
      <c r="Y9" s="107">
        <f>Werte2!EJ8/$Y$4</f>
        <v>0</v>
      </c>
      <c r="Z9" s="107">
        <f>Werte2!EK8/$Z$4</f>
        <v>0</v>
      </c>
      <c r="AA9" s="107">
        <f>Werte2!EL8/$AA$4</f>
        <v>0</v>
      </c>
      <c r="AB9" s="107">
        <f>Werte2!EM8/$AB$4</f>
        <v>0</v>
      </c>
      <c r="AC9" s="107">
        <f>Werte2!EN8/$AC$4</f>
        <v>0</v>
      </c>
      <c r="AD9" s="107">
        <f>Werte2!EO8/$AD$4</f>
        <v>0</v>
      </c>
      <c r="AE9" s="107">
        <f>Werte2!EP8/$AE$4</f>
        <v>0</v>
      </c>
      <c r="AF9" s="107">
        <f>Werte2!EQ8/$AF$4</f>
        <v>0</v>
      </c>
      <c r="AG9" s="107">
        <f>Werte2!ER8/$AG$4</f>
        <v>0</v>
      </c>
      <c r="AH9" s="107">
        <f>Werte2!ES8/$AH$4</f>
        <v>0</v>
      </c>
      <c r="AI9" s="107">
        <f>Werte2!ET8/$AI$4</f>
        <v>0</v>
      </c>
      <c r="AJ9" s="107">
        <f>Werte2!EU8/$AJ$4</f>
        <v>0</v>
      </c>
      <c r="AK9" s="107">
        <f>Werte2!EV8/$AK$4</f>
        <v>0</v>
      </c>
      <c r="AL9" s="107">
        <f>Werte2!EW8/$AL$4</f>
        <v>0</v>
      </c>
      <c r="AM9" s="107">
        <f>Werte2!EX8/$AM$4</f>
        <v>0</v>
      </c>
      <c r="AN9" s="99" t="str">
        <f t="shared" si="2"/>
        <v>S</v>
      </c>
      <c r="AP9" s="172">
        <f t="shared" si="3"/>
        <v>0</v>
      </c>
      <c r="AQ9" s="172">
        <f t="shared" si="1"/>
        <v>0</v>
      </c>
      <c r="AR9" s="172">
        <f t="shared" si="1"/>
        <v>0</v>
      </c>
      <c r="AS9" s="172">
        <f t="shared" si="1"/>
        <v>0</v>
      </c>
      <c r="AT9" s="172">
        <f t="shared" si="1"/>
        <v>0</v>
      </c>
      <c r="AU9" s="172">
        <f t="shared" si="1"/>
        <v>0</v>
      </c>
      <c r="AV9" s="172">
        <f t="shared" si="1"/>
        <v>0</v>
      </c>
      <c r="AW9" s="172">
        <f t="shared" si="1"/>
        <v>0</v>
      </c>
      <c r="AX9" s="172">
        <f t="shared" si="1"/>
        <v>0</v>
      </c>
      <c r="AY9" s="172">
        <f t="shared" si="1"/>
        <v>0</v>
      </c>
      <c r="AZ9" s="172">
        <f t="shared" si="1"/>
        <v>0</v>
      </c>
    </row>
    <row r="10" spans="1:53" x14ac:dyDescent="0.2">
      <c r="A10" s="38" t="s">
        <v>175</v>
      </c>
      <c r="B10" s="94">
        <f>Werte2!B9</f>
        <v>0</v>
      </c>
      <c r="C10" s="107">
        <f>'S6'!$H$88</f>
        <v>0</v>
      </c>
      <c r="D10" s="109" t="str">
        <f t="shared" si="0"/>
        <v>FB</v>
      </c>
      <c r="E10" s="109"/>
      <c r="F10" s="107">
        <f>Werte2!DQ9/$F$4</f>
        <v>0</v>
      </c>
      <c r="G10" s="107">
        <f>Werte2!DR9/$G$4</f>
        <v>0</v>
      </c>
      <c r="H10" s="107">
        <f>Werte2!DS9/$H$4</f>
        <v>0</v>
      </c>
      <c r="I10" s="107">
        <f>Werte2!DT9/$I$4</f>
        <v>0</v>
      </c>
      <c r="J10" s="107">
        <f>Werte2!DU9/$J$4</f>
        <v>0</v>
      </c>
      <c r="K10" s="107">
        <f>Werte2!DV9/$K$4</f>
        <v>0</v>
      </c>
      <c r="L10" s="107">
        <f>Werte2!DW9/$L$4</f>
        <v>0</v>
      </c>
      <c r="M10" s="107">
        <f>Werte2!DX9/$M$4</f>
        <v>0</v>
      </c>
      <c r="N10" s="107">
        <f>Werte2!DY9/$N$4</f>
        <v>0</v>
      </c>
      <c r="O10" s="107">
        <f>Werte2!DZ9/$O$4</f>
        <v>0</v>
      </c>
      <c r="P10" s="107">
        <f>Werte2!EA9/$P$4</f>
        <v>0</v>
      </c>
      <c r="Q10" s="107">
        <f>Werte2!EB9/$Q$4</f>
        <v>0</v>
      </c>
      <c r="R10" s="107">
        <f>Werte2!EC9/$R$4</f>
        <v>0</v>
      </c>
      <c r="S10" s="107">
        <f>Werte2!ED9/$S$4</f>
        <v>0</v>
      </c>
      <c r="T10" s="107">
        <f>Werte2!EE9/$T$4</f>
        <v>0</v>
      </c>
      <c r="U10" s="403">
        <f>Werte2!EF9/$U$4</f>
        <v>0</v>
      </c>
      <c r="V10" s="107">
        <f>Werte2!EG9/$V$4</f>
        <v>0</v>
      </c>
      <c r="W10" s="107">
        <f>Werte2!EH9/$W$4</f>
        <v>0</v>
      </c>
      <c r="X10" s="107">
        <f>Werte2!EI9/$X$4</f>
        <v>0</v>
      </c>
      <c r="Y10" s="107">
        <f>Werte2!EJ9/$Y$4</f>
        <v>0</v>
      </c>
      <c r="Z10" s="107">
        <f>Werte2!EK9/$Z$4</f>
        <v>0</v>
      </c>
      <c r="AA10" s="107">
        <f>Werte2!EL9/$AA$4</f>
        <v>0</v>
      </c>
      <c r="AB10" s="107">
        <f>Werte2!EM9/$AB$4</f>
        <v>0</v>
      </c>
      <c r="AC10" s="107">
        <f>Werte2!EN9/$AC$4</f>
        <v>0</v>
      </c>
      <c r="AD10" s="107">
        <f>Werte2!EO9/$AD$4</f>
        <v>0</v>
      </c>
      <c r="AE10" s="107">
        <f>Werte2!EP9/$AE$4</f>
        <v>0</v>
      </c>
      <c r="AF10" s="107">
        <f>Werte2!EQ9/$AF$4</f>
        <v>0</v>
      </c>
      <c r="AG10" s="107">
        <f>Werte2!ER9/$AG$4</f>
        <v>0</v>
      </c>
      <c r="AH10" s="107">
        <f>Werte2!ES9/$AH$4</f>
        <v>0</v>
      </c>
      <c r="AI10" s="107">
        <f>Werte2!ET9/$AI$4</f>
        <v>0</v>
      </c>
      <c r="AJ10" s="107">
        <f>Werte2!EU9/$AJ$4</f>
        <v>0</v>
      </c>
      <c r="AK10" s="107">
        <f>Werte2!EV9/$AK$4</f>
        <v>0</v>
      </c>
      <c r="AL10" s="107">
        <f>Werte2!EW9/$AL$4</f>
        <v>0</v>
      </c>
      <c r="AM10" s="107">
        <f>Werte2!EX9/$AM$4</f>
        <v>0</v>
      </c>
      <c r="AN10" s="99" t="str">
        <f t="shared" si="2"/>
        <v>S</v>
      </c>
      <c r="AP10" s="172">
        <f t="shared" si="3"/>
        <v>0</v>
      </c>
      <c r="AQ10" s="172">
        <f t="shared" si="1"/>
        <v>0</v>
      </c>
      <c r="AR10" s="172">
        <f t="shared" si="1"/>
        <v>0</v>
      </c>
      <c r="AS10" s="172">
        <f t="shared" si="1"/>
        <v>0</v>
      </c>
      <c r="AT10" s="172">
        <f t="shared" si="1"/>
        <v>0</v>
      </c>
      <c r="AU10" s="172">
        <f t="shared" si="1"/>
        <v>0</v>
      </c>
      <c r="AV10" s="172">
        <f t="shared" si="1"/>
        <v>0</v>
      </c>
      <c r="AW10" s="172">
        <f t="shared" si="1"/>
        <v>0</v>
      </c>
      <c r="AX10" s="172">
        <f t="shared" si="1"/>
        <v>0</v>
      </c>
      <c r="AY10" s="172">
        <f t="shared" si="1"/>
        <v>0</v>
      </c>
      <c r="AZ10" s="172">
        <f t="shared" si="1"/>
        <v>0</v>
      </c>
    </row>
    <row r="11" spans="1:53" x14ac:dyDescent="0.2">
      <c r="A11" s="38" t="s">
        <v>176</v>
      </c>
      <c r="B11" s="94">
        <f>Werte2!B10</f>
        <v>0</v>
      </c>
      <c r="C11" s="107">
        <f>'S7'!$H$88</f>
        <v>0</v>
      </c>
      <c r="D11" s="109" t="str">
        <f t="shared" si="0"/>
        <v>FB</v>
      </c>
      <c r="E11" s="109"/>
      <c r="F11" s="107">
        <f>Werte2!DQ10/$F$4</f>
        <v>0</v>
      </c>
      <c r="G11" s="107">
        <f>Werte2!DR10/$G$4</f>
        <v>0</v>
      </c>
      <c r="H11" s="107">
        <f>Werte2!DS10/$H$4</f>
        <v>0</v>
      </c>
      <c r="I11" s="107">
        <f>Werte2!DT10/$I$4</f>
        <v>0</v>
      </c>
      <c r="J11" s="107">
        <f>Werte2!DU10/$J$4</f>
        <v>0</v>
      </c>
      <c r="K11" s="107">
        <f>Werte2!DV10/$K$4</f>
        <v>0</v>
      </c>
      <c r="L11" s="107">
        <f>Werte2!DW10/$L$4</f>
        <v>0</v>
      </c>
      <c r="M11" s="107">
        <f>Werte2!DX10/$M$4</f>
        <v>0</v>
      </c>
      <c r="N11" s="107">
        <f>Werte2!DY10/$N$4</f>
        <v>0</v>
      </c>
      <c r="O11" s="107">
        <f>Werte2!DZ10/$O$4</f>
        <v>0</v>
      </c>
      <c r="P11" s="107">
        <f>Werte2!EA10/$P$4</f>
        <v>0</v>
      </c>
      <c r="Q11" s="107">
        <f>Werte2!EB10/$Q$4</f>
        <v>0</v>
      </c>
      <c r="R11" s="107">
        <f>Werte2!EC10/$R$4</f>
        <v>0</v>
      </c>
      <c r="S11" s="107">
        <f>Werte2!ED10/$S$4</f>
        <v>0</v>
      </c>
      <c r="T11" s="107">
        <f>Werte2!EE10/$T$4</f>
        <v>0</v>
      </c>
      <c r="U11" s="403">
        <f>Werte2!EF10/$U$4</f>
        <v>0</v>
      </c>
      <c r="V11" s="107">
        <f>Werte2!EG10/$V$4</f>
        <v>0</v>
      </c>
      <c r="W11" s="107">
        <f>Werte2!EH10/$W$4</f>
        <v>0</v>
      </c>
      <c r="X11" s="107">
        <f>Werte2!EI10/$X$4</f>
        <v>0</v>
      </c>
      <c r="Y11" s="107">
        <f>Werte2!EJ10/$Y$4</f>
        <v>0</v>
      </c>
      <c r="Z11" s="107">
        <f>Werte2!EK10/$Z$4</f>
        <v>0</v>
      </c>
      <c r="AA11" s="107">
        <f>Werte2!EL10/$AA$4</f>
        <v>0</v>
      </c>
      <c r="AB11" s="107">
        <f>Werte2!EM10/$AB$4</f>
        <v>0</v>
      </c>
      <c r="AC11" s="107">
        <f>Werte2!EN10/$AC$4</f>
        <v>0</v>
      </c>
      <c r="AD11" s="107">
        <f>Werte2!EO10/$AD$4</f>
        <v>0</v>
      </c>
      <c r="AE11" s="107">
        <f>Werte2!EP10/$AE$4</f>
        <v>0</v>
      </c>
      <c r="AF11" s="107">
        <f>Werte2!EQ10/$AF$4</f>
        <v>0</v>
      </c>
      <c r="AG11" s="107">
        <f>Werte2!ER10/$AG$4</f>
        <v>0</v>
      </c>
      <c r="AH11" s="107">
        <f>Werte2!ES10/$AH$4</f>
        <v>0</v>
      </c>
      <c r="AI11" s="107">
        <f>Werte2!ET10/$AI$4</f>
        <v>0</v>
      </c>
      <c r="AJ11" s="107">
        <f>Werte2!EU10/$AJ$4</f>
        <v>0</v>
      </c>
      <c r="AK11" s="107">
        <f>Werte2!EV10/$AK$4</f>
        <v>0</v>
      </c>
      <c r="AL11" s="107">
        <f>Werte2!EW10/$AL$4</f>
        <v>0</v>
      </c>
      <c r="AM11" s="107">
        <f>Werte2!EX10/$AM$4</f>
        <v>0</v>
      </c>
      <c r="AN11" s="99" t="str">
        <f t="shared" si="2"/>
        <v>S</v>
      </c>
      <c r="AP11" s="172">
        <f t="shared" si="3"/>
        <v>0</v>
      </c>
      <c r="AQ11" s="172">
        <f t="shared" si="1"/>
        <v>0</v>
      </c>
      <c r="AR11" s="172">
        <f t="shared" si="1"/>
        <v>0</v>
      </c>
      <c r="AS11" s="172">
        <f t="shared" si="1"/>
        <v>0</v>
      </c>
      <c r="AT11" s="172">
        <f t="shared" si="1"/>
        <v>0</v>
      </c>
      <c r="AU11" s="172">
        <f t="shared" si="1"/>
        <v>0</v>
      </c>
      <c r="AV11" s="172">
        <f t="shared" si="1"/>
        <v>0</v>
      </c>
      <c r="AW11" s="172">
        <f t="shared" si="1"/>
        <v>0</v>
      </c>
      <c r="AX11" s="172">
        <f t="shared" si="1"/>
        <v>0</v>
      </c>
      <c r="AY11" s="172">
        <f t="shared" si="1"/>
        <v>0</v>
      </c>
      <c r="AZ11" s="172">
        <f t="shared" si="1"/>
        <v>0</v>
      </c>
    </row>
    <row r="12" spans="1:53" x14ac:dyDescent="0.2">
      <c r="A12" s="38" t="s">
        <v>177</v>
      </c>
      <c r="B12" s="94">
        <f>Werte2!B11</f>
        <v>0</v>
      </c>
      <c r="C12" s="107">
        <f>'S8'!$H$88</f>
        <v>0</v>
      </c>
      <c r="D12" s="109" t="str">
        <f t="shared" si="0"/>
        <v>FB</v>
      </c>
      <c r="E12" s="109"/>
      <c r="F12" s="107">
        <f>Werte2!DQ11/$F$4</f>
        <v>0</v>
      </c>
      <c r="G12" s="107">
        <f>Werte2!DR11/$G$4</f>
        <v>0</v>
      </c>
      <c r="H12" s="107">
        <f>Werte2!DS11/$H$4</f>
        <v>0</v>
      </c>
      <c r="I12" s="107">
        <f>Werte2!DT11/$I$4</f>
        <v>0</v>
      </c>
      <c r="J12" s="107">
        <f>Werte2!DU11/$J$4</f>
        <v>0</v>
      </c>
      <c r="K12" s="107">
        <f>Werte2!DV11/$K$4</f>
        <v>0</v>
      </c>
      <c r="L12" s="107">
        <f>Werte2!DW11/$L$4</f>
        <v>0</v>
      </c>
      <c r="M12" s="107">
        <f>Werte2!DX11/$M$4</f>
        <v>0</v>
      </c>
      <c r="N12" s="107">
        <f>Werte2!DY11/$N$4</f>
        <v>0</v>
      </c>
      <c r="O12" s="107">
        <f>Werte2!DZ11/$O$4</f>
        <v>0</v>
      </c>
      <c r="P12" s="107">
        <f>Werte2!EA11/$P$4</f>
        <v>0</v>
      </c>
      <c r="Q12" s="107">
        <f>Werte2!EB11/$Q$4</f>
        <v>0</v>
      </c>
      <c r="R12" s="107">
        <f>Werte2!EC11/$R$4</f>
        <v>0</v>
      </c>
      <c r="S12" s="107">
        <f>Werte2!ED11/$S$4</f>
        <v>0</v>
      </c>
      <c r="T12" s="107">
        <f>Werte2!EE11/$T$4</f>
        <v>0</v>
      </c>
      <c r="U12" s="403">
        <f>Werte2!EF11/$U$4</f>
        <v>0</v>
      </c>
      <c r="V12" s="107">
        <f>Werte2!EG11/$V$4</f>
        <v>0</v>
      </c>
      <c r="W12" s="107">
        <f>Werte2!EH11/$W$4</f>
        <v>0</v>
      </c>
      <c r="X12" s="107">
        <f>Werte2!EI11/$X$4</f>
        <v>0</v>
      </c>
      <c r="Y12" s="107">
        <f>Werte2!EJ11/$Y$4</f>
        <v>0</v>
      </c>
      <c r="Z12" s="107">
        <f>Werte2!EK11/$Z$4</f>
        <v>0</v>
      </c>
      <c r="AA12" s="107">
        <f>Werte2!EL11/$AA$4</f>
        <v>0</v>
      </c>
      <c r="AB12" s="107">
        <f>Werte2!EM11/$AB$4</f>
        <v>0</v>
      </c>
      <c r="AC12" s="107">
        <f>Werte2!EN11/$AC$4</f>
        <v>0</v>
      </c>
      <c r="AD12" s="107">
        <f>Werte2!EO11/$AD$4</f>
        <v>0</v>
      </c>
      <c r="AE12" s="107">
        <f>Werte2!EP11/$AE$4</f>
        <v>0</v>
      </c>
      <c r="AF12" s="107">
        <f>Werte2!EQ11/$AF$4</f>
        <v>0</v>
      </c>
      <c r="AG12" s="107">
        <f>Werte2!ER11/$AG$4</f>
        <v>0</v>
      </c>
      <c r="AH12" s="107">
        <f>Werte2!ES11/$AH$4</f>
        <v>0</v>
      </c>
      <c r="AI12" s="107">
        <f>Werte2!ET11/$AI$4</f>
        <v>0</v>
      </c>
      <c r="AJ12" s="107">
        <f>Werte2!EU11/$AJ$4</f>
        <v>0</v>
      </c>
      <c r="AK12" s="107">
        <f>Werte2!EV11/$AK$4</f>
        <v>0</v>
      </c>
      <c r="AL12" s="107">
        <f>Werte2!EW11/$AL$4</f>
        <v>0</v>
      </c>
      <c r="AM12" s="107">
        <f>Werte2!EX11/$AM$4</f>
        <v>0</v>
      </c>
      <c r="AN12" s="99" t="str">
        <f t="shared" si="2"/>
        <v>S</v>
      </c>
      <c r="AP12" s="172">
        <f t="shared" si="3"/>
        <v>0</v>
      </c>
      <c r="AQ12" s="172">
        <f t="shared" si="1"/>
        <v>0</v>
      </c>
      <c r="AR12" s="172">
        <f t="shared" si="1"/>
        <v>0</v>
      </c>
      <c r="AS12" s="172">
        <f t="shared" si="1"/>
        <v>0</v>
      </c>
      <c r="AT12" s="172">
        <f t="shared" si="1"/>
        <v>0</v>
      </c>
      <c r="AU12" s="172">
        <f t="shared" si="1"/>
        <v>0</v>
      </c>
      <c r="AV12" s="172">
        <f t="shared" si="1"/>
        <v>0</v>
      </c>
      <c r="AW12" s="172">
        <f t="shared" si="1"/>
        <v>0</v>
      </c>
      <c r="AX12" s="172">
        <f t="shared" si="1"/>
        <v>0</v>
      </c>
      <c r="AY12" s="172">
        <f t="shared" si="1"/>
        <v>0</v>
      </c>
      <c r="AZ12" s="172">
        <f t="shared" si="1"/>
        <v>0</v>
      </c>
    </row>
    <row r="13" spans="1:53" x14ac:dyDescent="0.2">
      <c r="A13" s="38" t="s">
        <v>178</v>
      </c>
      <c r="B13" s="94">
        <f>Werte2!B12</f>
        <v>0</v>
      </c>
      <c r="C13" s="107">
        <f>'S9'!$H$88</f>
        <v>0</v>
      </c>
      <c r="D13" s="109" t="str">
        <f t="shared" si="0"/>
        <v>FB</v>
      </c>
      <c r="E13" s="109"/>
      <c r="F13" s="107">
        <f>Werte2!DQ12/$F$4</f>
        <v>0</v>
      </c>
      <c r="G13" s="107">
        <f>Werte2!DR12/$G$4</f>
        <v>0</v>
      </c>
      <c r="H13" s="107">
        <f>Werte2!DS12/$H$4</f>
        <v>0</v>
      </c>
      <c r="I13" s="107">
        <f>Werte2!DT12/$I$4</f>
        <v>0</v>
      </c>
      <c r="J13" s="107">
        <f>Werte2!DU12/$J$4</f>
        <v>0</v>
      </c>
      <c r="K13" s="107">
        <f>Werte2!DV12/$K$4</f>
        <v>0</v>
      </c>
      <c r="L13" s="107">
        <f>Werte2!DW12/$L$4</f>
        <v>0</v>
      </c>
      <c r="M13" s="107">
        <f>Werte2!DX12/$M$4</f>
        <v>0</v>
      </c>
      <c r="N13" s="107">
        <f>Werte2!DY12/$N$4</f>
        <v>0</v>
      </c>
      <c r="O13" s="107">
        <f>Werte2!DZ12/$O$4</f>
        <v>0</v>
      </c>
      <c r="P13" s="107">
        <f>Werte2!EA12/$P$4</f>
        <v>0</v>
      </c>
      <c r="Q13" s="107">
        <f>Werte2!EB12/$Q$4</f>
        <v>0</v>
      </c>
      <c r="R13" s="107">
        <f>Werte2!EC12/$R$4</f>
        <v>0</v>
      </c>
      <c r="S13" s="107">
        <f>Werte2!ED12/$S$4</f>
        <v>0</v>
      </c>
      <c r="T13" s="107">
        <f>Werte2!EE12/$T$4</f>
        <v>0</v>
      </c>
      <c r="U13" s="403">
        <f>Werte2!EF12/$U$4</f>
        <v>0</v>
      </c>
      <c r="V13" s="107">
        <f>Werte2!EG12/$V$4</f>
        <v>0</v>
      </c>
      <c r="W13" s="107">
        <f>Werte2!EH12/$W$4</f>
        <v>0</v>
      </c>
      <c r="X13" s="107">
        <f>Werte2!EI12/$X$4</f>
        <v>0</v>
      </c>
      <c r="Y13" s="107">
        <f>Werte2!EJ12/$Y$4</f>
        <v>0</v>
      </c>
      <c r="Z13" s="107">
        <f>Werte2!EK12/$Z$4</f>
        <v>0</v>
      </c>
      <c r="AA13" s="107">
        <f>Werte2!EL12/$AA$4</f>
        <v>0</v>
      </c>
      <c r="AB13" s="107">
        <f>Werte2!EM12/$AB$4</f>
        <v>0</v>
      </c>
      <c r="AC13" s="107">
        <f>Werte2!EN12/$AC$4</f>
        <v>0</v>
      </c>
      <c r="AD13" s="107">
        <f>Werte2!EO12/$AD$4</f>
        <v>0</v>
      </c>
      <c r="AE13" s="107">
        <f>Werte2!EP12/$AE$4</f>
        <v>0</v>
      </c>
      <c r="AF13" s="107">
        <f>Werte2!EQ12/$AF$4</f>
        <v>0</v>
      </c>
      <c r="AG13" s="107">
        <f>Werte2!ER12/$AG$4</f>
        <v>0</v>
      </c>
      <c r="AH13" s="107">
        <f>Werte2!ES12/$AH$4</f>
        <v>0</v>
      </c>
      <c r="AI13" s="107">
        <f>Werte2!ET12/$AI$4</f>
        <v>0</v>
      </c>
      <c r="AJ13" s="107">
        <f>Werte2!EU12/$AJ$4</f>
        <v>0</v>
      </c>
      <c r="AK13" s="107">
        <f>Werte2!EV12/$AK$4</f>
        <v>0</v>
      </c>
      <c r="AL13" s="107">
        <f>Werte2!EW12/$AL$4</f>
        <v>0</v>
      </c>
      <c r="AM13" s="107">
        <f>Werte2!EX12/$AM$4</f>
        <v>0</v>
      </c>
      <c r="AN13" s="99" t="str">
        <f t="shared" si="2"/>
        <v>S</v>
      </c>
      <c r="AP13" s="172">
        <f t="shared" si="3"/>
        <v>0</v>
      </c>
      <c r="AQ13" s="172">
        <f t="shared" si="1"/>
        <v>0</v>
      </c>
      <c r="AR13" s="172">
        <f t="shared" si="1"/>
        <v>0</v>
      </c>
      <c r="AS13" s="172">
        <f t="shared" si="1"/>
        <v>0</v>
      </c>
      <c r="AT13" s="172">
        <f t="shared" si="1"/>
        <v>0</v>
      </c>
      <c r="AU13" s="172">
        <f t="shared" si="1"/>
        <v>0</v>
      </c>
      <c r="AV13" s="172">
        <f t="shared" si="1"/>
        <v>0</v>
      </c>
      <c r="AW13" s="172">
        <f t="shared" si="1"/>
        <v>0</v>
      </c>
      <c r="AX13" s="172">
        <f t="shared" si="1"/>
        <v>0</v>
      </c>
      <c r="AY13" s="172">
        <f t="shared" si="1"/>
        <v>0</v>
      </c>
      <c r="AZ13" s="172">
        <f t="shared" si="1"/>
        <v>0</v>
      </c>
    </row>
    <row r="14" spans="1:53" x14ac:dyDescent="0.2">
      <c r="A14" s="38" t="s">
        <v>179</v>
      </c>
      <c r="B14" s="94">
        <f>Werte2!B13</f>
        <v>0</v>
      </c>
      <c r="C14" s="107">
        <f>'S10'!$H$88</f>
        <v>0</v>
      </c>
      <c r="D14" s="109" t="str">
        <f t="shared" si="0"/>
        <v>FB</v>
      </c>
      <c r="E14" s="109"/>
      <c r="F14" s="107">
        <f>Werte2!DQ13/$F$4</f>
        <v>0</v>
      </c>
      <c r="G14" s="107">
        <f>Werte2!DR13/$G$4</f>
        <v>0</v>
      </c>
      <c r="H14" s="107">
        <f>Werte2!DS13/$H$4</f>
        <v>0</v>
      </c>
      <c r="I14" s="107">
        <f>Werte2!DT13/$I$4</f>
        <v>0</v>
      </c>
      <c r="J14" s="107">
        <f>Werte2!DU13/$J$4</f>
        <v>0</v>
      </c>
      <c r="K14" s="107">
        <f>Werte2!DV13/$K$4</f>
        <v>0</v>
      </c>
      <c r="L14" s="107">
        <f>Werte2!DW13/$L$4</f>
        <v>0</v>
      </c>
      <c r="M14" s="107">
        <f>Werte2!DX13/$M$4</f>
        <v>0</v>
      </c>
      <c r="N14" s="107">
        <f>Werte2!DY13/$N$4</f>
        <v>0</v>
      </c>
      <c r="O14" s="107">
        <f>Werte2!DZ13/$O$4</f>
        <v>0</v>
      </c>
      <c r="P14" s="107">
        <f>Werte2!EA13/$P$4</f>
        <v>0</v>
      </c>
      <c r="Q14" s="107">
        <f>Werte2!EB13/$Q$4</f>
        <v>0</v>
      </c>
      <c r="R14" s="107">
        <f>Werte2!EC13/$R$4</f>
        <v>0</v>
      </c>
      <c r="S14" s="107">
        <f>Werte2!ED13/$S$4</f>
        <v>0</v>
      </c>
      <c r="T14" s="107">
        <f>Werte2!EE13/$T$4</f>
        <v>0</v>
      </c>
      <c r="U14" s="403">
        <f>Werte2!EF13/$U$4</f>
        <v>0</v>
      </c>
      <c r="V14" s="107">
        <f>Werte2!EG13/$V$4</f>
        <v>0</v>
      </c>
      <c r="W14" s="107">
        <f>Werte2!EH13/$W$4</f>
        <v>0</v>
      </c>
      <c r="X14" s="107">
        <f>Werte2!EI13/$X$4</f>
        <v>0</v>
      </c>
      <c r="Y14" s="107">
        <f>Werte2!EJ13/$Y$4</f>
        <v>0</v>
      </c>
      <c r="Z14" s="107">
        <f>Werte2!EK13/$Z$4</f>
        <v>0</v>
      </c>
      <c r="AA14" s="107">
        <f>Werte2!EL13/$AA$4</f>
        <v>0</v>
      </c>
      <c r="AB14" s="107">
        <f>Werte2!EM13/$AB$4</f>
        <v>0</v>
      </c>
      <c r="AC14" s="107">
        <f>Werte2!EN13/$AC$4</f>
        <v>0</v>
      </c>
      <c r="AD14" s="107">
        <f>Werte2!EO13/$AD$4</f>
        <v>0</v>
      </c>
      <c r="AE14" s="107">
        <f>Werte2!EP13/$AE$4</f>
        <v>0</v>
      </c>
      <c r="AF14" s="107">
        <f>Werte2!EQ13/$AF$4</f>
        <v>0</v>
      </c>
      <c r="AG14" s="107">
        <f>Werte2!ER13/$AG$4</f>
        <v>0</v>
      </c>
      <c r="AH14" s="107">
        <f>Werte2!ES13/$AH$4</f>
        <v>0</v>
      </c>
      <c r="AI14" s="107">
        <f>Werte2!ET13/$AI$4</f>
        <v>0</v>
      </c>
      <c r="AJ14" s="107">
        <f>Werte2!EU13/$AJ$4</f>
        <v>0</v>
      </c>
      <c r="AK14" s="107">
        <f>Werte2!EV13/$AK$4</f>
        <v>0</v>
      </c>
      <c r="AL14" s="107">
        <f>Werte2!EW13/$AL$4</f>
        <v>0</v>
      </c>
      <c r="AM14" s="107">
        <f>Werte2!EX13/$AM$4</f>
        <v>0</v>
      </c>
      <c r="AN14" s="99" t="str">
        <f t="shared" si="2"/>
        <v>S</v>
      </c>
      <c r="AP14" s="172">
        <f t="shared" si="3"/>
        <v>0</v>
      </c>
      <c r="AQ14" s="172">
        <f t="shared" si="1"/>
        <v>0</v>
      </c>
      <c r="AR14" s="172">
        <f t="shared" si="1"/>
        <v>0</v>
      </c>
      <c r="AS14" s="172">
        <f t="shared" si="1"/>
        <v>0</v>
      </c>
      <c r="AT14" s="172">
        <f t="shared" si="1"/>
        <v>0</v>
      </c>
      <c r="AU14" s="172">
        <f t="shared" si="1"/>
        <v>0</v>
      </c>
      <c r="AV14" s="172">
        <f t="shared" si="1"/>
        <v>0</v>
      </c>
      <c r="AW14" s="172">
        <f t="shared" si="1"/>
        <v>0</v>
      </c>
      <c r="AX14" s="172">
        <f t="shared" si="1"/>
        <v>0</v>
      </c>
      <c r="AY14" s="172">
        <f t="shared" si="1"/>
        <v>0</v>
      </c>
      <c r="AZ14" s="172">
        <f t="shared" si="1"/>
        <v>0</v>
      </c>
    </row>
    <row r="15" spans="1:53" x14ac:dyDescent="0.2">
      <c r="A15" s="38" t="s">
        <v>180</v>
      </c>
      <c r="B15" s="94">
        <f>Werte2!B14</f>
        <v>0</v>
      </c>
      <c r="C15" s="107">
        <f>'S11'!$H$88</f>
        <v>0</v>
      </c>
      <c r="D15" s="109" t="str">
        <f t="shared" si="0"/>
        <v>FB</v>
      </c>
      <c r="E15" s="109"/>
      <c r="F15" s="107">
        <f>Werte2!DQ14/$F$4</f>
        <v>0</v>
      </c>
      <c r="G15" s="107">
        <f>Werte2!DR14/$G$4</f>
        <v>0</v>
      </c>
      <c r="H15" s="107">
        <f>Werte2!DS14/$H$4</f>
        <v>0</v>
      </c>
      <c r="I15" s="107">
        <f>Werte2!DT14/$I$4</f>
        <v>0</v>
      </c>
      <c r="J15" s="107">
        <f>Werte2!DU14/$J$4</f>
        <v>0</v>
      </c>
      <c r="K15" s="107">
        <f>Werte2!DV14/$K$4</f>
        <v>0</v>
      </c>
      <c r="L15" s="107">
        <f>Werte2!DW14/$L$4</f>
        <v>0</v>
      </c>
      <c r="M15" s="107">
        <f>Werte2!DX14/$M$4</f>
        <v>0</v>
      </c>
      <c r="N15" s="107">
        <f>Werte2!DY14/$N$4</f>
        <v>0</v>
      </c>
      <c r="O15" s="107">
        <f>Werte2!DZ14/$O$4</f>
        <v>0</v>
      </c>
      <c r="P15" s="107">
        <f>Werte2!EA14/$P$4</f>
        <v>0</v>
      </c>
      <c r="Q15" s="107">
        <f>Werte2!EB14/$Q$4</f>
        <v>0</v>
      </c>
      <c r="R15" s="107">
        <f>Werte2!EC14/$R$4</f>
        <v>0</v>
      </c>
      <c r="S15" s="107">
        <f>Werte2!ED14/$S$4</f>
        <v>0</v>
      </c>
      <c r="T15" s="107">
        <f>Werte2!EE14/$T$4</f>
        <v>0</v>
      </c>
      <c r="U15" s="403">
        <f>Werte2!EF14/$U$4</f>
        <v>0</v>
      </c>
      <c r="V15" s="107">
        <f>Werte2!EG14/$V$4</f>
        <v>0</v>
      </c>
      <c r="W15" s="107">
        <f>Werte2!EH14/$W$4</f>
        <v>0</v>
      </c>
      <c r="X15" s="107">
        <f>Werte2!EI14/$X$4</f>
        <v>0</v>
      </c>
      <c r="Y15" s="107">
        <f>Werte2!EJ14/$Y$4</f>
        <v>0</v>
      </c>
      <c r="Z15" s="107">
        <f>Werte2!EK14/$Z$4</f>
        <v>0</v>
      </c>
      <c r="AA15" s="107">
        <f>Werte2!EL14/$AA$4</f>
        <v>0</v>
      </c>
      <c r="AB15" s="107">
        <f>Werte2!EM14/$AB$4</f>
        <v>0</v>
      </c>
      <c r="AC15" s="107">
        <f>Werte2!EN14/$AC$4</f>
        <v>0</v>
      </c>
      <c r="AD15" s="107">
        <f>Werte2!EO14/$AD$4</f>
        <v>0</v>
      </c>
      <c r="AE15" s="107">
        <f>Werte2!EP14/$AE$4</f>
        <v>0</v>
      </c>
      <c r="AF15" s="107">
        <f>Werte2!EQ14/$AF$4</f>
        <v>0</v>
      </c>
      <c r="AG15" s="107">
        <f>Werte2!ER14/$AG$4</f>
        <v>0</v>
      </c>
      <c r="AH15" s="107">
        <f>Werte2!ES14/$AH$4</f>
        <v>0</v>
      </c>
      <c r="AI15" s="107">
        <f>Werte2!ET14/$AI$4</f>
        <v>0</v>
      </c>
      <c r="AJ15" s="107">
        <f>Werte2!EU14/$AJ$4</f>
        <v>0</v>
      </c>
      <c r="AK15" s="107">
        <f>Werte2!EV14/$AK$4</f>
        <v>0</v>
      </c>
      <c r="AL15" s="107">
        <f>Werte2!EW14/$AL$4</f>
        <v>0</v>
      </c>
      <c r="AM15" s="107">
        <f>Werte2!EX14/$AM$4</f>
        <v>0</v>
      </c>
      <c r="AN15" s="99" t="str">
        <f t="shared" si="2"/>
        <v>S</v>
      </c>
      <c r="AP15" s="172">
        <f t="shared" si="3"/>
        <v>0</v>
      </c>
      <c r="AQ15" s="172">
        <f t="shared" si="1"/>
        <v>0</v>
      </c>
      <c r="AR15" s="172">
        <f t="shared" si="1"/>
        <v>0</v>
      </c>
      <c r="AS15" s="172">
        <f t="shared" si="1"/>
        <v>0</v>
      </c>
      <c r="AT15" s="172">
        <f t="shared" si="1"/>
        <v>0</v>
      </c>
      <c r="AU15" s="172">
        <f t="shared" si="1"/>
        <v>0</v>
      </c>
      <c r="AV15" s="172">
        <f t="shared" si="1"/>
        <v>0</v>
      </c>
      <c r="AW15" s="172">
        <f t="shared" si="1"/>
        <v>0</v>
      </c>
      <c r="AX15" s="172">
        <f t="shared" si="1"/>
        <v>0</v>
      </c>
      <c r="AY15" s="172">
        <f t="shared" si="1"/>
        <v>0</v>
      </c>
      <c r="AZ15" s="172">
        <f t="shared" si="1"/>
        <v>0</v>
      </c>
    </row>
    <row r="16" spans="1:53" x14ac:dyDescent="0.2">
      <c r="A16" s="38" t="s">
        <v>181</v>
      </c>
      <c r="B16" s="94">
        <f>Werte2!B15</f>
        <v>0</v>
      </c>
      <c r="C16" s="107">
        <f>'S12'!$H$88</f>
        <v>0</v>
      </c>
      <c r="D16" s="109" t="str">
        <f t="shared" si="0"/>
        <v>FB</v>
      </c>
      <c r="E16" s="109"/>
      <c r="F16" s="107">
        <f>Werte2!DQ15/$F$4</f>
        <v>0</v>
      </c>
      <c r="G16" s="107">
        <f>Werte2!DR15/$G$4</f>
        <v>0</v>
      </c>
      <c r="H16" s="107">
        <f>Werte2!DS15/$H$4</f>
        <v>0</v>
      </c>
      <c r="I16" s="107">
        <f>Werte2!DT15/$I$4</f>
        <v>0</v>
      </c>
      <c r="J16" s="107">
        <f>Werte2!DU15/$J$4</f>
        <v>0</v>
      </c>
      <c r="K16" s="107">
        <f>Werte2!DV15/$K$4</f>
        <v>0</v>
      </c>
      <c r="L16" s="107">
        <f>Werte2!DW15/$L$4</f>
        <v>0</v>
      </c>
      <c r="M16" s="107">
        <f>Werte2!DX15/$M$4</f>
        <v>0</v>
      </c>
      <c r="N16" s="107">
        <f>Werte2!DY15/$N$4</f>
        <v>0</v>
      </c>
      <c r="O16" s="107">
        <f>Werte2!DZ15/$O$4</f>
        <v>0</v>
      </c>
      <c r="P16" s="107">
        <f>Werte2!EA15/$P$4</f>
        <v>0</v>
      </c>
      <c r="Q16" s="107">
        <f>Werte2!EB15/$Q$4</f>
        <v>0</v>
      </c>
      <c r="R16" s="107">
        <f>Werte2!EC15/$R$4</f>
        <v>0</v>
      </c>
      <c r="S16" s="107">
        <f>Werte2!ED15/$S$4</f>
        <v>0</v>
      </c>
      <c r="T16" s="107">
        <f>Werte2!EE15/$T$4</f>
        <v>0</v>
      </c>
      <c r="U16" s="403">
        <f>Werte2!EF15/$U$4</f>
        <v>0</v>
      </c>
      <c r="V16" s="107">
        <f>Werte2!EG15/$V$4</f>
        <v>0</v>
      </c>
      <c r="W16" s="107">
        <f>Werte2!EH15/$W$4</f>
        <v>0</v>
      </c>
      <c r="X16" s="107">
        <f>Werte2!EI15/$X$4</f>
        <v>0</v>
      </c>
      <c r="Y16" s="107">
        <f>Werte2!EJ15/$Y$4</f>
        <v>0</v>
      </c>
      <c r="Z16" s="107">
        <f>Werte2!EK15/$Z$4</f>
        <v>0</v>
      </c>
      <c r="AA16" s="107">
        <f>Werte2!EL15/$AA$4</f>
        <v>0</v>
      </c>
      <c r="AB16" s="107">
        <f>Werte2!EM15/$AB$4</f>
        <v>0</v>
      </c>
      <c r="AC16" s="107">
        <f>Werte2!EN15/$AC$4</f>
        <v>0</v>
      </c>
      <c r="AD16" s="107">
        <f>Werte2!EO15/$AD$4</f>
        <v>0</v>
      </c>
      <c r="AE16" s="107">
        <f>Werte2!EP15/$AE$4</f>
        <v>0</v>
      </c>
      <c r="AF16" s="107">
        <f>Werte2!EQ15/$AF$4</f>
        <v>0</v>
      </c>
      <c r="AG16" s="107">
        <f>Werte2!ER15/$AG$4</f>
        <v>0</v>
      </c>
      <c r="AH16" s="107">
        <f>Werte2!ES15/$AH$4</f>
        <v>0</v>
      </c>
      <c r="AI16" s="107">
        <f>Werte2!ET15/$AI$4</f>
        <v>0</v>
      </c>
      <c r="AJ16" s="107">
        <f>Werte2!EU15/$AJ$4</f>
        <v>0</v>
      </c>
      <c r="AK16" s="107">
        <f>Werte2!EV15/$AK$4</f>
        <v>0</v>
      </c>
      <c r="AL16" s="107">
        <f>Werte2!EW15/$AL$4</f>
        <v>0</v>
      </c>
      <c r="AM16" s="107">
        <f>Werte2!EX15/$AM$4</f>
        <v>0</v>
      </c>
      <c r="AN16" s="99" t="str">
        <f t="shared" si="2"/>
        <v>S</v>
      </c>
      <c r="AP16" s="172">
        <f t="shared" si="3"/>
        <v>0</v>
      </c>
      <c r="AQ16" s="172">
        <f t="shared" si="1"/>
        <v>0</v>
      </c>
      <c r="AR16" s="172">
        <f t="shared" si="1"/>
        <v>0</v>
      </c>
      <c r="AS16" s="172">
        <f t="shared" si="1"/>
        <v>0</v>
      </c>
      <c r="AT16" s="172">
        <f t="shared" si="1"/>
        <v>0</v>
      </c>
      <c r="AU16" s="172">
        <f t="shared" si="1"/>
        <v>0</v>
      </c>
      <c r="AV16" s="172">
        <f t="shared" si="1"/>
        <v>0</v>
      </c>
      <c r="AW16" s="172">
        <f t="shared" si="1"/>
        <v>0</v>
      </c>
      <c r="AX16" s="172">
        <f t="shared" si="1"/>
        <v>0</v>
      </c>
      <c r="AY16" s="172">
        <f t="shared" si="1"/>
        <v>0</v>
      </c>
      <c r="AZ16" s="172">
        <f t="shared" si="1"/>
        <v>0</v>
      </c>
    </row>
    <row r="17" spans="1:52" x14ac:dyDescent="0.2">
      <c r="A17" s="38" t="s">
        <v>182</v>
      </c>
      <c r="B17" s="94">
        <f>Werte2!B16</f>
        <v>0</v>
      </c>
      <c r="C17" s="107">
        <f>'S13'!$H$88</f>
        <v>0</v>
      </c>
      <c r="D17" s="109" t="str">
        <f t="shared" si="0"/>
        <v>FB</v>
      </c>
      <c r="E17" s="109"/>
      <c r="F17" s="107">
        <f>Werte2!DQ16/$F$4</f>
        <v>0</v>
      </c>
      <c r="G17" s="107">
        <f>Werte2!DR16/$G$4</f>
        <v>0</v>
      </c>
      <c r="H17" s="107">
        <f>Werte2!DS16/$H$4</f>
        <v>0</v>
      </c>
      <c r="I17" s="107">
        <f>Werte2!DT16/$I$4</f>
        <v>0</v>
      </c>
      <c r="J17" s="107">
        <f>Werte2!DU16/$J$4</f>
        <v>0</v>
      </c>
      <c r="K17" s="107">
        <f>Werte2!DV16/$K$4</f>
        <v>0</v>
      </c>
      <c r="L17" s="107">
        <f>Werte2!DW16/$L$4</f>
        <v>0</v>
      </c>
      <c r="M17" s="107">
        <f>Werte2!DX16/$M$4</f>
        <v>0</v>
      </c>
      <c r="N17" s="107">
        <f>Werte2!DY16/$N$4</f>
        <v>0</v>
      </c>
      <c r="O17" s="107">
        <f>Werte2!DZ16/$O$4</f>
        <v>0</v>
      </c>
      <c r="P17" s="107">
        <f>Werte2!EA16/$P$4</f>
        <v>0</v>
      </c>
      <c r="Q17" s="107">
        <f>Werte2!EB16/$Q$4</f>
        <v>0</v>
      </c>
      <c r="R17" s="107">
        <f>Werte2!EC16/$R$4</f>
        <v>0</v>
      </c>
      <c r="S17" s="107">
        <f>Werte2!ED16/$S$4</f>
        <v>0</v>
      </c>
      <c r="T17" s="107">
        <f>Werte2!EE16/$T$4</f>
        <v>0</v>
      </c>
      <c r="U17" s="403">
        <f>Werte2!EF16/$U$4</f>
        <v>0</v>
      </c>
      <c r="V17" s="107">
        <f>Werte2!EG16/$V$4</f>
        <v>0</v>
      </c>
      <c r="W17" s="107">
        <f>Werte2!EH16/$W$4</f>
        <v>0</v>
      </c>
      <c r="X17" s="107">
        <f>Werte2!EI16/$X$4</f>
        <v>0</v>
      </c>
      <c r="Y17" s="107">
        <f>Werte2!EJ16/$Y$4</f>
        <v>0</v>
      </c>
      <c r="Z17" s="107">
        <f>Werte2!EK16/$Z$4</f>
        <v>0</v>
      </c>
      <c r="AA17" s="107">
        <f>Werte2!EL16/$AA$4</f>
        <v>0</v>
      </c>
      <c r="AB17" s="107">
        <f>Werte2!EM16/$AB$4</f>
        <v>0</v>
      </c>
      <c r="AC17" s="107">
        <f>Werte2!EN16/$AC$4</f>
        <v>0</v>
      </c>
      <c r="AD17" s="107">
        <f>Werte2!EO16/$AD$4</f>
        <v>0</v>
      </c>
      <c r="AE17" s="107">
        <f>Werte2!EP16/$AE$4</f>
        <v>0</v>
      </c>
      <c r="AF17" s="107">
        <f>Werte2!EQ16/$AF$4</f>
        <v>0</v>
      </c>
      <c r="AG17" s="107">
        <f>Werte2!ER16/$AG$4</f>
        <v>0</v>
      </c>
      <c r="AH17" s="107">
        <f>Werte2!ES16/$AH$4</f>
        <v>0</v>
      </c>
      <c r="AI17" s="107">
        <f>Werte2!ET16/$AI$4</f>
        <v>0</v>
      </c>
      <c r="AJ17" s="107">
        <f>Werte2!EU16/$AJ$4</f>
        <v>0</v>
      </c>
      <c r="AK17" s="107">
        <f>Werte2!EV16/$AK$4</f>
        <v>0</v>
      </c>
      <c r="AL17" s="107">
        <f>Werte2!EW16/$AL$4</f>
        <v>0</v>
      </c>
      <c r="AM17" s="107">
        <f>Werte2!EX16/$AM$4</f>
        <v>0</v>
      </c>
      <c r="AN17" s="99" t="str">
        <f t="shared" si="2"/>
        <v>S</v>
      </c>
      <c r="AP17" s="172">
        <f t="shared" si="3"/>
        <v>0</v>
      </c>
      <c r="AQ17" s="172">
        <f t="shared" si="1"/>
        <v>0</v>
      </c>
      <c r="AR17" s="172">
        <f t="shared" si="1"/>
        <v>0</v>
      </c>
      <c r="AS17" s="172">
        <f t="shared" si="1"/>
        <v>0</v>
      </c>
      <c r="AT17" s="172">
        <f t="shared" si="1"/>
        <v>0</v>
      </c>
      <c r="AU17" s="172">
        <f t="shared" si="1"/>
        <v>0</v>
      </c>
      <c r="AV17" s="172">
        <f t="shared" si="1"/>
        <v>0</v>
      </c>
      <c r="AW17" s="172">
        <f t="shared" si="1"/>
        <v>0</v>
      </c>
      <c r="AX17" s="172">
        <f t="shared" si="1"/>
        <v>0</v>
      </c>
      <c r="AY17" s="172">
        <f t="shared" si="1"/>
        <v>0</v>
      </c>
      <c r="AZ17" s="172">
        <f t="shared" si="1"/>
        <v>0</v>
      </c>
    </row>
    <row r="18" spans="1:52" x14ac:dyDescent="0.2">
      <c r="A18" s="38" t="s">
        <v>183</v>
      </c>
      <c r="B18" s="94">
        <f>Werte2!B17</f>
        <v>0</v>
      </c>
      <c r="C18" s="107">
        <f>'S14'!$H$88</f>
        <v>0</v>
      </c>
      <c r="D18" s="109" t="str">
        <f t="shared" si="0"/>
        <v>FB</v>
      </c>
      <c r="E18" s="109"/>
      <c r="F18" s="107">
        <f>Werte2!DQ17/$F$4</f>
        <v>0</v>
      </c>
      <c r="G18" s="107">
        <f>Werte2!DR17/$G$4</f>
        <v>0</v>
      </c>
      <c r="H18" s="107">
        <f>Werte2!DS17/$H$4</f>
        <v>0</v>
      </c>
      <c r="I18" s="107">
        <f>Werte2!DT17/$I$4</f>
        <v>0</v>
      </c>
      <c r="J18" s="107">
        <f>Werte2!DU17/$J$4</f>
        <v>0</v>
      </c>
      <c r="K18" s="107">
        <f>Werte2!DV17/$K$4</f>
        <v>0</v>
      </c>
      <c r="L18" s="107">
        <f>Werte2!DW17/$L$4</f>
        <v>0</v>
      </c>
      <c r="M18" s="107">
        <f>Werte2!DX17/$M$4</f>
        <v>0</v>
      </c>
      <c r="N18" s="107">
        <f>Werte2!DY17/$N$4</f>
        <v>0</v>
      </c>
      <c r="O18" s="107">
        <f>Werte2!DZ17/$O$4</f>
        <v>0</v>
      </c>
      <c r="P18" s="107">
        <f>Werte2!EA17/$P$4</f>
        <v>0</v>
      </c>
      <c r="Q18" s="107">
        <f>Werte2!EB17/$Q$4</f>
        <v>0</v>
      </c>
      <c r="R18" s="107">
        <f>Werte2!EC17/$R$4</f>
        <v>0</v>
      </c>
      <c r="S18" s="107">
        <f>Werte2!ED17/$S$4</f>
        <v>0</v>
      </c>
      <c r="T18" s="107">
        <f>Werte2!EE17/$T$4</f>
        <v>0</v>
      </c>
      <c r="U18" s="403">
        <f>Werte2!EF17/$U$4</f>
        <v>0</v>
      </c>
      <c r="V18" s="107">
        <f>Werte2!EG17/$V$4</f>
        <v>0</v>
      </c>
      <c r="W18" s="107">
        <f>Werte2!EH17/$W$4</f>
        <v>0</v>
      </c>
      <c r="X18" s="107">
        <f>Werte2!EI17/$X$4</f>
        <v>0</v>
      </c>
      <c r="Y18" s="107">
        <f>Werte2!EJ17/$Y$4</f>
        <v>0</v>
      </c>
      <c r="Z18" s="107">
        <f>Werte2!EK17/$Z$4</f>
        <v>0</v>
      </c>
      <c r="AA18" s="107">
        <f>Werte2!EL17/$AA$4</f>
        <v>0</v>
      </c>
      <c r="AB18" s="107">
        <f>Werte2!EM17/$AB$4</f>
        <v>0</v>
      </c>
      <c r="AC18" s="107">
        <f>Werte2!EN17/$AC$4</f>
        <v>0</v>
      </c>
      <c r="AD18" s="107">
        <f>Werte2!EO17/$AD$4</f>
        <v>0</v>
      </c>
      <c r="AE18" s="107">
        <f>Werte2!EP17/$AE$4</f>
        <v>0</v>
      </c>
      <c r="AF18" s="107">
        <f>Werte2!EQ17/$AF$4</f>
        <v>0</v>
      </c>
      <c r="AG18" s="107">
        <f>Werte2!ER17/$AG$4</f>
        <v>0</v>
      </c>
      <c r="AH18" s="107">
        <f>Werte2!ES17/$AH$4</f>
        <v>0</v>
      </c>
      <c r="AI18" s="107">
        <f>Werte2!ET17/$AI$4</f>
        <v>0</v>
      </c>
      <c r="AJ18" s="107">
        <f>Werte2!EU17/$AJ$4</f>
        <v>0</v>
      </c>
      <c r="AK18" s="107">
        <f>Werte2!EV17/$AK$4</f>
        <v>0</v>
      </c>
      <c r="AL18" s="107">
        <f>Werte2!EW17/$AL$4</f>
        <v>0</v>
      </c>
      <c r="AM18" s="107">
        <f>Werte2!EX17/$AM$4</f>
        <v>0</v>
      </c>
      <c r="AN18" s="99" t="str">
        <f t="shared" si="2"/>
        <v>S</v>
      </c>
      <c r="AP18" s="172">
        <f t="shared" si="3"/>
        <v>0</v>
      </c>
      <c r="AQ18" s="172">
        <f t="shared" si="1"/>
        <v>0</v>
      </c>
      <c r="AR18" s="172">
        <f t="shared" si="1"/>
        <v>0</v>
      </c>
      <c r="AS18" s="172">
        <f t="shared" si="1"/>
        <v>0</v>
      </c>
      <c r="AT18" s="172">
        <f t="shared" si="1"/>
        <v>0</v>
      </c>
      <c r="AU18" s="172">
        <f t="shared" si="1"/>
        <v>0</v>
      </c>
      <c r="AV18" s="172">
        <f t="shared" si="1"/>
        <v>0</v>
      </c>
      <c r="AW18" s="172">
        <f t="shared" si="1"/>
        <v>0</v>
      </c>
      <c r="AX18" s="172">
        <f t="shared" si="1"/>
        <v>0</v>
      </c>
      <c r="AY18" s="172">
        <f t="shared" si="1"/>
        <v>0</v>
      </c>
      <c r="AZ18" s="172">
        <f t="shared" si="1"/>
        <v>0</v>
      </c>
    </row>
    <row r="19" spans="1:52" x14ac:dyDescent="0.2">
      <c r="A19" s="38" t="s">
        <v>184</v>
      </c>
      <c r="B19" s="94">
        <f>Werte2!B18</f>
        <v>0</v>
      </c>
      <c r="C19" s="107">
        <f>'S15'!$H$88</f>
        <v>0</v>
      </c>
      <c r="D19" s="109" t="str">
        <f t="shared" si="0"/>
        <v>FB</v>
      </c>
      <c r="E19" s="109"/>
      <c r="F19" s="107">
        <f>Werte2!DQ18/$F$4</f>
        <v>0</v>
      </c>
      <c r="G19" s="107">
        <f>Werte2!DR18/$G$4</f>
        <v>0</v>
      </c>
      <c r="H19" s="107">
        <f>Werte2!DS18/$H$4</f>
        <v>0</v>
      </c>
      <c r="I19" s="107">
        <f>Werte2!DT18/$I$4</f>
        <v>0</v>
      </c>
      <c r="J19" s="107">
        <f>Werte2!DU18/$J$4</f>
        <v>0</v>
      </c>
      <c r="K19" s="107">
        <f>Werte2!DV18/$K$4</f>
        <v>0</v>
      </c>
      <c r="L19" s="107">
        <f>Werte2!DW18/$L$4</f>
        <v>0</v>
      </c>
      <c r="M19" s="107">
        <f>Werte2!DX18/$M$4</f>
        <v>0</v>
      </c>
      <c r="N19" s="107">
        <f>Werte2!DY18/$N$4</f>
        <v>0</v>
      </c>
      <c r="O19" s="107">
        <f>Werte2!DZ18/$O$4</f>
        <v>0</v>
      </c>
      <c r="P19" s="107">
        <f>Werte2!EA18/$P$4</f>
        <v>0</v>
      </c>
      <c r="Q19" s="107">
        <f>Werte2!EB18/$Q$4</f>
        <v>0</v>
      </c>
      <c r="R19" s="107">
        <f>Werte2!EC18/$R$4</f>
        <v>0</v>
      </c>
      <c r="S19" s="107">
        <f>Werte2!ED18/$S$4</f>
        <v>0</v>
      </c>
      <c r="T19" s="107">
        <f>Werte2!EE18/$T$4</f>
        <v>0</v>
      </c>
      <c r="U19" s="403">
        <f>Werte2!EF18/$U$4</f>
        <v>0</v>
      </c>
      <c r="V19" s="107">
        <f>Werte2!EG18/$V$4</f>
        <v>0</v>
      </c>
      <c r="W19" s="107">
        <f>Werte2!EH18/$W$4</f>
        <v>0</v>
      </c>
      <c r="X19" s="107">
        <f>Werte2!EI18/$X$4</f>
        <v>0</v>
      </c>
      <c r="Y19" s="107">
        <f>Werte2!EJ18/$Y$4</f>
        <v>0</v>
      </c>
      <c r="Z19" s="107">
        <f>Werte2!EK18/$Z$4</f>
        <v>0</v>
      </c>
      <c r="AA19" s="107">
        <f>Werte2!EL18/$AA$4</f>
        <v>0</v>
      </c>
      <c r="AB19" s="107">
        <f>Werte2!EM18/$AB$4</f>
        <v>0</v>
      </c>
      <c r="AC19" s="107">
        <f>Werte2!EN18/$AC$4</f>
        <v>0</v>
      </c>
      <c r="AD19" s="107">
        <f>Werte2!EO18/$AD$4</f>
        <v>0</v>
      </c>
      <c r="AE19" s="107">
        <f>Werte2!EP18/$AE$4</f>
        <v>0</v>
      </c>
      <c r="AF19" s="107">
        <f>Werte2!EQ18/$AF$4</f>
        <v>0</v>
      </c>
      <c r="AG19" s="107">
        <f>Werte2!ER18/$AG$4</f>
        <v>0</v>
      </c>
      <c r="AH19" s="107">
        <f>Werte2!ES18/$AH$4</f>
        <v>0</v>
      </c>
      <c r="AI19" s="107">
        <f>Werte2!ET18/$AI$4</f>
        <v>0</v>
      </c>
      <c r="AJ19" s="107">
        <f>Werte2!EU18/$AJ$4</f>
        <v>0</v>
      </c>
      <c r="AK19" s="107">
        <f>Werte2!EV18/$AK$4</f>
        <v>0</v>
      </c>
      <c r="AL19" s="107">
        <f>Werte2!EW18/$AL$4</f>
        <v>0</v>
      </c>
      <c r="AM19" s="107">
        <f>Werte2!EX18/$AM$4</f>
        <v>0</v>
      </c>
      <c r="AN19" s="99" t="str">
        <f t="shared" si="2"/>
        <v>S</v>
      </c>
      <c r="AP19" s="172">
        <f t="shared" si="3"/>
        <v>0</v>
      </c>
      <c r="AQ19" s="172">
        <f t="shared" si="1"/>
        <v>0</v>
      </c>
      <c r="AR19" s="172">
        <f t="shared" si="1"/>
        <v>0</v>
      </c>
      <c r="AS19" s="172">
        <f t="shared" si="1"/>
        <v>0</v>
      </c>
      <c r="AT19" s="172">
        <f t="shared" si="1"/>
        <v>0</v>
      </c>
      <c r="AU19" s="172">
        <f t="shared" si="1"/>
        <v>0</v>
      </c>
      <c r="AV19" s="172">
        <f t="shared" si="1"/>
        <v>0</v>
      </c>
      <c r="AW19" s="172">
        <f t="shared" si="1"/>
        <v>0</v>
      </c>
      <c r="AX19" s="172">
        <f t="shared" si="1"/>
        <v>0</v>
      </c>
      <c r="AY19" s="172">
        <f t="shared" si="1"/>
        <v>0</v>
      </c>
      <c r="AZ19" s="172">
        <f t="shared" si="1"/>
        <v>0</v>
      </c>
    </row>
    <row r="20" spans="1:52" x14ac:dyDescent="0.2">
      <c r="A20" s="38" t="s">
        <v>185</v>
      </c>
      <c r="B20" s="94">
        <f>Werte2!B19</f>
        <v>0</v>
      </c>
      <c r="C20" s="107">
        <f>'S16'!$H$88</f>
        <v>0</v>
      </c>
      <c r="D20" s="109" t="str">
        <f t="shared" si="0"/>
        <v>FB</v>
      </c>
      <c r="E20" s="109"/>
      <c r="F20" s="107">
        <f>Werte2!DQ19/$F$4</f>
        <v>0</v>
      </c>
      <c r="G20" s="107">
        <f>Werte2!DR19/$G$4</f>
        <v>0</v>
      </c>
      <c r="H20" s="107">
        <f>Werte2!DS19/$H$4</f>
        <v>0</v>
      </c>
      <c r="I20" s="107">
        <f>Werte2!DT19/$I$4</f>
        <v>0</v>
      </c>
      <c r="J20" s="107">
        <f>Werte2!DU19/$J$4</f>
        <v>0</v>
      </c>
      <c r="K20" s="107">
        <f>Werte2!DV19/$K$4</f>
        <v>0</v>
      </c>
      <c r="L20" s="107">
        <f>Werte2!DW19/$L$4</f>
        <v>0</v>
      </c>
      <c r="M20" s="107">
        <f>Werte2!DX19/$M$4</f>
        <v>0</v>
      </c>
      <c r="N20" s="107">
        <f>Werte2!DY19/$N$4</f>
        <v>0</v>
      </c>
      <c r="O20" s="107">
        <f>Werte2!DZ19/$O$4</f>
        <v>0</v>
      </c>
      <c r="P20" s="107">
        <f>Werte2!EA19/$P$4</f>
        <v>0</v>
      </c>
      <c r="Q20" s="107">
        <f>Werte2!EB19/$Q$4</f>
        <v>0</v>
      </c>
      <c r="R20" s="107">
        <f>Werte2!EC19/$R$4</f>
        <v>0</v>
      </c>
      <c r="S20" s="107">
        <f>Werte2!ED19/$S$4</f>
        <v>0</v>
      </c>
      <c r="T20" s="107">
        <f>Werte2!EE19/$T$4</f>
        <v>0</v>
      </c>
      <c r="U20" s="403">
        <f>Werte2!EF19/$U$4</f>
        <v>0</v>
      </c>
      <c r="V20" s="107">
        <f>Werte2!EG19/$V$4</f>
        <v>0</v>
      </c>
      <c r="W20" s="107">
        <f>Werte2!EH19/$W$4</f>
        <v>0</v>
      </c>
      <c r="X20" s="107">
        <f>Werte2!EI19/$X$4</f>
        <v>0</v>
      </c>
      <c r="Y20" s="107">
        <f>Werte2!EJ19/$Y$4</f>
        <v>0</v>
      </c>
      <c r="Z20" s="107">
        <f>Werte2!EK19/$Z$4</f>
        <v>0</v>
      </c>
      <c r="AA20" s="107">
        <f>Werte2!EL19/$AA$4</f>
        <v>0</v>
      </c>
      <c r="AB20" s="107">
        <f>Werte2!EM19/$AB$4</f>
        <v>0</v>
      </c>
      <c r="AC20" s="107">
        <f>Werte2!EN19/$AC$4</f>
        <v>0</v>
      </c>
      <c r="AD20" s="107">
        <f>Werte2!EO19/$AD$4</f>
        <v>0</v>
      </c>
      <c r="AE20" s="107">
        <f>Werte2!EP19/$AE$4</f>
        <v>0</v>
      </c>
      <c r="AF20" s="107">
        <f>Werte2!EQ19/$AF$4</f>
        <v>0</v>
      </c>
      <c r="AG20" s="107">
        <f>Werte2!ER19/$AG$4</f>
        <v>0</v>
      </c>
      <c r="AH20" s="107">
        <f>Werte2!ES19/$AH$4</f>
        <v>0</v>
      </c>
      <c r="AI20" s="107">
        <f>Werte2!ET19/$AI$4</f>
        <v>0</v>
      </c>
      <c r="AJ20" s="107">
        <f>Werte2!EU19/$AJ$4</f>
        <v>0</v>
      </c>
      <c r="AK20" s="107">
        <f>Werte2!EV19/$AK$4</f>
        <v>0</v>
      </c>
      <c r="AL20" s="107">
        <f>Werte2!EW19/$AL$4</f>
        <v>0</v>
      </c>
      <c r="AM20" s="107">
        <f>Werte2!EX19/$AM$4</f>
        <v>0</v>
      </c>
      <c r="AN20" s="99" t="str">
        <f t="shared" si="2"/>
        <v>S</v>
      </c>
      <c r="AP20" s="172">
        <f t="shared" si="3"/>
        <v>0</v>
      </c>
      <c r="AQ20" s="172">
        <f t="shared" si="1"/>
        <v>0</v>
      </c>
      <c r="AR20" s="172">
        <f t="shared" si="1"/>
        <v>0</v>
      </c>
      <c r="AS20" s="172">
        <f t="shared" si="1"/>
        <v>0</v>
      </c>
      <c r="AT20" s="172">
        <f t="shared" si="1"/>
        <v>0</v>
      </c>
      <c r="AU20" s="172">
        <f t="shared" si="1"/>
        <v>0</v>
      </c>
      <c r="AV20" s="172">
        <f t="shared" si="1"/>
        <v>0</v>
      </c>
      <c r="AW20" s="172">
        <f t="shared" si="1"/>
        <v>0</v>
      </c>
      <c r="AX20" s="172">
        <f t="shared" si="1"/>
        <v>0</v>
      </c>
      <c r="AY20" s="172">
        <f t="shared" si="1"/>
        <v>0</v>
      </c>
      <c r="AZ20" s="172">
        <f t="shared" si="1"/>
        <v>0</v>
      </c>
    </row>
    <row r="21" spans="1:52" x14ac:dyDescent="0.2">
      <c r="A21" s="38" t="s">
        <v>186</v>
      </c>
      <c r="B21" s="94">
        <f>Werte2!B20</f>
        <v>0</v>
      </c>
      <c r="C21" s="107">
        <f>'S17'!$H$88</f>
        <v>0</v>
      </c>
      <c r="D21" s="109" t="str">
        <f t="shared" si="0"/>
        <v>FB</v>
      </c>
      <c r="E21" s="109"/>
      <c r="F21" s="107">
        <f>Werte2!DQ20/$F$4</f>
        <v>0</v>
      </c>
      <c r="G21" s="107">
        <f>Werte2!DR20/$G$4</f>
        <v>0</v>
      </c>
      <c r="H21" s="107">
        <f>Werte2!DS20/$H$4</f>
        <v>0</v>
      </c>
      <c r="I21" s="107">
        <f>Werte2!DT20/$I$4</f>
        <v>0</v>
      </c>
      <c r="J21" s="107">
        <f>Werte2!DU20/$J$4</f>
        <v>0</v>
      </c>
      <c r="K21" s="107">
        <f>Werte2!DV20/$K$4</f>
        <v>0</v>
      </c>
      <c r="L21" s="107">
        <f>Werte2!DW20/$L$4</f>
        <v>0</v>
      </c>
      <c r="M21" s="107">
        <f>Werte2!DX20/$M$4</f>
        <v>0</v>
      </c>
      <c r="N21" s="107">
        <f>Werte2!DY20/$N$4</f>
        <v>0</v>
      </c>
      <c r="O21" s="107">
        <f>Werte2!DZ20/$O$4</f>
        <v>0</v>
      </c>
      <c r="P21" s="107">
        <f>Werte2!EA20/$P$4</f>
        <v>0</v>
      </c>
      <c r="Q21" s="107">
        <f>Werte2!EB20/$Q$4</f>
        <v>0</v>
      </c>
      <c r="R21" s="107">
        <f>Werte2!EC20/$R$4</f>
        <v>0</v>
      </c>
      <c r="S21" s="107">
        <f>Werte2!ED20/$S$4</f>
        <v>0</v>
      </c>
      <c r="T21" s="107">
        <f>Werte2!EE20/$T$4</f>
        <v>0</v>
      </c>
      <c r="U21" s="403">
        <f>Werte2!EF20/$U$4</f>
        <v>0</v>
      </c>
      <c r="V21" s="107">
        <f>Werte2!EG20/$V$4</f>
        <v>0</v>
      </c>
      <c r="W21" s="107">
        <f>Werte2!EH20/$W$4</f>
        <v>0</v>
      </c>
      <c r="X21" s="107">
        <f>Werte2!EI20/$X$4</f>
        <v>0</v>
      </c>
      <c r="Y21" s="107">
        <f>Werte2!EJ20/$Y$4</f>
        <v>0</v>
      </c>
      <c r="Z21" s="107">
        <f>Werte2!EK20/$Z$4</f>
        <v>0</v>
      </c>
      <c r="AA21" s="107">
        <f>Werte2!EL20/$AA$4</f>
        <v>0</v>
      </c>
      <c r="AB21" s="107">
        <f>Werte2!EM20/$AB$4</f>
        <v>0</v>
      </c>
      <c r="AC21" s="107">
        <f>Werte2!EN20/$AC$4</f>
        <v>0</v>
      </c>
      <c r="AD21" s="107">
        <f>Werte2!EO20/$AD$4</f>
        <v>0</v>
      </c>
      <c r="AE21" s="107">
        <f>Werte2!EP20/$AE$4</f>
        <v>0</v>
      </c>
      <c r="AF21" s="107">
        <f>Werte2!EQ20/$AF$4</f>
        <v>0</v>
      </c>
      <c r="AG21" s="107">
        <f>Werte2!ER20/$AG$4</f>
        <v>0</v>
      </c>
      <c r="AH21" s="107">
        <f>Werte2!ES20/$AH$4</f>
        <v>0</v>
      </c>
      <c r="AI21" s="107">
        <f>Werte2!ET20/$AI$4</f>
        <v>0</v>
      </c>
      <c r="AJ21" s="107">
        <f>Werte2!EU20/$AJ$4</f>
        <v>0</v>
      </c>
      <c r="AK21" s="107">
        <f>Werte2!EV20/$AK$4</f>
        <v>0</v>
      </c>
      <c r="AL21" s="107">
        <f>Werte2!EW20/$AL$4</f>
        <v>0</v>
      </c>
      <c r="AM21" s="107">
        <f>Werte2!EX20/$AM$4</f>
        <v>0</v>
      </c>
      <c r="AN21" s="99" t="str">
        <f t="shared" si="2"/>
        <v>S</v>
      </c>
      <c r="AP21" s="172">
        <f t="shared" si="3"/>
        <v>0</v>
      </c>
      <c r="AQ21" s="172">
        <f t="shared" ref="AQ21:AZ36" si="4">IF($D21="FB",G21,"")</f>
        <v>0</v>
      </c>
      <c r="AR21" s="172">
        <f t="shared" si="4"/>
        <v>0</v>
      </c>
      <c r="AS21" s="172">
        <f t="shared" si="4"/>
        <v>0</v>
      </c>
      <c r="AT21" s="172">
        <f t="shared" si="4"/>
        <v>0</v>
      </c>
      <c r="AU21" s="172">
        <f t="shared" si="4"/>
        <v>0</v>
      </c>
      <c r="AV21" s="172">
        <f t="shared" si="4"/>
        <v>0</v>
      </c>
      <c r="AW21" s="172">
        <f t="shared" si="4"/>
        <v>0</v>
      </c>
      <c r="AX21" s="172">
        <f t="shared" si="4"/>
        <v>0</v>
      </c>
      <c r="AY21" s="172">
        <f t="shared" si="4"/>
        <v>0</v>
      </c>
      <c r="AZ21" s="172">
        <f t="shared" si="4"/>
        <v>0</v>
      </c>
    </row>
    <row r="22" spans="1:52" x14ac:dyDescent="0.2">
      <c r="A22" s="38" t="s">
        <v>187</v>
      </c>
      <c r="B22" s="94">
        <f>Werte2!B21</f>
        <v>0</v>
      </c>
      <c r="C22" s="107">
        <f>'S18'!$H$88</f>
        <v>0</v>
      </c>
      <c r="D22" s="109" t="str">
        <f t="shared" si="0"/>
        <v>FB</v>
      </c>
      <c r="E22" s="109"/>
      <c r="F22" s="107">
        <f>Werte2!DQ21/$F$4</f>
        <v>0</v>
      </c>
      <c r="G22" s="107">
        <f>Werte2!DR21/$G$4</f>
        <v>0</v>
      </c>
      <c r="H22" s="107">
        <f>Werte2!DS21/$H$4</f>
        <v>0</v>
      </c>
      <c r="I22" s="107">
        <f>Werte2!DT21/$I$4</f>
        <v>0</v>
      </c>
      <c r="J22" s="107">
        <f>Werte2!DU21/$J$4</f>
        <v>0</v>
      </c>
      <c r="K22" s="107">
        <f>Werte2!DV21/$K$4</f>
        <v>0</v>
      </c>
      <c r="L22" s="107">
        <f>Werte2!DW21/$L$4</f>
        <v>0</v>
      </c>
      <c r="M22" s="107">
        <f>Werte2!DX21/$M$4</f>
        <v>0</v>
      </c>
      <c r="N22" s="107">
        <f>Werte2!DY21/$N$4</f>
        <v>0</v>
      </c>
      <c r="O22" s="107">
        <f>Werte2!DZ21/$O$4</f>
        <v>0</v>
      </c>
      <c r="P22" s="107">
        <f>Werte2!EA21/$P$4</f>
        <v>0</v>
      </c>
      <c r="Q22" s="107">
        <f>Werte2!EB21/$Q$4</f>
        <v>0</v>
      </c>
      <c r="R22" s="107">
        <f>Werte2!EC21/$R$4</f>
        <v>0</v>
      </c>
      <c r="S22" s="107">
        <f>Werte2!ED21/$S$4</f>
        <v>0</v>
      </c>
      <c r="T22" s="107">
        <f>Werte2!EE21/$T$4</f>
        <v>0</v>
      </c>
      <c r="U22" s="403">
        <f>Werte2!EF21/$U$4</f>
        <v>0</v>
      </c>
      <c r="V22" s="107">
        <f>Werte2!EG21/$V$4</f>
        <v>0</v>
      </c>
      <c r="W22" s="107">
        <f>Werte2!EH21/$W$4</f>
        <v>0</v>
      </c>
      <c r="X22" s="107">
        <f>Werte2!EI21/$X$4</f>
        <v>0</v>
      </c>
      <c r="Y22" s="107">
        <f>Werte2!EJ21/$Y$4</f>
        <v>0</v>
      </c>
      <c r="Z22" s="107">
        <f>Werte2!EK21/$Z$4</f>
        <v>0</v>
      </c>
      <c r="AA22" s="107">
        <f>Werte2!EL21/$AA$4</f>
        <v>0</v>
      </c>
      <c r="AB22" s="107">
        <f>Werte2!EM21/$AB$4</f>
        <v>0</v>
      </c>
      <c r="AC22" s="107">
        <f>Werte2!EN21/$AC$4</f>
        <v>0</v>
      </c>
      <c r="AD22" s="107">
        <f>Werte2!EO21/$AD$4</f>
        <v>0</v>
      </c>
      <c r="AE22" s="107">
        <f>Werte2!EP21/$AE$4</f>
        <v>0</v>
      </c>
      <c r="AF22" s="107">
        <f>Werte2!EQ21/$AF$4</f>
        <v>0</v>
      </c>
      <c r="AG22" s="107">
        <f>Werte2!ER21/$AG$4</f>
        <v>0</v>
      </c>
      <c r="AH22" s="107">
        <f>Werte2!ES21/$AH$4</f>
        <v>0</v>
      </c>
      <c r="AI22" s="107">
        <f>Werte2!ET21/$AI$4</f>
        <v>0</v>
      </c>
      <c r="AJ22" s="107">
        <f>Werte2!EU21/$AJ$4</f>
        <v>0</v>
      </c>
      <c r="AK22" s="107">
        <f>Werte2!EV21/$AK$4</f>
        <v>0</v>
      </c>
      <c r="AL22" s="107">
        <f>Werte2!EW21/$AL$4</f>
        <v>0</v>
      </c>
      <c r="AM22" s="107">
        <f>Werte2!EX21/$AM$4</f>
        <v>0</v>
      </c>
      <c r="AN22" s="99" t="str">
        <f t="shared" si="2"/>
        <v>S</v>
      </c>
      <c r="AP22" s="172">
        <f t="shared" si="3"/>
        <v>0</v>
      </c>
      <c r="AQ22" s="172">
        <f t="shared" si="4"/>
        <v>0</v>
      </c>
      <c r="AR22" s="172">
        <f t="shared" si="4"/>
        <v>0</v>
      </c>
      <c r="AS22" s="172">
        <f t="shared" si="4"/>
        <v>0</v>
      </c>
      <c r="AT22" s="172">
        <f t="shared" si="4"/>
        <v>0</v>
      </c>
      <c r="AU22" s="172">
        <f t="shared" si="4"/>
        <v>0</v>
      </c>
      <c r="AV22" s="172">
        <f t="shared" si="4"/>
        <v>0</v>
      </c>
      <c r="AW22" s="172">
        <f t="shared" si="4"/>
        <v>0</v>
      </c>
      <c r="AX22" s="172">
        <f t="shared" si="4"/>
        <v>0</v>
      </c>
      <c r="AY22" s="172">
        <f t="shared" si="4"/>
        <v>0</v>
      </c>
      <c r="AZ22" s="172">
        <f t="shared" si="4"/>
        <v>0</v>
      </c>
    </row>
    <row r="23" spans="1:52" x14ac:dyDescent="0.2">
      <c r="A23" s="38" t="s">
        <v>188</v>
      </c>
      <c r="B23" s="94">
        <f>Werte2!B22</f>
        <v>0</v>
      </c>
      <c r="C23" s="107">
        <f>'S19'!$H$88</f>
        <v>0</v>
      </c>
      <c r="D23" s="109" t="str">
        <f t="shared" si="0"/>
        <v>FB</v>
      </c>
      <c r="E23" s="109"/>
      <c r="F23" s="107">
        <f>Werte2!DQ22/$F$4</f>
        <v>0</v>
      </c>
      <c r="G23" s="107">
        <f>Werte2!DR22/$G$4</f>
        <v>0</v>
      </c>
      <c r="H23" s="107">
        <f>Werte2!DS22/$H$4</f>
        <v>0</v>
      </c>
      <c r="I23" s="107">
        <f>Werte2!DT22/$I$4</f>
        <v>0</v>
      </c>
      <c r="J23" s="107">
        <f>Werte2!DU22/$J$4</f>
        <v>0</v>
      </c>
      <c r="K23" s="107">
        <f>Werte2!DV22/$K$4</f>
        <v>0</v>
      </c>
      <c r="L23" s="107">
        <f>Werte2!DW22/$L$4</f>
        <v>0</v>
      </c>
      <c r="M23" s="107">
        <f>Werte2!DX22/$M$4</f>
        <v>0</v>
      </c>
      <c r="N23" s="107">
        <f>Werte2!DY22/$N$4</f>
        <v>0</v>
      </c>
      <c r="O23" s="107">
        <f>Werte2!DZ22/$O$4</f>
        <v>0</v>
      </c>
      <c r="P23" s="107">
        <f>Werte2!EA22/$P$4</f>
        <v>0</v>
      </c>
      <c r="Q23" s="107">
        <f>Werte2!EB22/$Q$4</f>
        <v>0</v>
      </c>
      <c r="R23" s="107">
        <f>Werte2!EC22/$R$4</f>
        <v>0</v>
      </c>
      <c r="S23" s="107">
        <f>Werte2!ED22/$S$4</f>
        <v>0</v>
      </c>
      <c r="T23" s="107">
        <f>Werte2!EE22/$T$4</f>
        <v>0</v>
      </c>
      <c r="U23" s="403">
        <f>Werte2!EF22/$U$4</f>
        <v>0</v>
      </c>
      <c r="V23" s="107">
        <f>Werte2!EG22/$V$4</f>
        <v>0</v>
      </c>
      <c r="W23" s="107">
        <f>Werte2!EH22/$W$4</f>
        <v>0</v>
      </c>
      <c r="X23" s="107">
        <f>Werte2!EI22/$X$4</f>
        <v>0</v>
      </c>
      <c r="Y23" s="107">
        <f>Werte2!EJ22/$Y$4</f>
        <v>0</v>
      </c>
      <c r="Z23" s="107">
        <f>Werte2!EK22/$Z$4</f>
        <v>0</v>
      </c>
      <c r="AA23" s="107">
        <f>Werte2!EL22/$AA$4</f>
        <v>0</v>
      </c>
      <c r="AB23" s="107">
        <f>Werte2!EM22/$AB$4</f>
        <v>0</v>
      </c>
      <c r="AC23" s="107">
        <f>Werte2!EN22/$AC$4</f>
        <v>0</v>
      </c>
      <c r="AD23" s="107">
        <f>Werte2!EO22/$AD$4</f>
        <v>0</v>
      </c>
      <c r="AE23" s="107">
        <f>Werte2!EP22/$AE$4</f>
        <v>0</v>
      </c>
      <c r="AF23" s="107">
        <f>Werte2!EQ22/$AF$4</f>
        <v>0</v>
      </c>
      <c r="AG23" s="107">
        <f>Werte2!ER22/$AG$4</f>
        <v>0</v>
      </c>
      <c r="AH23" s="107">
        <f>Werte2!ES22/$AH$4</f>
        <v>0</v>
      </c>
      <c r="AI23" s="107">
        <f>Werte2!ET22/$AI$4</f>
        <v>0</v>
      </c>
      <c r="AJ23" s="107">
        <f>Werte2!EU22/$AJ$4</f>
        <v>0</v>
      </c>
      <c r="AK23" s="107">
        <f>Werte2!EV22/$AK$4</f>
        <v>0</v>
      </c>
      <c r="AL23" s="107">
        <f>Werte2!EW22/$AL$4</f>
        <v>0</v>
      </c>
      <c r="AM23" s="107">
        <f>Werte2!EX22/$AM$4</f>
        <v>0</v>
      </c>
      <c r="AN23" s="99" t="str">
        <f t="shared" si="2"/>
        <v>S</v>
      </c>
      <c r="AP23" s="172">
        <f t="shared" si="3"/>
        <v>0</v>
      </c>
      <c r="AQ23" s="172">
        <f t="shared" si="4"/>
        <v>0</v>
      </c>
      <c r="AR23" s="172">
        <f t="shared" si="4"/>
        <v>0</v>
      </c>
      <c r="AS23" s="172">
        <f t="shared" si="4"/>
        <v>0</v>
      </c>
      <c r="AT23" s="172">
        <f t="shared" si="4"/>
        <v>0</v>
      </c>
      <c r="AU23" s="172">
        <f t="shared" si="4"/>
        <v>0</v>
      </c>
      <c r="AV23" s="172">
        <f t="shared" si="4"/>
        <v>0</v>
      </c>
      <c r="AW23" s="172">
        <f t="shared" si="4"/>
        <v>0</v>
      </c>
      <c r="AX23" s="172">
        <f t="shared" si="4"/>
        <v>0</v>
      </c>
      <c r="AY23" s="172">
        <f t="shared" si="4"/>
        <v>0</v>
      </c>
      <c r="AZ23" s="172">
        <f t="shared" si="4"/>
        <v>0</v>
      </c>
    </row>
    <row r="24" spans="1:52" x14ac:dyDescent="0.2">
      <c r="A24" s="38" t="s">
        <v>189</v>
      </c>
      <c r="B24" s="94">
        <f>Werte2!B23</f>
        <v>0</v>
      </c>
      <c r="C24" s="107">
        <f>'S20'!$H$88</f>
        <v>0</v>
      </c>
      <c r="D24" s="109" t="str">
        <f t="shared" si="0"/>
        <v>FB</v>
      </c>
      <c r="E24" s="109"/>
      <c r="F24" s="107">
        <f>Werte2!DQ23/$F$4</f>
        <v>0</v>
      </c>
      <c r="G24" s="107">
        <f>Werte2!DR23/$G$4</f>
        <v>0</v>
      </c>
      <c r="H24" s="107">
        <f>Werte2!DS23/$H$4</f>
        <v>0</v>
      </c>
      <c r="I24" s="107">
        <f>Werte2!DT23/$I$4</f>
        <v>0</v>
      </c>
      <c r="J24" s="107">
        <f>Werte2!DU23/$J$4</f>
        <v>0</v>
      </c>
      <c r="K24" s="107">
        <f>Werte2!DV23/$K$4</f>
        <v>0</v>
      </c>
      <c r="L24" s="107">
        <f>Werte2!DW23/$L$4</f>
        <v>0</v>
      </c>
      <c r="M24" s="107">
        <f>Werte2!DX23/$M$4</f>
        <v>0</v>
      </c>
      <c r="N24" s="107">
        <f>Werte2!DY23/$N$4</f>
        <v>0</v>
      </c>
      <c r="O24" s="107">
        <f>Werte2!DZ23/$O$4</f>
        <v>0</v>
      </c>
      <c r="P24" s="107">
        <f>Werte2!EA23/$P$4</f>
        <v>0</v>
      </c>
      <c r="Q24" s="107">
        <f>Werte2!EB23/$Q$4</f>
        <v>0</v>
      </c>
      <c r="R24" s="107">
        <f>Werte2!EC23/$R$4</f>
        <v>0</v>
      </c>
      <c r="S24" s="107">
        <f>Werte2!ED23/$S$4</f>
        <v>0</v>
      </c>
      <c r="T24" s="107">
        <f>Werte2!EE23/$T$4</f>
        <v>0</v>
      </c>
      <c r="U24" s="403">
        <f>Werte2!EF23/$U$4</f>
        <v>0</v>
      </c>
      <c r="V24" s="107">
        <f>Werte2!EG23/$V$4</f>
        <v>0</v>
      </c>
      <c r="W24" s="107">
        <f>Werte2!EH23/$W$4</f>
        <v>0</v>
      </c>
      <c r="X24" s="107">
        <f>Werte2!EI23/$X$4</f>
        <v>0</v>
      </c>
      <c r="Y24" s="107">
        <f>Werte2!EJ23/$Y$4</f>
        <v>0</v>
      </c>
      <c r="Z24" s="107">
        <f>Werte2!EK23/$Z$4</f>
        <v>0</v>
      </c>
      <c r="AA24" s="107">
        <f>Werte2!EL23/$AA$4</f>
        <v>0</v>
      </c>
      <c r="AB24" s="107">
        <f>Werte2!EM23/$AB$4</f>
        <v>0</v>
      </c>
      <c r="AC24" s="107">
        <f>Werte2!EN23/$AC$4</f>
        <v>0</v>
      </c>
      <c r="AD24" s="107">
        <f>Werte2!EO23/$AD$4</f>
        <v>0</v>
      </c>
      <c r="AE24" s="107">
        <f>Werte2!EP23/$AE$4</f>
        <v>0</v>
      </c>
      <c r="AF24" s="107">
        <f>Werte2!EQ23/$AF$4</f>
        <v>0</v>
      </c>
      <c r="AG24" s="107">
        <f>Werte2!ER23/$AG$4</f>
        <v>0</v>
      </c>
      <c r="AH24" s="107">
        <f>Werte2!ES23/$AH$4</f>
        <v>0</v>
      </c>
      <c r="AI24" s="107">
        <f>Werte2!ET23/$AI$4</f>
        <v>0</v>
      </c>
      <c r="AJ24" s="107">
        <f>Werte2!EU23/$AJ$4</f>
        <v>0</v>
      </c>
      <c r="AK24" s="107">
        <f>Werte2!EV23/$AK$4</f>
        <v>0</v>
      </c>
      <c r="AL24" s="107">
        <f>Werte2!EW23/$AL$4</f>
        <v>0</v>
      </c>
      <c r="AM24" s="107">
        <f>Werte2!EX23/$AM$4</f>
        <v>0</v>
      </c>
      <c r="AN24" s="99" t="str">
        <f t="shared" si="2"/>
        <v>S</v>
      </c>
      <c r="AP24" s="172">
        <f t="shared" si="3"/>
        <v>0</v>
      </c>
      <c r="AQ24" s="172">
        <f t="shared" si="4"/>
        <v>0</v>
      </c>
      <c r="AR24" s="172">
        <f t="shared" si="4"/>
        <v>0</v>
      </c>
      <c r="AS24" s="172">
        <f t="shared" si="4"/>
        <v>0</v>
      </c>
      <c r="AT24" s="172">
        <f t="shared" si="4"/>
        <v>0</v>
      </c>
      <c r="AU24" s="172">
        <f t="shared" si="4"/>
        <v>0</v>
      </c>
      <c r="AV24" s="172">
        <f t="shared" si="4"/>
        <v>0</v>
      </c>
      <c r="AW24" s="172">
        <f t="shared" si="4"/>
        <v>0</v>
      </c>
      <c r="AX24" s="172">
        <f t="shared" si="4"/>
        <v>0</v>
      </c>
      <c r="AY24" s="172">
        <f t="shared" si="4"/>
        <v>0</v>
      </c>
      <c r="AZ24" s="172">
        <f t="shared" si="4"/>
        <v>0</v>
      </c>
    </row>
    <row r="25" spans="1:52" x14ac:dyDescent="0.2">
      <c r="A25" s="38" t="s">
        <v>190</v>
      </c>
      <c r="B25" s="94">
        <f>Werte2!B24</f>
        <v>0</v>
      </c>
      <c r="C25" s="107">
        <f>'S21'!$H$88</f>
        <v>0</v>
      </c>
      <c r="D25" s="109" t="str">
        <f t="shared" si="0"/>
        <v>FB</v>
      </c>
      <c r="E25" s="109"/>
      <c r="F25" s="107">
        <f>Werte2!DQ24/$F$4</f>
        <v>0</v>
      </c>
      <c r="G25" s="107">
        <f>Werte2!DR24/$G$4</f>
        <v>0</v>
      </c>
      <c r="H25" s="107">
        <f>Werte2!DS24/$H$4</f>
        <v>0</v>
      </c>
      <c r="I25" s="107">
        <f>Werte2!DT24/$I$4</f>
        <v>0</v>
      </c>
      <c r="J25" s="107">
        <f>Werte2!DU24/$J$4</f>
        <v>0</v>
      </c>
      <c r="K25" s="107">
        <f>Werte2!DV24/$K$4</f>
        <v>0</v>
      </c>
      <c r="L25" s="107">
        <f>Werte2!DW24/$L$4</f>
        <v>0</v>
      </c>
      <c r="M25" s="107">
        <f>Werte2!DX24/$M$4</f>
        <v>0</v>
      </c>
      <c r="N25" s="107">
        <f>Werte2!DY24/$N$4</f>
        <v>0</v>
      </c>
      <c r="O25" s="107">
        <f>Werte2!DZ24/$O$4</f>
        <v>0</v>
      </c>
      <c r="P25" s="107">
        <f>Werte2!EA24/$P$4</f>
        <v>0</v>
      </c>
      <c r="Q25" s="107">
        <f>Werte2!EB24/$Q$4</f>
        <v>0</v>
      </c>
      <c r="R25" s="107">
        <f>Werte2!EC24/$R$4</f>
        <v>0</v>
      </c>
      <c r="S25" s="107">
        <f>Werte2!ED24/$S$4</f>
        <v>0</v>
      </c>
      <c r="T25" s="107">
        <f>Werte2!EE24/$T$4</f>
        <v>0</v>
      </c>
      <c r="U25" s="403">
        <f>Werte2!EF24/$U$4</f>
        <v>0</v>
      </c>
      <c r="V25" s="107">
        <f>Werte2!EG24/$V$4</f>
        <v>0</v>
      </c>
      <c r="W25" s="107">
        <f>Werte2!EH24/$W$4</f>
        <v>0</v>
      </c>
      <c r="X25" s="107">
        <f>Werte2!EI24/$X$4</f>
        <v>0</v>
      </c>
      <c r="Y25" s="107">
        <f>Werte2!EJ24/$Y$4</f>
        <v>0</v>
      </c>
      <c r="Z25" s="107">
        <f>Werte2!EK24/$Z$4</f>
        <v>0</v>
      </c>
      <c r="AA25" s="107">
        <f>Werte2!EL24/$AA$4</f>
        <v>0</v>
      </c>
      <c r="AB25" s="107">
        <f>Werte2!EM24/$AB$4</f>
        <v>0</v>
      </c>
      <c r="AC25" s="107">
        <f>Werte2!EN24/$AC$4</f>
        <v>0</v>
      </c>
      <c r="AD25" s="107">
        <f>Werte2!EO24/$AD$4</f>
        <v>0</v>
      </c>
      <c r="AE25" s="107">
        <f>Werte2!EP24/$AE$4</f>
        <v>0</v>
      </c>
      <c r="AF25" s="107">
        <f>Werte2!EQ24/$AF$4</f>
        <v>0</v>
      </c>
      <c r="AG25" s="107">
        <f>Werte2!ER24/$AG$4</f>
        <v>0</v>
      </c>
      <c r="AH25" s="107">
        <f>Werte2!ES24/$AH$4</f>
        <v>0</v>
      </c>
      <c r="AI25" s="107">
        <f>Werte2!ET24/$AI$4</f>
        <v>0</v>
      </c>
      <c r="AJ25" s="107">
        <f>Werte2!EU24/$AJ$4</f>
        <v>0</v>
      </c>
      <c r="AK25" s="107">
        <f>Werte2!EV24/$AK$4</f>
        <v>0</v>
      </c>
      <c r="AL25" s="107">
        <f>Werte2!EW24/$AL$4</f>
        <v>0</v>
      </c>
      <c r="AM25" s="107">
        <f>Werte2!EX24/$AM$4</f>
        <v>0</v>
      </c>
      <c r="AN25" s="99" t="str">
        <f t="shared" si="2"/>
        <v>S</v>
      </c>
      <c r="AP25" s="172">
        <f t="shared" si="3"/>
        <v>0</v>
      </c>
      <c r="AQ25" s="172">
        <f t="shared" si="4"/>
        <v>0</v>
      </c>
      <c r="AR25" s="172">
        <f t="shared" si="4"/>
        <v>0</v>
      </c>
      <c r="AS25" s="172">
        <f t="shared" si="4"/>
        <v>0</v>
      </c>
      <c r="AT25" s="172">
        <f t="shared" si="4"/>
        <v>0</v>
      </c>
      <c r="AU25" s="172">
        <f t="shared" si="4"/>
        <v>0</v>
      </c>
      <c r="AV25" s="172">
        <f t="shared" si="4"/>
        <v>0</v>
      </c>
      <c r="AW25" s="172">
        <f t="shared" si="4"/>
        <v>0</v>
      </c>
      <c r="AX25" s="172">
        <f t="shared" si="4"/>
        <v>0</v>
      </c>
      <c r="AY25" s="172">
        <f t="shared" si="4"/>
        <v>0</v>
      </c>
      <c r="AZ25" s="172">
        <f t="shared" si="4"/>
        <v>0</v>
      </c>
    </row>
    <row r="26" spans="1:52" x14ac:dyDescent="0.2">
      <c r="A26" s="38" t="s">
        <v>191</v>
      </c>
      <c r="B26" s="94">
        <f>Werte2!B25</f>
        <v>0</v>
      </c>
      <c r="C26" s="107">
        <f>'S22'!$H$88</f>
        <v>0</v>
      </c>
      <c r="D26" s="109" t="str">
        <f t="shared" si="0"/>
        <v>FB</v>
      </c>
      <c r="E26" s="109"/>
      <c r="F26" s="107">
        <f>Werte2!DQ25/$F$4</f>
        <v>0</v>
      </c>
      <c r="G26" s="107">
        <f>Werte2!DR25/$G$4</f>
        <v>0</v>
      </c>
      <c r="H26" s="107">
        <f>Werte2!DS25/$H$4</f>
        <v>0</v>
      </c>
      <c r="I26" s="107">
        <f>Werte2!DT25/$I$4</f>
        <v>0</v>
      </c>
      <c r="J26" s="107">
        <f>Werte2!DU25/$J$4</f>
        <v>0</v>
      </c>
      <c r="K26" s="107">
        <f>Werte2!DV25/$K$4</f>
        <v>0</v>
      </c>
      <c r="L26" s="107">
        <f>Werte2!DW25/$L$4</f>
        <v>0</v>
      </c>
      <c r="M26" s="107">
        <f>Werte2!DX25/$M$4</f>
        <v>0</v>
      </c>
      <c r="N26" s="107">
        <f>Werte2!DY25/$N$4</f>
        <v>0</v>
      </c>
      <c r="O26" s="107">
        <f>Werte2!DZ25/$O$4</f>
        <v>0</v>
      </c>
      <c r="P26" s="107">
        <f>Werte2!EA25/$P$4</f>
        <v>0</v>
      </c>
      <c r="Q26" s="107">
        <f>Werte2!EB25/$Q$4</f>
        <v>0</v>
      </c>
      <c r="R26" s="107">
        <f>Werte2!EC25/$R$4</f>
        <v>0</v>
      </c>
      <c r="S26" s="107">
        <f>Werte2!ED25/$S$4</f>
        <v>0</v>
      </c>
      <c r="T26" s="107">
        <f>Werte2!EE25/$T$4</f>
        <v>0</v>
      </c>
      <c r="U26" s="403">
        <f>Werte2!EF25/$U$4</f>
        <v>0</v>
      </c>
      <c r="V26" s="107">
        <f>Werte2!EG25/$V$4</f>
        <v>0</v>
      </c>
      <c r="W26" s="107">
        <f>Werte2!EH25/$W$4</f>
        <v>0</v>
      </c>
      <c r="X26" s="107">
        <f>Werte2!EI25/$X$4</f>
        <v>0</v>
      </c>
      <c r="Y26" s="107">
        <f>Werte2!EJ25/$Y$4</f>
        <v>0</v>
      </c>
      <c r="Z26" s="107">
        <f>Werte2!EK25/$Z$4</f>
        <v>0</v>
      </c>
      <c r="AA26" s="107">
        <f>Werte2!EL25/$AA$4</f>
        <v>0</v>
      </c>
      <c r="AB26" s="107">
        <f>Werte2!EM25/$AB$4</f>
        <v>0</v>
      </c>
      <c r="AC26" s="107">
        <f>Werte2!EN25/$AC$4</f>
        <v>0</v>
      </c>
      <c r="AD26" s="107">
        <f>Werte2!EO25/$AD$4</f>
        <v>0</v>
      </c>
      <c r="AE26" s="107">
        <f>Werte2!EP25/$AE$4</f>
        <v>0</v>
      </c>
      <c r="AF26" s="107">
        <f>Werte2!EQ25/$AF$4</f>
        <v>0</v>
      </c>
      <c r="AG26" s="107">
        <f>Werte2!ER25/$AG$4</f>
        <v>0</v>
      </c>
      <c r="AH26" s="107">
        <f>Werte2!ES25/$AH$4</f>
        <v>0</v>
      </c>
      <c r="AI26" s="107">
        <f>Werte2!ET25/$AI$4</f>
        <v>0</v>
      </c>
      <c r="AJ26" s="107">
        <f>Werte2!EU25/$AJ$4</f>
        <v>0</v>
      </c>
      <c r="AK26" s="107">
        <f>Werte2!EV25/$AK$4</f>
        <v>0</v>
      </c>
      <c r="AL26" s="107">
        <f>Werte2!EW25/$AL$4</f>
        <v>0</v>
      </c>
      <c r="AM26" s="107">
        <f>Werte2!EX25/$AM$4</f>
        <v>0</v>
      </c>
      <c r="AN26" s="99" t="str">
        <f t="shared" si="2"/>
        <v>S</v>
      </c>
      <c r="AP26" s="172">
        <f t="shared" si="3"/>
        <v>0</v>
      </c>
      <c r="AQ26" s="172">
        <f>IF($D26="FB",G26,"")</f>
        <v>0</v>
      </c>
      <c r="AR26" s="172">
        <f t="shared" si="4"/>
        <v>0</v>
      </c>
      <c r="AS26" s="172">
        <f t="shared" si="4"/>
        <v>0</v>
      </c>
      <c r="AT26" s="172">
        <f t="shared" si="4"/>
        <v>0</v>
      </c>
      <c r="AU26" s="172">
        <f t="shared" si="4"/>
        <v>0</v>
      </c>
      <c r="AV26" s="172">
        <f t="shared" si="4"/>
        <v>0</v>
      </c>
      <c r="AW26" s="172">
        <f t="shared" si="4"/>
        <v>0</v>
      </c>
      <c r="AX26" s="172">
        <f t="shared" si="4"/>
        <v>0</v>
      </c>
      <c r="AY26" s="172">
        <f t="shared" si="4"/>
        <v>0</v>
      </c>
      <c r="AZ26" s="172">
        <f t="shared" si="4"/>
        <v>0</v>
      </c>
    </row>
    <row r="27" spans="1:52" x14ac:dyDescent="0.2">
      <c r="A27" s="38" t="s">
        <v>192</v>
      </c>
      <c r="B27" s="94">
        <f>Werte2!B26</f>
        <v>0</v>
      </c>
      <c r="C27" s="107">
        <f>'S23'!$H$88</f>
        <v>0</v>
      </c>
      <c r="D27" s="109" t="str">
        <f t="shared" si="0"/>
        <v>FB</v>
      </c>
      <c r="E27" s="109"/>
      <c r="F27" s="107">
        <f>Werte2!DQ26/$F$4</f>
        <v>0</v>
      </c>
      <c r="G27" s="107">
        <f>Werte2!DR26/$G$4</f>
        <v>0</v>
      </c>
      <c r="H27" s="107">
        <f>Werte2!DS26/$H$4</f>
        <v>0</v>
      </c>
      <c r="I27" s="107">
        <f>Werte2!DT26/$I$4</f>
        <v>0</v>
      </c>
      <c r="J27" s="107">
        <f>Werte2!DU26/$J$4</f>
        <v>0</v>
      </c>
      <c r="K27" s="107">
        <f>Werte2!DV26/$K$4</f>
        <v>0</v>
      </c>
      <c r="L27" s="107">
        <f>Werte2!DW26/$L$4</f>
        <v>0</v>
      </c>
      <c r="M27" s="107">
        <f>Werte2!DX26/$M$4</f>
        <v>0</v>
      </c>
      <c r="N27" s="107">
        <f>Werte2!DY26/$N$4</f>
        <v>0</v>
      </c>
      <c r="O27" s="107">
        <f>Werte2!DZ26/$O$4</f>
        <v>0</v>
      </c>
      <c r="P27" s="107">
        <f>Werte2!EA26/$P$4</f>
        <v>0</v>
      </c>
      <c r="Q27" s="107">
        <f>Werte2!EB26/$Q$4</f>
        <v>0</v>
      </c>
      <c r="R27" s="107">
        <f>Werte2!EC26/$R$4</f>
        <v>0</v>
      </c>
      <c r="S27" s="107">
        <f>Werte2!ED26/$S$4</f>
        <v>0</v>
      </c>
      <c r="T27" s="107">
        <f>Werte2!EE26/$T$4</f>
        <v>0</v>
      </c>
      <c r="U27" s="403">
        <f>Werte2!EF26/$U$4</f>
        <v>0</v>
      </c>
      <c r="V27" s="107">
        <f>Werte2!EG26/$V$4</f>
        <v>0</v>
      </c>
      <c r="W27" s="107">
        <f>Werte2!EH26/$W$4</f>
        <v>0</v>
      </c>
      <c r="X27" s="107">
        <f>Werte2!EI26/$X$4</f>
        <v>0</v>
      </c>
      <c r="Y27" s="107">
        <f>Werte2!EJ26/$Y$4</f>
        <v>0</v>
      </c>
      <c r="Z27" s="107">
        <f>Werte2!EK26/$Z$4</f>
        <v>0</v>
      </c>
      <c r="AA27" s="107">
        <f>Werte2!EL26/$AA$4</f>
        <v>0</v>
      </c>
      <c r="AB27" s="107">
        <f>Werte2!EM26/$AB$4</f>
        <v>0</v>
      </c>
      <c r="AC27" s="107">
        <f>Werte2!EN26/$AC$4</f>
        <v>0</v>
      </c>
      <c r="AD27" s="107">
        <f>Werte2!EO26/$AD$4</f>
        <v>0</v>
      </c>
      <c r="AE27" s="107">
        <f>Werte2!EP26/$AE$4</f>
        <v>0</v>
      </c>
      <c r="AF27" s="107">
        <f>Werte2!EQ26/$AF$4</f>
        <v>0</v>
      </c>
      <c r="AG27" s="107">
        <f>Werte2!ER26/$AG$4</f>
        <v>0</v>
      </c>
      <c r="AH27" s="107">
        <f>Werte2!ES26/$AH$4</f>
        <v>0</v>
      </c>
      <c r="AI27" s="107">
        <f>Werte2!ET26/$AI$4</f>
        <v>0</v>
      </c>
      <c r="AJ27" s="107">
        <f>Werte2!EU26/$AJ$4</f>
        <v>0</v>
      </c>
      <c r="AK27" s="107">
        <f>Werte2!EV26/$AK$4</f>
        <v>0</v>
      </c>
      <c r="AL27" s="107">
        <f>Werte2!EW26/$AL$4</f>
        <v>0</v>
      </c>
      <c r="AM27" s="107">
        <f>Werte2!EX26/$AM$4</f>
        <v>0</v>
      </c>
      <c r="AN27" s="99" t="str">
        <f t="shared" si="2"/>
        <v>S</v>
      </c>
      <c r="AP27" s="172">
        <f t="shared" si="3"/>
        <v>0</v>
      </c>
      <c r="AQ27" s="172">
        <f t="shared" si="4"/>
        <v>0</v>
      </c>
      <c r="AR27" s="172">
        <f t="shared" si="4"/>
        <v>0</v>
      </c>
      <c r="AS27" s="172">
        <f t="shared" si="4"/>
        <v>0</v>
      </c>
      <c r="AT27" s="172">
        <f t="shared" si="4"/>
        <v>0</v>
      </c>
      <c r="AU27" s="172">
        <f t="shared" si="4"/>
        <v>0</v>
      </c>
      <c r="AV27" s="172">
        <f t="shared" si="4"/>
        <v>0</v>
      </c>
      <c r="AW27" s="172">
        <f t="shared" si="4"/>
        <v>0</v>
      </c>
      <c r="AX27" s="172">
        <f t="shared" si="4"/>
        <v>0</v>
      </c>
      <c r="AY27" s="172">
        <f t="shared" si="4"/>
        <v>0</v>
      </c>
      <c r="AZ27" s="172">
        <f t="shared" si="4"/>
        <v>0</v>
      </c>
    </row>
    <row r="28" spans="1:52" x14ac:dyDescent="0.2">
      <c r="A28" s="38" t="s">
        <v>193</v>
      </c>
      <c r="B28" s="94">
        <f>Werte2!B27</f>
        <v>0</v>
      </c>
      <c r="C28" s="107">
        <f>'S24'!$H$88</f>
        <v>0</v>
      </c>
      <c r="D28" s="109" t="str">
        <f t="shared" si="0"/>
        <v>FB</v>
      </c>
      <c r="E28" s="109"/>
      <c r="F28" s="107">
        <f>Werte2!DQ27/$F$4</f>
        <v>0</v>
      </c>
      <c r="G28" s="107">
        <f>Werte2!DR27/$G$4</f>
        <v>0</v>
      </c>
      <c r="H28" s="107">
        <f>Werte2!DS27/$H$4</f>
        <v>0</v>
      </c>
      <c r="I28" s="107">
        <f>Werte2!DT27/$I$4</f>
        <v>0</v>
      </c>
      <c r="J28" s="107">
        <f>Werte2!DU27/$J$4</f>
        <v>0</v>
      </c>
      <c r="K28" s="107">
        <f>Werte2!DV27/$K$4</f>
        <v>0</v>
      </c>
      <c r="L28" s="107">
        <f>Werte2!DW27/$L$4</f>
        <v>0</v>
      </c>
      <c r="M28" s="107">
        <f>Werte2!DX27/$M$4</f>
        <v>0</v>
      </c>
      <c r="N28" s="107">
        <f>Werte2!DY27/$N$4</f>
        <v>0</v>
      </c>
      <c r="O28" s="107">
        <f>Werte2!DZ27/$O$4</f>
        <v>0</v>
      </c>
      <c r="P28" s="107">
        <f>Werte2!EA27/$P$4</f>
        <v>0</v>
      </c>
      <c r="Q28" s="107">
        <f>Werte2!EB27/$Q$4</f>
        <v>0</v>
      </c>
      <c r="R28" s="107">
        <f>Werte2!EC27/$R$4</f>
        <v>0</v>
      </c>
      <c r="S28" s="107">
        <f>Werte2!ED27/$S$4</f>
        <v>0</v>
      </c>
      <c r="T28" s="107">
        <f>Werte2!EE27/$T$4</f>
        <v>0</v>
      </c>
      <c r="U28" s="403">
        <f>Werte2!EF27/$U$4</f>
        <v>0</v>
      </c>
      <c r="V28" s="107">
        <f>Werte2!EG27/$V$4</f>
        <v>0</v>
      </c>
      <c r="W28" s="107">
        <f>Werte2!EH27/$W$4</f>
        <v>0</v>
      </c>
      <c r="X28" s="107">
        <f>Werte2!EI27/$X$4</f>
        <v>0</v>
      </c>
      <c r="Y28" s="107">
        <f>Werte2!EJ27/$Y$4</f>
        <v>0</v>
      </c>
      <c r="Z28" s="107">
        <f>Werte2!EK27/$Z$4</f>
        <v>0</v>
      </c>
      <c r="AA28" s="107">
        <f>Werte2!EL27/$AA$4</f>
        <v>0</v>
      </c>
      <c r="AB28" s="107">
        <f>Werte2!EM27/$AB$4</f>
        <v>0</v>
      </c>
      <c r="AC28" s="107">
        <f>Werte2!EN27/$AC$4</f>
        <v>0</v>
      </c>
      <c r="AD28" s="107">
        <f>Werte2!EO27/$AD$4</f>
        <v>0</v>
      </c>
      <c r="AE28" s="107">
        <f>Werte2!EP27/$AE$4</f>
        <v>0</v>
      </c>
      <c r="AF28" s="107">
        <f>Werte2!EQ27/$AF$4</f>
        <v>0</v>
      </c>
      <c r="AG28" s="107">
        <f>Werte2!ER27/$AG$4</f>
        <v>0</v>
      </c>
      <c r="AH28" s="107">
        <f>Werte2!ES27/$AH$4</f>
        <v>0</v>
      </c>
      <c r="AI28" s="107">
        <f>Werte2!ET27/$AI$4</f>
        <v>0</v>
      </c>
      <c r="AJ28" s="107">
        <f>Werte2!EU27/$AJ$4</f>
        <v>0</v>
      </c>
      <c r="AK28" s="107">
        <f>Werte2!EV27/$AK$4</f>
        <v>0</v>
      </c>
      <c r="AL28" s="107">
        <f>Werte2!EW27/$AL$4</f>
        <v>0</v>
      </c>
      <c r="AM28" s="107">
        <f>Werte2!EX27/$AM$4</f>
        <v>0</v>
      </c>
      <c r="AN28" s="99" t="str">
        <f t="shared" si="2"/>
        <v>S</v>
      </c>
      <c r="AP28" s="172">
        <f t="shared" si="3"/>
        <v>0</v>
      </c>
      <c r="AQ28" s="172">
        <f t="shared" si="4"/>
        <v>0</v>
      </c>
      <c r="AR28" s="172">
        <f t="shared" si="4"/>
        <v>0</v>
      </c>
      <c r="AS28" s="172">
        <f t="shared" si="4"/>
        <v>0</v>
      </c>
      <c r="AT28" s="172">
        <f t="shared" si="4"/>
        <v>0</v>
      </c>
      <c r="AU28" s="172">
        <f t="shared" si="4"/>
        <v>0</v>
      </c>
      <c r="AV28" s="172">
        <f t="shared" si="4"/>
        <v>0</v>
      </c>
      <c r="AW28" s="172">
        <f t="shared" si="4"/>
        <v>0</v>
      </c>
      <c r="AX28" s="172">
        <f t="shared" si="4"/>
        <v>0</v>
      </c>
      <c r="AY28" s="172">
        <f t="shared" si="4"/>
        <v>0</v>
      </c>
      <c r="AZ28" s="172">
        <f t="shared" si="4"/>
        <v>0</v>
      </c>
    </row>
    <row r="29" spans="1:52" x14ac:dyDescent="0.2">
      <c r="A29" s="38" t="s">
        <v>194</v>
      </c>
      <c r="B29" s="94">
        <f>Werte2!B28</f>
        <v>0</v>
      </c>
      <c r="C29" s="107">
        <f>'S25'!$H$88</f>
        <v>0</v>
      </c>
      <c r="D29" s="109" t="str">
        <f t="shared" si="0"/>
        <v>FB</v>
      </c>
      <c r="E29" s="109"/>
      <c r="F29" s="107">
        <f>Werte2!DQ28/$F$4</f>
        <v>0</v>
      </c>
      <c r="G29" s="107">
        <f>Werte2!DR28/$G$4</f>
        <v>0</v>
      </c>
      <c r="H29" s="107">
        <f>Werte2!DS28/$H$4</f>
        <v>0</v>
      </c>
      <c r="I29" s="107">
        <f>Werte2!DT28/$I$4</f>
        <v>0</v>
      </c>
      <c r="J29" s="107">
        <f>Werte2!DU28/$J$4</f>
        <v>0</v>
      </c>
      <c r="K29" s="107">
        <f>Werte2!DV28/$K$4</f>
        <v>0</v>
      </c>
      <c r="L29" s="107">
        <f>Werte2!DW28/$L$4</f>
        <v>0</v>
      </c>
      <c r="M29" s="107">
        <f>Werte2!DX28/$M$4</f>
        <v>0</v>
      </c>
      <c r="N29" s="107">
        <f>Werte2!DY28/$N$4</f>
        <v>0</v>
      </c>
      <c r="O29" s="107">
        <f>Werte2!DZ28/$O$4</f>
        <v>0</v>
      </c>
      <c r="P29" s="107">
        <f>Werte2!EA28/$P$4</f>
        <v>0</v>
      </c>
      <c r="Q29" s="107">
        <f>Werte2!EB28/$Q$4</f>
        <v>0</v>
      </c>
      <c r="R29" s="107">
        <f>Werte2!EC28/$R$4</f>
        <v>0</v>
      </c>
      <c r="S29" s="107">
        <f>Werte2!ED28/$S$4</f>
        <v>0</v>
      </c>
      <c r="T29" s="107">
        <f>Werte2!EE28/$T$4</f>
        <v>0</v>
      </c>
      <c r="U29" s="403">
        <f>Werte2!EF28/$U$4</f>
        <v>0</v>
      </c>
      <c r="V29" s="107">
        <f>Werte2!EG28/$V$4</f>
        <v>0</v>
      </c>
      <c r="W29" s="107">
        <f>Werte2!EH28/$W$4</f>
        <v>0</v>
      </c>
      <c r="X29" s="107">
        <f>Werte2!EI28/$X$4</f>
        <v>0</v>
      </c>
      <c r="Y29" s="107">
        <f>Werte2!EJ28/$Y$4</f>
        <v>0</v>
      </c>
      <c r="Z29" s="107">
        <f>Werte2!EK28/$Z$4</f>
        <v>0</v>
      </c>
      <c r="AA29" s="107">
        <f>Werte2!EL28/$AA$4</f>
        <v>0</v>
      </c>
      <c r="AB29" s="107">
        <f>Werte2!EM28/$AB$4</f>
        <v>0</v>
      </c>
      <c r="AC29" s="107">
        <f>Werte2!EN28/$AC$4</f>
        <v>0</v>
      </c>
      <c r="AD29" s="107">
        <f>Werte2!EO28/$AD$4</f>
        <v>0</v>
      </c>
      <c r="AE29" s="107">
        <f>Werte2!EP28/$AE$4</f>
        <v>0</v>
      </c>
      <c r="AF29" s="107">
        <f>Werte2!EQ28/$AF$4</f>
        <v>0</v>
      </c>
      <c r="AG29" s="107">
        <f>Werte2!ER28/$AG$4</f>
        <v>0</v>
      </c>
      <c r="AH29" s="107">
        <f>Werte2!ES28/$AH$4</f>
        <v>0</v>
      </c>
      <c r="AI29" s="107">
        <f>Werte2!ET28/$AI$4</f>
        <v>0</v>
      </c>
      <c r="AJ29" s="107">
        <f>Werte2!EU28/$AJ$4</f>
        <v>0</v>
      </c>
      <c r="AK29" s="107">
        <f>Werte2!EV28/$AK$4</f>
        <v>0</v>
      </c>
      <c r="AL29" s="107">
        <f>Werte2!EW28/$AL$4</f>
        <v>0</v>
      </c>
      <c r="AM29" s="107">
        <f>Werte2!EX28/$AM$4</f>
        <v>0</v>
      </c>
      <c r="AN29" s="99" t="str">
        <f t="shared" si="2"/>
        <v>S</v>
      </c>
      <c r="AP29" s="172">
        <f t="shared" si="3"/>
        <v>0</v>
      </c>
      <c r="AQ29" s="172">
        <f t="shared" si="4"/>
        <v>0</v>
      </c>
      <c r="AR29" s="172">
        <f t="shared" si="4"/>
        <v>0</v>
      </c>
      <c r="AS29" s="172">
        <f t="shared" si="4"/>
        <v>0</v>
      </c>
      <c r="AT29" s="172">
        <f t="shared" si="4"/>
        <v>0</v>
      </c>
      <c r="AU29" s="172">
        <f t="shared" si="4"/>
        <v>0</v>
      </c>
      <c r="AV29" s="172">
        <f t="shared" si="4"/>
        <v>0</v>
      </c>
      <c r="AW29" s="172">
        <f t="shared" si="4"/>
        <v>0</v>
      </c>
      <c r="AX29" s="172">
        <f t="shared" si="4"/>
        <v>0</v>
      </c>
      <c r="AY29" s="172">
        <f t="shared" si="4"/>
        <v>0</v>
      </c>
      <c r="AZ29" s="172">
        <f t="shared" si="4"/>
        <v>0</v>
      </c>
    </row>
    <row r="30" spans="1:52" x14ac:dyDescent="0.2">
      <c r="A30" s="38" t="s">
        <v>195</v>
      </c>
      <c r="B30" s="94">
        <f>Werte2!B29</f>
        <v>0</v>
      </c>
      <c r="C30" s="107">
        <f>'S26'!$H$88</f>
        <v>0</v>
      </c>
      <c r="D30" s="109" t="str">
        <f t="shared" si="0"/>
        <v>FB</v>
      </c>
      <c r="E30" s="109"/>
      <c r="F30" s="107">
        <f>Werte2!DQ29/$F$4</f>
        <v>0</v>
      </c>
      <c r="G30" s="107">
        <f>Werte2!DR29/$G$4</f>
        <v>0</v>
      </c>
      <c r="H30" s="107">
        <f>Werte2!DS29/$H$4</f>
        <v>0</v>
      </c>
      <c r="I30" s="107">
        <f>Werte2!DT29/$I$4</f>
        <v>0</v>
      </c>
      <c r="J30" s="107">
        <f>Werte2!DU29/$J$4</f>
        <v>0</v>
      </c>
      <c r="K30" s="107">
        <f>Werte2!DV29/$K$4</f>
        <v>0</v>
      </c>
      <c r="L30" s="107">
        <f>Werte2!DW29/$L$4</f>
        <v>0</v>
      </c>
      <c r="M30" s="107">
        <f>Werte2!DX29/$M$4</f>
        <v>0</v>
      </c>
      <c r="N30" s="107">
        <f>Werte2!DY29/$N$4</f>
        <v>0</v>
      </c>
      <c r="O30" s="107">
        <f>Werte2!DZ29/$O$4</f>
        <v>0</v>
      </c>
      <c r="P30" s="107">
        <f>Werte2!EA29/$P$4</f>
        <v>0</v>
      </c>
      <c r="Q30" s="107">
        <f>Werte2!EB29/$Q$4</f>
        <v>0</v>
      </c>
      <c r="R30" s="107">
        <f>Werte2!EC29/$R$4</f>
        <v>0</v>
      </c>
      <c r="S30" s="107">
        <f>Werte2!ED29/$S$4</f>
        <v>0</v>
      </c>
      <c r="T30" s="107">
        <f>Werte2!EE29/$T$4</f>
        <v>0</v>
      </c>
      <c r="U30" s="403">
        <f>Werte2!EF29/$U$4</f>
        <v>0</v>
      </c>
      <c r="V30" s="107">
        <f>Werte2!EG29/$V$4</f>
        <v>0</v>
      </c>
      <c r="W30" s="107">
        <f>Werte2!EH29/$W$4</f>
        <v>0</v>
      </c>
      <c r="X30" s="107">
        <f>Werte2!EI29/$X$4</f>
        <v>0</v>
      </c>
      <c r="Y30" s="107">
        <f>Werte2!EJ29/$Y$4</f>
        <v>0</v>
      </c>
      <c r="Z30" s="107">
        <f>Werte2!EK29/$Z$4</f>
        <v>0</v>
      </c>
      <c r="AA30" s="107">
        <f>Werte2!EL29/$AA$4</f>
        <v>0</v>
      </c>
      <c r="AB30" s="107">
        <f>Werte2!EM29/$AB$4</f>
        <v>0</v>
      </c>
      <c r="AC30" s="107">
        <f>Werte2!EN29/$AC$4</f>
        <v>0</v>
      </c>
      <c r="AD30" s="107">
        <f>Werte2!EO29/$AD$4</f>
        <v>0</v>
      </c>
      <c r="AE30" s="107">
        <f>Werte2!EP29/$AE$4</f>
        <v>0</v>
      </c>
      <c r="AF30" s="107">
        <f>Werte2!EQ29/$AF$4</f>
        <v>0</v>
      </c>
      <c r="AG30" s="107">
        <f>Werte2!ER29/$AG$4</f>
        <v>0</v>
      </c>
      <c r="AH30" s="107">
        <f>Werte2!ES29/$AH$4</f>
        <v>0</v>
      </c>
      <c r="AI30" s="107">
        <f>Werte2!ET29/$AI$4</f>
        <v>0</v>
      </c>
      <c r="AJ30" s="107">
        <f>Werte2!EU29/$AJ$4</f>
        <v>0</v>
      </c>
      <c r="AK30" s="107">
        <f>Werte2!EV29/$AK$4</f>
        <v>0</v>
      </c>
      <c r="AL30" s="107">
        <f>Werte2!EW29/$AL$4</f>
        <v>0</v>
      </c>
      <c r="AM30" s="107">
        <f>Werte2!EX29/$AM$4</f>
        <v>0</v>
      </c>
      <c r="AN30" s="99" t="str">
        <f t="shared" si="2"/>
        <v>S</v>
      </c>
      <c r="AP30" s="172">
        <f t="shared" ref="AP30:AV36" si="5">IF($D30="FB",F30,"")</f>
        <v>0</v>
      </c>
      <c r="AQ30" s="172">
        <f t="shared" si="5"/>
        <v>0</v>
      </c>
      <c r="AR30" s="172">
        <f t="shared" si="5"/>
        <v>0</v>
      </c>
      <c r="AS30" s="172">
        <f t="shared" si="5"/>
        <v>0</v>
      </c>
      <c r="AT30" s="172">
        <f t="shared" si="5"/>
        <v>0</v>
      </c>
      <c r="AU30" s="172">
        <f t="shared" si="5"/>
        <v>0</v>
      </c>
      <c r="AV30" s="172">
        <f t="shared" si="5"/>
        <v>0</v>
      </c>
      <c r="AW30" s="172">
        <f t="shared" si="4"/>
        <v>0</v>
      </c>
      <c r="AX30" s="172">
        <f t="shared" si="4"/>
        <v>0</v>
      </c>
      <c r="AY30" s="172">
        <f t="shared" si="4"/>
        <v>0</v>
      </c>
      <c r="AZ30" s="172">
        <f t="shared" si="4"/>
        <v>0</v>
      </c>
    </row>
    <row r="31" spans="1:52" x14ac:dyDescent="0.2">
      <c r="A31" s="38" t="s">
        <v>196</v>
      </c>
      <c r="B31" s="94">
        <f>Werte2!B30</f>
        <v>0</v>
      </c>
      <c r="C31" s="107">
        <f>'S27'!$H$88</f>
        <v>0</v>
      </c>
      <c r="D31" s="109" t="str">
        <f t="shared" si="0"/>
        <v>FB</v>
      </c>
      <c r="E31" s="109"/>
      <c r="F31" s="107">
        <f>Werte2!DQ30/$F$4</f>
        <v>0</v>
      </c>
      <c r="G31" s="107">
        <f>Werte2!DR30/$G$4</f>
        <v>0</v>
      </c>
      <c r="H31" s="107">
        <f>Werte2!DS30/$H$4</f>
        <v>0</v>
      </c>
      <c r="I31" s="107">
        <f>Werte2!DT30/$I$4</f>
        <v>0</v>
      </c>
      <c r="J31" s="107">
        <f>Werte2!DU30/$J$4</f>
        <v>0</v>
      </c>
      <c r="K31" s="107">
        <f>Werte2!DV30/$K$4</f>
        <v>0</v>
      </c>
      <c r="L31" s="107">
        <f>Werte2!DW30/$L$4</f>
        <v>0</v>
      </c>
      <c r="M31" s="107">
        <f>Werte2!DX30/$M$4</f>
        <v>0</v>
      </c>
      <c r="N31" s="107">
        <f>Werte2!DY30/$N$4</f>
        <v>0</v>
      </c>
      <c r="O31" s="107">
        <f>Werte2!DZ30/$O$4</f>
        <v>0</v>
      </c>
      <c r="P31" s="107">
        <f>Werte2!EA30/$P$4</f>
        <v>0</v>
      </c>
      <c r="Q31" s="107">
        <f>Werte2!EB30/$Q$4</f>
        <v>0</v>
      </c>
      <c r="R31" s="107">
        <f>Werte2!EC30/$R$4</f>
        <v>0</v>
      </c>
      <c r="S31" s="107">
        <f>Werte2!ED30/$S$4</f>
        <v>0</v>
      </c>
      <c r="T31" s="107">
        <f>Werte2!EE30/$T$4</f>
        <v>0</v>
      </c>
      <c r="U31" s="403">
        <f>Werte2!EF30/$U$4</f>
        <v>0</v>
      </c>
      <c r="V31" s="107">
        <f>Werte2!EG30/$V$4</f>
        <v>0</v>
      </c>
      <c r="W31" s="107">
        <f>Werte2!EH30/$W$4</f>
        <v>0</v>
      </c>
      <c r="X31" s="107">
        <f>Werte2!EI30/$X$4</f>
        <v>0</v>
      </c>
      <c r="Y31" s="107">
        <f>Werte2!EJ30/$Y$4</f>
        <v>0</v>
      </c>
      <c r="Z31" s="107">
        <f>Werte2!EK30/$Z$4</f>
        <v>0</v>
      </c>
      <c r="AA31" s="107">
        <f>Werte2!EL30/$AA$4</f>
        <v>0</v>
      </c>
      <c r="AB31" s="107">
        <f>Werte2!EM30/$AB$4</f>
        <v>0</v>
      </c>
      <c r="AC31" s="107">
        <f>Werte2!EN30/$AC$4</f>
        <v>0</v>
      </c>
      <c r="AD31" s="107">
        <f>Werte2!EO30/$AD$4</f>
        <v>0</v>
      </c>
      <c r="AE31" s="107">
        <f>Werte2!EP30/$AE$4</f>
        <v>0</v>
      </c>
      <c r="AF31" s="107">
        <f>Werte2!EQ30/$AF$4</f>
        <v>0</v>
      </c>
      <c r="AG31" s="107">
        <f>Werte2!ER30/$AG$4</f>
        <v>0</v>
      </c>
      <c r="AH31" s="107">
        <f>Werte2!ES30/$AH$4</f>
        <v>0</v>
      </c>
      <c r="AI31" s="107">
        <f>Werte2!ET30/$AI$4</f>
        <v>0</v>
      </c>
      <c r="AJ31" s="107">
        <f>Werte2!EU30/$AJ$4</f>
        <v>0</v>
      </c>
      <c r="AK31" s="107">
        <f>Werte2!EV30/$AK$4</f>
        <v>0</v>
      </c>
      <c r="AL31" s="107">
        <f>Werte2!EW30/$AL$4</f>
        <v>0</v>
      </c>
      <c r="AM31" s="107">
        <f>Werte2!EX30/$AM$4</f>
        <v>0</v>
      </c>
      <c r="AN31" s="99" t="str">
        <f t="shared" si="2"/>
        <v>S</v>
      </c>
      <c r="AP31" s="172">
        <f t="shared" ref="AP31:AP36" si="6">IF($D31="FB",F31,"")</f>
        <v>0</v>
      </c>
      <c r="AQ31" s="172">
        <f t="shared" si="5"/>
        <v>0</v>
      </c>
      <c r="AR31" s="172">
        <f t="shared" si="5"/>
        <v>0</v>
      </c>
      <c r="AS31" s="172">
        <f t="shared" si="5"/>
        <v>0</v>
      </c>
      <c r="AT31" s="172">
        <f t="shared" si="5"/>
        <v>0</v>
      </c>
      <c r="AU31" s="172">
        <f t="shared" si="5"/>
        <v>0</v>
      </c>
      <c r="AV31" s="172">
        <f t="shared" si="5"/>
        <v>0</v>
      </c>
      <c r="AW31" s="172">
        <f t="shared" si="4"/>
        <v>0</v>
      </c>
      <c r="AX31" s="172">
        <f t="shared" si="4"/>
        <v>0</v>
      </c>
      <c r="AY31" s="172">
        <f t="shared" si="4"/>
        <v>0</v>
      </c>
      <c r="AZ31" s="172">
        <f t="shared" si="4"/>
        <v>0</v>
      </c>
    </row>
    <row r="32" spans="1:52" x14ac:dyDescent="0.2">
      <c r="A32" s="38" t="s">
        <v>197</v>
      </c>
      <c r="B32" s="94">
        <f>Werte2!B31</f>
        <v>0</v>
      </c>
      <c r="C32" s="107">
        <f>'S28'!$H$88</f>
        <v>0</v>
      </c>
      <c r="D32" s="109" t="str">
        <f t="shared" si="0"/>
        <v>FB</v>
      </c>
      <c r="E32" s="109"/>
      <c r="F32" s="107">
        <f>Werte2!DQ31/$F$4</f>
        <v>0</v>
      </c>
      <c r="G32" s="107">
        <f>Werte2!DR31/$G$4</f>
        <v>0</v>
      </c>
      <c r="H32" s="107">
        <f>Werte2!DS31/$H$4</f>
        <v>0</v>
      </c>
      <c r="I32" s="107">
        <f>Werte2!DT31/$I$4</f>
        <v>0</v>
      </c>
      <c r="J32" s="107">
        <f>Werte2!DU31/$J$4</f>
        <v>0</v>
      </c>
      <c r="K32" s="107">
        <f>Werte2!DV31/$K$4</f>
        <v>0</v>
      </c>
      <c r="L32" s="107">
        <f>Werte2!DW31/$L$4</f>
        <v>0</v>
      </c>
      <c r="M32" s="107">
        <f>Werte2!DX31/$M$4</f>
        <v>0</v>
      </c>
      <c r="N32" s="107">
        <f>Werte2!DY31/$N$4</f>
        <v>0</v>
      </c>
      <c r="O32" s="107">
        <f>Werte2!DZ31/$O$4</f>
        <v>0</v>
      </c>
      <c r="P32" s="107">
        <f>Werte2!EA31/$P$4</f>
        <v>0</v>
      </c>
      <c r="Q32" s="107">
        <f>Werte2!EB31/$Q$4</f>
        <v>0</v>
      </c>
      <c r="R32" s="107">
        <f>Werte2!EC31/$R$4</f>
        <v>0</v>
      </c>
      <c r="S32" s="107">
        <f>Werte2!ED31/$S$4</f>
        <v>0</v>
      </c>
      <c r="T32" s="107">
        <f>Werte2!EE31/$T$4</f>
        <v>0</v>
      </c>
      <c r="U32" s="403">
        <f>Werte2!EF31/$U$4</f>
        <v>0</v>
      </c>
      <c r="V32" s="107">
        <f>Werte2!EG31/$V$4</f>
        <v>0</v>
      </c>
      <c r="W32" s="107">
        <f>Werte2!EH31/$W$4</f>
        <v>0</v>
      </c>
      <c r="X32" s="107">
        <f>Werte2!EI31/$X$4</f>
        <v>0</v>
      </c>
      <c r="Y32" s="107">
        <f>Werte2!EJ31/$Y$4</f>
        <v>0</v>
      </c>
      <c r="Z32" s="107">
        <f>Werte2!EK31/$Z$4</f>
        <v>0</v>
      </c>
      <c r="AA32" s="107">
        <f>Werte2!EL31/$AA$4</f>
        <v>0</v>
      </c>
      <c r="AB32" s="107">
        <f>Werte2!EM31/$AB$4</f>
        <v>0</v>
      </c>
      <c r="AC32" s="107">
        <f>Werte2!EN31/$AC$4</f>
        <v>0</v>
      </c>
      <c r="AD32" s="107">
        <f>Werte2!EO31/$AD$4</f>
        <v>0</v>
      </c>
      <c r="AE32" s="107">
        <f>Werte2!EP31/$AE$4</f>
        <v>0</v>
      </c>
      <c r="AF32" s="107">
        <f>Werte2!EQ31/$AF$4</f>
        <v>0</v>
      </c>
      <c r="AG32" s="107">
        <f>Werte2!ER31/$AG$4</f>
        <v>0</v>
      </c>
      <c r="AH32" s="107">
        <f>Werte2!ES31/$AH$4</f>
        <v>0</v>
      </c>
      <c r="AI32" s="107">
        <f>Werte2!ET31/$AI$4</f>
        <v>0</v>
      </c>
      <c r="AJ32" s="107">
        <f>Werte2!EU31/$AJ$4</f>
        <v>0</v>
      </c>
      <c r="AK32" s="107">
        <f>Werte2!EV31/$AK$4</f>
        <v>0</v>
      </c>
      <c r="AL32" s="107">
        <f>Werte2!EW31/$AL$4</f>
        <v>0</v>
      </c>
      <c r="AM32" s="107">
        <f>Werte2!EX31/$AM$4</f>
        <v>0</v>
      </c>
      <c r="AN32" s="99" t="str">
        <f t="shared" si="2"/>
        <v>S</v>
      </c>
      <c r="AP32" s="172">
        <f t="shared" si="6"/>
        <v>0</v>
      </c>
      <c r="AQ32" s="172">
        <f t="shared" si="5"/>
        <v>0</v>
      </c>
      <c r="AR32" s="172">
        <f t="shared" si="5"/>
        <v>0</v>
      </c>
      <c r="AS32" s="172">
        <f t="shared" si="5"/>
        <v>0</v>
      </c>
      <c r="AT32" s="172">
        <f t="shared" si="5"/>
        <v>0</v>
      </c>
      <c r="AU32" s="172">
        <f t="shared" si="5"/>
        <v>0</v>
      </c>
      <c r="AV32" s="172">
        <f t="shared" si="5"/>
        <v>0</v>
      </c>
      <c r="AW32" s="172">
        <f t="shared" si="4"/>
        <v>0</v>
      </c>
      <c r="AX32" s="172">
        <f t="shared" si="4"/>
        <v>0</v>
      </c>
      <c r="AY32" s="172">
        <f t="shared" si="4"/>
        <v>0</v>
      </c>
      <c r="AZ32" s="172">
        <f t="shared" si="4"/>
        <v>0</v>
      </c>
    </row>
    <row r="33" spans="1:53" x14ac:dyDescent="0.2">
      <c r="A33" s="38" t="s">
        <v>198</v>
      </c>
      <c r="B33" s="94">
        <f>Werte2!B32</f>
        <v>0</v>
      </c>
      <c r="C33" s="107">
        <f>'S29'!$H$88</f>
        <v>0</v>
      </c>
      <c r="D33" s="109" t="str">
        <f t="shared" si="0"/>
        <v>FB</v>
      </c>
      <c r="E33" s="109"/>
      <c r="F33" s="107">
        <f>Werte2!DQ32/$F$4</f>
        <v>0</v>
      </c>
      <c r="G33" s="107">
        <f>Werte2!DR32/$G$4</f>
        <v>0</v>
      </c>
      <c r="H33" s="107">
        <f>Werte2!DS32/$H$4</f>
        <v>0</v>
      </c>
      <c r="I33" s="107">
        <f>Werte2!DT32/$I$4</f>
        <v>0</v>
      </c>
      <c r="J33" s="107">
        <f>Werte2!DU32/$J$4</f>
        <v>0</v>
      </c>
      <c r="K33" s="107">
        <f>Werte2!DV32/$K$4</f>
        <v>0</v>
      </c>
      <c r="L33" s="107">
        <f>Werte2!DW32/$L$4</f>
        <v>0</v>
      </c>
      <c r="M33" s="107">
        <f>Werte2!DX32/$M$4</f>
        <v>0</v>
      </c>
      <c r="N33" s="107">
        <f>Werte2!DY32/$N$4</f>
        <v>0</v>
      </c>
      <c r="O33" s="107">
        <f>Werte2!DZ32/$O$4</f>
        <v>0</v>
      </c>
      <c r="P33" s="107">
        <f>Werte2!EA32/$P$4</f>
        <v>0</v>
      </c>
      <c r="Q33" s="107">
        <f>Werte2!EB32/$Q$4</f>
        <v>0</v>
      </c>
      <c r="R33" s="107">
        <f>Werte2!EC32/$R$4</f>
        <v>0</v>
      </c>
      <c r="S33" s="107">
        <f>Werte2!ED32/$S$4</f>
        <v>0</v>
      </c>
      <c r="T33" s="107">
        <f>Werte2!EE32/$T$4</f>
        <v>0</v>
      </c>
      <c r="U33" s="403">
        <f>Werte2!EF32/$U$4</f>
        <v>0</v>
      </c>
      <c r="V33" s="107">
        <f>Werte2!EG32/$V$4</f>
        <v>0</v>
      </c>
      <c r="W33" s="107">
        <f>Werte2!EH32/$W$4</f>
        <v>0</v>
      </c>
      <c r="X33" s="107">
        <f>Werte2!EI32/$X$4</f>
        <v>0</v>
      </c>
      <c r="Y33" s="107">
        <f>Werte2!EJ32/$Y$4</f>
        <v>0</v>
      </c>
      <c r="Z33" s="107">
        <f>Werte2!EK32/$Z$4</f>
        <v>0</v>
      </c>
      <c r="AA33" s="107">
        <f>Werte2!EL32/$AA$4</f>
        <v>0</v>
      </c>
      <c r="AB33" s="107">
        <f>Werte2!EM32/$AB$4</f>
        <v>0</v>
      </c>
      <c r="AC33" s="107">
        <f>Werte2!EN32/$AC$4</f>
        <v>0</v>
      </c>
      <c r="AD33" s="107">
        <f>Werte2!EO32/$AD$4</f>
        <v>0</v>
      </c>
      <c r="AE33" s="107">
        <f>Werte2!EP32/$AE$4</f>
        <v>0</v>
      </c>
      <c r="AF33" s="107">
        <f>Werte2!EQ32/$AF$4</f>
        <v>0</v>
      </c>
      <c r="AG33" s="107">
        <f>Werte2!ER32/$AG$4</f>
        <v>0</v>
      </c>
      <c r="AH33" s="107">
        <f>Werte2!ES32/$AH$4</f>
        <v>0</v>
      </c>
      <c r="AI33" s="107">
        <f>Werte2!ET32/$AI$4</f>
        <v>0</v>
      </c>
      <c r="AJ33" s="107">
        <f>Werte2!EU32/$AJ$4</f>
        <v>0</v>
      </c>
      <c r="AK33" s="107">
        <f>Werte2!EV32/$AK$4</f>
        <v>0</v>
      </c>
      <c r="AL33" s="107">
        <f>Werte2!EW32/$AL$4</f>
        <v>0</v>
      </c>
      <c r="AM33" s="107">
        <f>Werte2!EX32/$AM$4</f>
        <v>0</v>
      </c>
      <c r="AN33" s="99" t="str">
        <f t="shared" si="2"/>
        <v>S</v>
      </c>
      <c r="AP33" s="172">
        <f t="shared" si="6"/>
        <v>0</v>
      </c>
      <c r="AQ33" s="172">
        <f t="shared" si="5"/>
        <v>0</v>
      </c>
      <c r="AR33" s="172">
        <f t="shared" si="5"/>
        <v>0</v>
      </c>
      <c r="AS33" s="172">
        <f t="shared" si="5"/>
        <v>0</v>
      </c>
      <c r="AT33" s="172">
        <f t="shared" si="5"/>
        <v>0</v>
      </c>
      <c r="AU33" s="172">
        <f t="shared" si="5"/>
        <v>0</v>
      </c>
      <c r="AV33" s="172">
        <f t="shared" si="5"/>
        <v>0</v>
      </c>
      <c r="AW33" s="172">
        <f t="shared" si="4"/>
        <v>0</v>
      </c>
      <c r="AX33" s="172">
        <f t="shared" si="4"/>
        <v>0</v>
      </c>
      <c r="AY33" s="172">
        <f t="shared" si="4"/>
        <v>0</v>
      </c>
      <c r="AZ33" s="172">
        <f t="shared" si="4"/>
        <v>0</v>
      </c>
    </row>
    <row r="34" spans="1:53" x14ac:dyDescent="0.2">
      <c r="A34" s="38" t="s">
        <v>199</v>
      </c>
      <c r="B34" s="94">
        <f>Werte2!B33</f>
        <v>0</v>
      </c>
      <c r="C34" s="107">
        <f>'S30'!$H$88</f>
        <v>0</v>
      </c>
      <c r="D34" s="109" t="str">
        <f t="shared" si="0"/>
        <v>FB</v>
      </c>
      <c r="E34" s="109"/>
      <c r="F34" s="107">
        <f>Werte2!DQ33/$F$4</f>
        <v>0</v>
      </c>
      <c r="G34" s="107">
        <f>Werte2!DR33/$G$4</f>
        <v>0</v>
      </c>
      <c r="H34" s="107">
        <f>Werte2!DS33/$H$4</f>
        <v>0</v>
      </c>
      <c r="I34" s="107">
        <f>Werte2!DT33/$I$4</f>
        <v>0</v>
      </c>
      <c r="J34" s="107">
        <f>Werte2!DU33/$J$4</f>
        <v>0</v>
      </c>
      <c r="K34" s="107">
        <f>Werte2!DV33/$K$4</f>
        <v>0</v>
      </c>
      <c r="L34" s="107">
        <f>Werte2!DW33/$L$4</f>
        <v>0</v>
      </c>
      <c r="M34" s="107">
        <f>Werte2!DX33/$M$4</f>
        <v>0</v>
      </c>
      <c r="N34" s="107">
        <f>Werte2!DY33/$N$4</f>
        <v>0</v>
      </c>
      <c r="O34" s="107">
        <f>Werte2!DZ33/$O$4</f>
        <v>0</v>
      </c>
      <c r="P34" s="107">
        <f>Werte2!EA33/$P$4</f>
        <v>0</v>
      </c>
      <c r="Q34" s="107">
        <f>Werte2!EB33/$Q$4</f>
        <v>0</v>
      </c>
      <c r="R34" s="107">
        <f>Werte2!EC33/$R$4</f>
        <v>0</v>
      </c>
      <c r="S34" s="107">
        <f>Werte2!ED33/$S$4</f>
        <v>0</v>
      </c>
      <c r="T34" s="107">
        <f>Werte2!EE33/$T$4</f>
        <v>0</v>
      </c>
      <c r="U34" s="403">
        <f>Werte2!EF33/$U$4</f>
        <v>0</v>
      </c>
      <c r="V34" s="107">
        <f>Werte2!EG33/$V$4</f>
        <v>0</v>
      </c>
      <c r="W34" s="107">
        <f>Werte2!EH33/$W$4</f>
        <v>0</v>
      </c>
      <c r="X34" s="107">
        <f>Werte2!EI33/$X$4</f>
        <v>0</v>
      </c>
      <c r="Y34" s="107">
        <f>Werte2!EJ33/$Y$4</f>
        <v>0</v>
      </c>
      <c r="Z34" s="107">
        <f>Werte2!EK33/$Z$4</f>
        <v>0</v>
      </c>
      <c r="AA34" s="107">
        <f>Werte2!EL33/$AA$4</f>
        <v>0</v>
      </c>
      <c r="AB34" s="107">
        <f>Werte2!EM33/$AB$4</f>
        <v>0</v>
      </c>
      <c r="AC34" s="107">
        <f>Werte2!EN33/$AC$4</f>
        <v>0</v>
      </c>
      <c r="AD34" s="107">
        <f>Werte2!EO33/$AD$4</f>
        <v>0</v>
      </c>
      <c r="AE34" s="107">
        <f>Werte2!EP33/$AE$4</f>
        <v>0</v>
      </c>
      <c r="AF34" s="107">
        <f>Werte2!EQ33/$AF$4</f>
        <v>0</v>
      </c>
      <c r="AG34" s="107">
        <f>Werte2!ER33/$AG$4</f>
        <v>0</v>
      </c>
      <c r="AH34" s="107">
        <f>Werte2!ES33/$AH$4</f>
        <v>0</v>
      </c>
      <c r="AI34" s="107">
        <f>Werte2!ET33/$AI$4</f>
        <v>0</v>
      </c>
      <c r="AJ34" s="107">
        <f>Werte2!EU33/$AJ$4</f>
        <v>0</v>
      </c>
      <c r="AK34" s="107">
        <f>Werte2!EV33/$AK$4</f>
        <v>0</v>
      </c>
      <c r="AL34" s="107">
        <f>Werte2!EW33/$AL$4</f>
        <v>0</v>
      </c>
      <c r="AM34" s="107">
        <f>Werte2!EX33/$AM$4</f>
        <v>0</v>
      </c>
      <c r="AN34" s="99" t="str">
        <f t="shared" si="2"/>
        <v>S</v>
      </c>
      <c r="AP34" s="172">
        <f t="shared" si="6"/>
        <v>0</v>
      </c>
      <c r="AQ34" s="172">
        <f t="shared" si="5"/>
        <v>0</v>
      </c>
      <c r="AR34" s="172">
        <f t="shared" si="5"/>
        <v>0</v>
      </c>
      <c r="AS34" s="172">
        <f t="shared" si="5"/>
        <v>0</v>
      </c>
      <c r="AT34" s="172">
        <f t="shared" si="5"/>
        <v>0</v>
      </c>
      <c r="AU34" s="172">
        <f t="shared" si="5"/>
        <v>0</v>
      </c>
      <c r="AV34" s="172">
        <f t="shared" si="5"/>
        <v>0</v>
      </c>
      <c r="AW34" s="172">
        <f t="shared" si="4"/>
        <v>0</v>
      </c>
      <c r="AX34" s="172">
        <f t="shared" si="4"/>
        <v>0</v>
      </c>
      <c r="AY34" s="172">
        <f t="shared" si="4"/>
        <v>0</v>
      </c>
      <c r="AZ34" s="172">
        <f t="shared" si="4"/>
        <v>0</v>
      </c>
    </row>
    <row r="35" spans="1:53" x14ac:dyDescent="0.2">
      <c r="A35" s="38" t="s">
        <v>200</v>
      </c>
      <c r="B35" s="94">
        <f>Werte2!B34</f>
        <v>0</v>
      </c>
      <c r="C35" s="107">
        <f>'S31'!$H$88</f>
        <v>0</v>
      </c>
      <c r="D35" s="109" t="str">
        <f t="shared" si="0"/>
        <v>FB</v>
      </c>
      <c r="E35" s="109"/>
      <c r="F35" s="107">
        <f>Werte2!DQ34/$F$4</f>
        <v>0</v>
      </c>
      <c r="G35" s="107">
        <f>Werte2!DR34/$G$4</f>
        <v>0</v>
      </c>
      <c r="H35" s="107">
        <f>Werte2!DS34/$H$4</f>
        <v>0</v>
      </c>
      <c r="I35" s="107">
        <f>Werte2!DT34/$I$4</f>
        <v>0</v>
      </c>
      <c r="J35" s="107">
        <f>Werte2!DU34/$J$4</f>
        <v>0</v>
      </c>
      <c r="K35" s="107">
        <f>Werte2!DV34/$K$4</f>
        <v>0</v>
      </c>
      <c r="L35" s="107">
        <f>Werte2!DW34/$L$4</f>
        <v>0</v>
      </c>
      <c r="M35" s="107">
        <f>Werte2!DX34/$M$4</f>
        <v>0</v>
      </c>
      <c r="N35" s="107">
        <f>Werte2!DY34/$N$4</f>
        <v>0</v>
      </c>
      <c r="O35" s="107">
        <f>Werte2!DZ34/$O$4</f>
        <v>0</v>
      </c>
      <c r="P35" s="107">
        <f>Werte2!EA34/$P$4</f>
        <v>0</v>
      </c>
      <c r="Q35" s="107">
        <f>Werte2!EB34/$Q$4</f>
        <v>0</v>
      </c>
      <c r="R35" s="107">
        <f>Werte2!EC34/$R$4</f>
        <v>0</v>
      </c>
      <c r="S35" s="107">
        <f>Werte2!ED34/$S$4</f>
        <v>0</v>
      </c>
      <c r="T35" s="107">
        <f>Werte2!EE34/$T$4</f>
        <v>0</v>
      </c>
      <c r="U35" s="403">
        <f>Werte2!EF34/$U$4</f>
        <v>0</v>
      </c>
      <c r="V35" s="107">
        <f>Werte2!EG34/$V$4</f>
        <v>0</v>
      </c>
      <c r="W35" s="107">
        <f>Werte2!EH34/$W$4</f>
        <v>0</v>
      </c>
      <c r="X35" s="107">
        <f>Werte2!EI34/$X$4</f>
        <v>0</v>
      </c>
      <c r="Y35" s="107">
        <f>Werte2!EJ34/$Y$4</f>
        <v>0</v>
      </c>
      <c r="Z35" s="107">
        <f>Werte2!EK34/$Z$4</f>
        <v>0</v>
      </c>
      <c r="AA35" s="107">
        <f>Werte2!EL34/$AA$4</f>
        <v>0</v>
      </c>
      <c r="AB35" s="107">
        <f>Werte2!EM34/$AB$4</f>
        <v>0</v>
      </c>
      <c r="AC35" s="107">
        <f>Werte2!EN34/$AC$4</f>
        <v>0</v>
      </c>
      <c r="AD35" s="107">
        <f>Werte2!EO34/$AD$4</f>
        <v>0</v>
      </c>
      <c r="AE35" s="107">
        <f>Werte2!EP34/$AE$4</f>
        <v>0</v>
      </c>
      <c r="AF35" s="107">
        <f>Werte2!EQ34/$AF$4</f>
        <v>0</v>
      </c>
      <c r="AG35" s="107">
        <f>Werte2!ER34/$AG$4</f>
        <v>0</v>
      </c>
      <c r="AH35" s="107">
        <f>Werte2!ES34/$AH$4</f>
        <v>0</v>
      </c>
      <c r="AI35" s="107">
        <f>Werte2!ET34/$AI$4</f>
        <v>0</v>
      </c>
      <c r="AJ35" s="107">
        <f>Werte2!EU34/$AJ$4</f>
        <v>0</v>
      </c>
      <c r="AK35" s="107">
        <f>Werte2!EV34/$AK$4</f>
        <v>0</v>
      </c>
      <c r="AL35" s="107">
        <f>Werte2!EW34/$AL$4</f>
        <v>0</v>
      </c>
      <c r="AM35" s="107">
        <f>Werte2!EX34/$AM$4</f>
        <v>0</v>
      </c>
      <c r="AN35" s="99" t="str">
        <f t="shared" si="2"/>
        <v>S</v>
      </c>
      <c r="AP35" s="172">
        <f t="shared" si="6"/>
        <v>0</v>
      </c>
      <c r="AQ35" s="172">
        <f t="shared" si="5"/>
        <v>0</v>
      </c>
      <c r="AR35" s="172">
        <f t="shared" si="5"/>
        <v>0</v>
      </c>
      <c r="AS35" s="172">
        <f t="shared" si="5"/>
        <v>0</v>
      </c>
      <c r="AT35" s="172">
        <f t="shared" si="5"/>
        <v>0</v>
      </c>
      <c r="AU35" s="172">
        <f t="shared" si="5"/>
        <v>0</v>
      </c>
      <c r="AV35" s="172">
        <f t="shared" si="5"/>
        <v>0</v>
      </c>
      <c r="AW35" s="172">
        <f t="shared" si="4"/>
        <v>0</v>
      </c>
      <c r="AX35" s="172">
        <f t="shared" si="4"/>
        <v>0</v>
      </c>
      <c r="AY35" s="172">
        <f t="shared" si="4"/>
        <v>0</v>
      </c>
      <c r="AZ35" s="172">
        <f t="shared" si="4"/>
        <v>0</v>
      </c>
    </row>
    <row r="36" spans="1:53" ht="13.5" thickBot="1" x14ac:dyDescent="0.25">
      <c r="A36" s="38" t="s">
        <v>201</v>
      </c>
      <c r="B36" s="94">
        <f>Werte2!B35</f>
        <v>0</v>
      </c>
      <c r="C36" s="107">
        <f>'S32'!$H$88</f>
        <v>0</v>
      </c>
      <c r="D36" s="109" t="str">
        <f t="shared" si="0"/>
        <v>FB</v>
      </c>
      <c r="E36" s="305"/>
      <c r="F36" s="111">
        <f>Werte2!DQ35/$F$4</f>
        <v>0</v>
      </c>
      <c r="G36" s="111">
        <f>Werte2!DR35/$G$4</f>
        <v>0</v>
      </c>
      <c r="H36" s="111">
        <f>Werte2!DS35/$H$4</f>
        <v>0</v>
      </c>
      <c r="I36" s="111">
        <f>Werte2!DT35/$I$4</f>
        <v>0</v>
      </c>
      <c r="J36" s="111">
        <f>Werte2!DU35/$J$4</f>
        <v>0</v>
      </c>
      <c r="K36" s="111">
        <f>Werte2!DV35/$K$4</f>
        <v>0</v>
      </c>
      <c r="L36" s="111">
        <f>Werte2!DW35/$L$4</f>
        <v>0</v>
      </c>
      <c r="M36" s="111">
        <f>Werte2!DX35/$M$4</f>
        <v>0</v>
      </c>
      <c r="N36" s="111">
        <f>Werte2!DY35/$N$4</f>
        <v>0</v>
      </c>
      <c r="O36" s="111">
        <f>Werte2!DZ35/$O$4</f>
        <v>0</v>
      </c>
      <c r="P36" s="107">
        <f>Werte2!EA35/$P$4</f>
        <v>0</v>
      </c>
      <c r="Q36" s="111">
        <f>Werte2!EB35/$Q$4</f>
        <v>0</v>
      </c>
      <c r="R36" s="111">
        <f>Werte2!EC35/$R$4</f>
        <v>0</v>
      </c>
      <c r="S36" s="111">
        <f>Werte2!ED35/$S$4</f>
        <v>0</v>
      </c>
      <c r="T36" s="107">
        <f>Werte2!EE35/$T$4</f>
        <v>0</v>
      </c>
      <c r="U36" s="404">
        <f>Werte2!EF35/$U$4</f>
        <v>0</v>
      </c>
      <c r="V36" s="111">
        <f>Werte2!EG35/$V$4</f>
        <v>0</v>
      </c>
      <c r="W36" s="111">
        <f>Werte2!EH35/$W$4</f>
        <v>0</v>
      </c>
      <c r="X36" s="111">
        <f>Werte2!EI35/$X$4</f>
        <v>0</v>
      </c>
      <c r="Y36" s="111">
        <f>Werte2!EJ35/$Y$4</f>
        <v>0</v>
      </c>
      <c r="Z36" s="111">
        <f>Werte2!EK35/$Z$4</f>
        <v>0</v>
      </c>
      <c r="AA36" s="111">
        <f>Werte2!EL35/$AA$4</f>
        <v>0</v>
      </c>
      <c r="AB36" s="111">
        <f>Werte2!EM35/$AB$4</f>
        <v>0</v>
      </c>
      <c r="AC36" s="111">
        <f>Werte2!EN35/$AC$4</f>
        <v>0</v>
      </c>
      <c r="AD36" s="111">
        <f>Werte2!EO35/$AD$4</f>
        <v>0</v>
      </c>
      <c r="AE36" s="111">
        <f>Werte2!EP35/$AE$4</f>
        <v>0</v>
      </c>
      <c r="AF36" s="111">
        <f>Werte2!EQ35/$AF$4</f>
        <v>0</v>
      </c>
      <c r="AG36" s="111">
        <f>Werte2!ER35/$AG$4</f>
        <v>0</v>
      </c>
      <c r="AH36" s="111">
        <f>Werte2!ES35/$AH$4</f>
        <v>0</v>
      </c>
      <c r="AI36" s="111">
        <f>Werte2!ET35/$AI$4</f>
        <v>0</v>
      </c>
      <c r="AJ36" s="111">
        <f>Werte2!EU35/$AJ$4</f>
        <v>0</v>
      </c>
      <c r="AK36" s="111">
        <f>Werte2!EV35/$AK$4</f>
        <v>0</v>
      </c>
      <c r="AL36" s="111">
        <f>Werte2!EW35/$AL$4</f>
        <v>0</v>
      </c>
      <c r="AM36" s="111">
        <f>Werte2!EX35/$AM$4</f>
        <v>0</v>
      </c>
      <c r="AN36" s="99" t="str">
        <f t="shared" si="2"/>
        <v>S</v>
      </c>
      <c r="AP36" s="172">
        <f t="shared" si="6"/>
        <v>0</v>
      </c>
      <c r="AQ36" s="172">
        <f t="shared" si="5"/>
        <v>0</v>
      </c>
      <c r="AR36" s="172">
        <f t="shared" si="5"/>
        <v>0</v>
      </c>
      <c r="AS36" s="172">
        <f t="shared" si="5"/>
        <v>0</v>
      </c>
      <c r="AT36" s="172">
        <f t="shared" si="5"/>
        <v>0</v>
      </c>
      <c r="AU36" s="172">
        <f t="shared" si="5"/>
        <v>0</v>
      </c>
      <c r="AV36" s="172">
        <f t="shared" si="5"/>
        <v>0</v>
      </c>
      <c r="AW36" s="172">
        <f t="shared" si="4"/>
        <v>0</v>
      </c>
      <c r="AX36" s="172">
        <f t="shared" si="4"/>
        <v>0</v>
      </c>
      <c r="AY36" s="172">
        <f t="shared" si="4"/>
        <v>0</v>
      </c>
      <c r="AZ36" s="172">
        <f t="shared" si="4"/>
        <v>0</v>
      </c>
    </row>
    <row r="37" spans="1:53" s="36" customFormat="1" ht="13.5" thickBot="1" x14ac:dyDescent="0.25">
      <c r="A37" s="5"/>
      <c r="B37" s="112" t="s">
        <v>73</v>
      </c>
      <c r="C37" s="439" t="e">
        <f>SUM(C5:C36)/Werte2!B40</f>
        <v>#DIV/0!</v>
      </c>
      <c r="D37" s="440"/>
      <c r="E37" s="441" t="s">
        <v>158</v>
      </c>
      <c r="F37" s="439" t="e">
        <f>SUM(F5:F36)/Werte2!$B$40</f>
        <v>#DIV/0!</v>
      </c>
      <c r="G37" s="439" t="e">
        <f>SUM(G5:G36)/Werte2!$B$40</f>
        <v>#DIV/0!</v>
      </c>
      <c r="H37" s="439" t="e">
        <f>SUM(H5:H36)/Werte2!$B$40</f>
        <v>#DIV/0!</v>
      </c>
      <c r="I37" s="439" t="e">
        <f>SUM(I5:I36)/Werte2!$B$40</f>
        <v>#DIV/0!</v>
      </c>
      <c r="J37" s="439" t="e">
        <f>SUM(J5:J36)/Werte2!$B$40</f>
        <v>#DIV/0!</v>
      </c>
      <c r="K37" s="439" t="e">
        <f>SUM(K5:K36)/Werte2!$B$40</f>
        <v>#DIV/0!</v>
      </c>
      <c r="L37" s="439" t="e">
        <f>SUM(L5:L36)/Werte2!$B$40</f>
        <v>#DIV/0!</v>
      </c>
      <c r="M37" s="439" t="e">
        <f>SUM(M5:M36)/Werte2!$B$40</f>
        <v>#DIV/0!</v>
      </c>
      <c r="N37" s="439" t="e">
        <f>SUM(N5:N36)/Werte2!$B$40</f>
        <v>#DIV/0!</v>
      </c>
      <c r="O37" s="439" t="e">
        <f>SUM(O5:O36)/Werte2!$B$40</f>
        <v>#DIV/0!</v>
      </c>
      <c r="P37" s="439" t="e">
        <f>SUM(P5:P36)/Werte2!$B$40</f>
        <v>#DIV/0!</v>
      </c>
      <c r="Q37" s="439" t="e">
        <f>SUM(Q5:Q36)/Werte2!$B$40</f>
        <v>#DIV/0!</v>
      </c>
      <c r="R37" s="439" t="e">
        <f>SUM(R5:R36)/Werte2!$B$40</f>
        <v>#DIV/0!</v>
      </c>
      <c r="S37" s="439" t="e">
        <f>SUM(S5:S36)/Werte2!$B$40</f>
        <v>#DIV/0!</v>
      </c>
      <c r="T37" s="439" t="e">
        <f>SUM(T5:T36)/Werte2!$B$40</f>
        <v>#DIV/0!</v>
      </c>
      <c r="U37" s="439" t="e">
        <f>SUM(U5:U36)/Werte2!$B$40</f>
        <v>#DIV/0!</v>
      </c>
      <c r="V37" s="439" t="e">
        <f>SUM(V5:V36)/Werte2!$B$40</f>
        <v>#DIV/0!</v>
      </c>
      <c r="W37" s="439" t="e">
        <f>SUM(W5:W36)/Werte2!$B$40</f>
        <v>#DIV/0!</v>
      </c>
      <c r="X37" s="439" t="e">
        <f>SUM(X5:X36)/Werte2!$B$40</f>
        <v>#DIV/0!</v>
      </c>
      <c r="Y37" s="439" t="e">
        <f>SUM(Y5:Y36)/Werte2!$B$40</f>
        <v>#DIV/0!</v>
      </c>
      <c r="Z37" s="439" t="e">
        <f>SUM(Z5:Z36)/Werte2!$B$40</f>
        <v>#DIV/0!</v>
      </c>
      <c r="AA37" s="439" t="e">
        <f>SUM(AA5:AA36)/Werte2!$B$40</f>
        <v>#DIV/0!</v>
      </c>
      <c r="AB37" s="439" t="e">
        <f>SUM(AB5:AB36)/Werte2!$B$40</f>
        <v>#DIV/0!</v>
      </c>
      <c r="AC37" s="439" t="e">
        <f>SUM(AC5:AC36)/Werte2!$B$40</f>
        <v>#DIV/0!</v>
      </c>
      <c r="AD37" s="439" t="e">
        <f>SUM(AD5:AD36)/Werte2!$B$40</f>
        <v>#DIV/0!</v>
      </c>
      <c r="AE37" s="439" t="e">
        <f>SUM(AE5:AE36)/Werte2!$B$40</f>
        <v>#DIV/0!</v>
      </c>
      <c r="AF37" s="439" t="e">
        <f>SUM(AF5:AF36)/Werte2!$B$40</f>
        <v>#DIV/0!</v>
      </c>
      <c r="AG37" s="439" t="e">
        <f>SUM(AG5:AG36)/Werte2!$B$40</f>
        <v>#DIV/0!</v>
      </c>
      <c r="AH37" s="439" t="e">
        <f>SUM(AH5:AH36)/Werte2!$B$40</f>
        <v>#DIV/0!</v>
      </c>
      <c r="AI37" s="439" t="e">
        <f>SUM(AI5:AI36)/Werte2!$B$40</f>
        <v>#DIV/0!</v>
      </c>
      <c r="AJ37" s="439" t="e">
        <f>SUM(AJ5:AJ36)/Werte2!$B$40</f>
        <v>#DIV/0!</v>
      </c>
      <c r="AK37" s="439" t="e">
        <f>SUM(AK5:AK36)/Werte2!$B$40</f>
        <v>#DIV/0!</v>
      </c>
      <c r="AL37" s="439" t="e">
        <f>SUM(AL5:AL36)/Werte2!$B$40</f>
        <v>#DIV/0!</v>
      </c>
      <c r="AM37" s="439" t="e">
        <f>SUM(AM5:AM36)/Werte2!$B$40</f>
        <v>#DIV/0!</v>
      </c>
      <c r="AN37" s="104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0"/>
    </row>
    <row r="38" spans="1:53" ht="18.75" customHeight="1" thickBot="1" x14ac:dyDescent="0.3">
      <c r="A38" s="1"/>
      <c r="B38" s="40" t="s">
        <v>57</v>
      </c>
      <c r="C38" s="40">
        <f>Werte2!B40-COUNTIF(D5:D36,"")</f>
        <v>0</v>
      </c>
      <c r="D38" s="2"/>
      <c r="E38" s="2" t="s">
        <v>278</v>
      </c>
      <c r="F38" s="2"/>
      <c r="G38" s="41"/>
      <c r="W38" s="2"/>
      <c r="AP38" s="172" t="e">
        <f t="shared" ref="AP38:AZ38" si="7">SUM(AP5:AP36)/$C$38</f>
        <v>#DIV/0!</v>
      </c>
      <c r="AQ38" s="172" t="e">
        <f t="shared" si="7"/>
        <v>#DIV/0!</v>
      </c>
      <c r="AR38" s="172" t="e">
        <f t="shared" si="7"/>
        <v>#DIV/0!</v>
      </c>
      <c r="AS38" s="172" t="e">
        <f t="shared" si="7"/>
        <v>#DIV/0!</v>
      </c>
      <c r="AT38" s="172" t="e">
        <f t="shared" si="7"/>
        <v>#DIV/0!</v>
      </c>
      <c r="AU38" s="172" t="e">
        <f t="shared" si="7"/>
        <v>#DIV/0!</v>
      </c>
      <c r="AV38" s="172" t="e">
        <f t="shared" si="7"/>
        <v>#DIV/0!</v>
      </c>
      <c r="AW38" s="172" t="e">
        <f t="shared" si="7"/>
        <v>#DIV/0!</v>
      </c>
      <c r="AX38" s="172" t="e">
        <f t="shared" si="7"/>
        <v>#DIV/0!</v>
      </c>
      <c r="AY38" s="172" t="e">
        <f t="shared" si="7"/>
        <v>#DIV/0!</v>
      </c>
      <c r="AZ38" s="172" t="e">
        <f t="shared" si="7"/>
        <v>#DIV/0!</v>
      </c>
    </row>
    <row r="39" spans="1:53" ht="13.5" thickBot="1" x14ac:dyDescent="0.25">
      <c r="B39" s="37"/>
      <c r="E39" s="441" t="s">
        <v>299</v>
      </c>
      <c r="F39" s="442" t="e">
        <f>Test1Detail!BH37</f>
        <v>#DIV/0!</v>
      </c>
      <c r="G39" s="442" t="e">
        <f>Test1Detail!BI37</f>
        <v>#DIV/0!</v>
      </c>
      <c r="H39" s="442" t="e">
        <f>Test1Detail!BJ37</f>
        <v>#DIV/0!</v>
      </c>
      <c r="I39" s="442" t="e">
        <f>Test1Detail!BK37</f>
        <v>#DIV/0!</v>
      </c>
      <c r="J39" s="442" t="e">
        <f>Test1Detail!BL37</f>
        <v>#DIV/0!</v>
      </c>
      <c r="K39" s="442" t="e">
        <f>Test1Detail!BM37</f>
        <v>#DIV/0!</v>
      </c>
      <c r="L39" s="442" t="e">
        <f>Test1Detail!BN37</f>
        <v>#DIV/0!</v>
      </c>
      <c r="M39" s="442" t="e">
        <f>Test1Detail!BO37</f>
        <v>#DIV/0!</v>
      </c>
      <c r="N39" s="442" t="e">
        <f>Test1Detail!BP37</f>
        <v>#DIV/0!</v>
      </c>
      <c r="O39" s="442" t="e">
        <f>Test1Detail!BQ37</f>
        <v>#DIV/0!</v>
      </c>
      <c r="P39" s="442" t="e">
        <f>Test1Detail!BR37</f>
        <v>#DIV/0!</v>
      </c>
      <c r="Q39" s="442" t="e">
        <f>Test1Detail!BS37</f>
        <v>#DIV/0!</v>
      </c>
      <c r="R39" s="442" t="e">
        <f>Test1Detail!BT37</f>
        <v>#DIV/0!</v>
      </c>
      <c r="S39" s="442" t="e">
        <f>Test1Detail!BU37</f>
        <v>#DIV/0!</v>
      </c>
      <c r="T39" s="442" t="e">
        <f>Test1Detail!BV37</f>
        <v>#DIV/0!</v>
      </c>
      <c r="U39" s="442" t="e">
        <f>Test1Detail!BW37</f>
        <v>#DIV/0!</v>
      </c>
      <c r="V39" s="442" t="e">
        <f>Test1Detail!BX37</f>
        <v>#DIV/0!</v>
      </c>
      <c r="W39" s="442" t="e">
        <f>Test1Detail!BY37</f>
        <v>#DIV/0!</v>
      </c>
      <c r="X39" s="442" t="e">
        <f>Test1Detail!BZ37</f>
        <v>#DIV/0!</v>
      </c>
      <c r="Y39" s="442" t="e">
        <f>Test1Detail!CA37</f>
        <v>#DIV/0!</v>
      </c>
      <c r="Z39" s="442" t="e">
        <f>Test1Detail!CB37</f>
        <v>#DIV/0!</v>
      </c>
      <c r="AA39" s="442" t="e">
        <f>Test1Detail!CC37</f>
        <v>#DIV/0!</v>
      </c>
      <c r="AB39" s="442" t="e">
        <f>Test1Detail!CD37</f>
        <v>#DIV/0!</v>
      </c>
      <c r="AC39" s="442" t="e">
        <f>Test1Detail!CE37</f>
        <v>#DIV/0!</v>
      </c>
      <c r="AD39" s="442" t="e">
        <f>Test1Detail!CF37</f>
        <v>#DIV/0!</v>
      </c>
      <c r="AE39" s="442" t="e">
        <f>Test1Detail!CG37</f>
        <v>#DIV/0!</v>
      </c>
      <c r="AF39" s="442" t="e">
        <f>Test1Detail!CH37</f>
        <v>#DIV/0!</v>
      </c>
      <c r="AG39" s="442" t="e">
        <f>Test1Detail!CI37</f>
        <v>#DIV/0!</v>
      </c>
      <c r="AH39" s="442" t="e">
        <f>Test1Detail!CJ37</f>
        <v>#DIV/0!</v>
      </c>
      <c r="AI39" s="442" t="e">
        <f>Test1Detail!CK37</f>
        <v>#DIV/0!</v>
      </c>
      <c r="AJ39" s="442" t="e">
        <f>Test1Detail!CL37</f>
        <v>#DIV/0!</v>
      </c>
      <c r="AK39" s="442" t="e">
        <f>Test1Detail!CM37</f>
        <v>#DIV/0!</v>
      </c>
      <c r="AL39" s="442" t="e">
        <f>Test1Detail!CN37</f>
        <v>#DIV/0!</v>
      </c>
      <c r="AM39" s="442" t="e">
        <f>Test1Detail!CO37</f>
        <v>#DIV/0!</v>
      </c>
    </row>
    <row r="40" spans="1:53" ht="18.75" thickBot="1" x14ac:dyDescent="0.25">
      <c r="F40" s="493" t="s">
        <v>296</v>
      </c>
      <c r="G40" s="505" t="s">
        <v>301</v>
      </c>
    </row>
    <row r="41" spans="1:53" ht="13.5" thickBot="1" x14ac:dyDescent="0.25">
      <c r="B41" t="s">
        <v>61</v>
      </c>
      <c r="C41" s="105">
        <v>0.2</v>
      </c>
      <c r="U41" s="651"/>
    </row>
  </sheetData>
  <sheetProtection password="CC22" sheet="1" selectLockedCells="1"/>
  <mergeCells count="2">
    <mergeCell ref="M1:O1"/>
    <mergeCell ref="AB1:AD1"/>
  </mergeCells>
  <phoneticPr fontId="2" type="noConversion"/>
  <conditionalFormatting sqref="F5:F36">
    <cfRule type="expression" dxfId="510" priority="4" stopIfTrue="1">
      <formula>AN5="S"</formula>
    </cfRule>
    <cfRule type="cellIs" dxfId="509" priority="5" stopIfTrue="1" operator="lessThan">
      <formula>$F$2</formula>
    </cfRule>
    <cfRule type="cellIs" dxfId="508" priority="6" stopIfTrue="1" operator="greaterThanOrEqual">
      <formula>$F$2</formula>
    </cfRule>
  </conditionalFormatting>
  <conditionalFormatting sqref="G5:G36">
    <cfRule type="expression" dxfId="507" priority="7" stopIfTrue="1">
      <formula>AN5="S"</formula>
    </cfRule>
    <cfRule type="cellIs" dxfId="506" priority="8" stopIfTrue="1" operator="lessThan">
      <formula>$G$2</formula>
    </cfRule>
    <cfRule type="cellIs" dxfId="505" priority="9" stopIfTrue="1" operator="greaterThanOrEqual">
      <formula>$G$2</formula>
    </cfRule>
  </conditionalFormatting>
  <conditionalFormatting sqref="H5:H36">
    <cfRule type="expression" dxfId="504" priority="10" stopIfTrue="1">
      <formula>AN5="S"</formula>
    </cfRule>
    <cfRule type="cellIs" dxfId="503" priority="11" stopIfTrue="1" operator="lessThan">
      <formula>$H$2</formula>
    </cfRule>
    <cfRule type="cellIs" dxfId="502" priority="12" stopIfTrue="1" operator="greaterThanOrEqual">
      <formula>$H$2</formula>
    </cfRule>
  </conditionalFormatting>
  <conditionalFormatting sqref="I5:I36">
    <cfRule type="expression" dxfId="501" priority="13" stopIfTrue="1">
      <formula>AN5="S"</formula>
    </cfRule>
    <cfRule type="cellIs" dxfId="500" priority="14" stopIfTrue="1" operator="lessThan">
      <formula>$I$2</formula>
    </cfRule>
    <cfRule type="cellIs" dxfId="499" priority="15" stopIfTrue="1" operator="greaterThanOrEqual">
      <formula>$I$2</formula>
    </cfRule>
  </conditionalFormatting>
  <conditionalFormatting sqref="J5:J36">
    <cfRule type="expression" dxfId="498" priority="16" stopIfTrue="1">
      <formula>AN5="S"</formula>
    </cfRule>
    <cfRule type="cellIs" dxfId="497" priority="17" stopIfTrue="1" operator="lessThan">
      <formula>$J$2</formula>
    </cfRule>
    <cfRule type="cellIs" dxfId="496" priority="18" stopIfTrue="1" operator="greaterThanOrEqual">
      <formula>$J$2</formula>
    </cfRule>
  </conditionalFormatting>
  <conditionalFormatting sqref="K5:K36">
    <cfRule type="expression" dxfId="495" priority="19" stopIfTrue="1">
      <formula>AN5="S"</formula>
    </cfRule>
    <cfRule type="cellIs" dxfId="494" priority="20" stopIfTrue="1" operator="lessThan">
      <formula>$K$2</formula>
    </cfRule>
    <cfRule type="cellIs" dxfId="493" priority="21" stopIfTrue="1" operator="greaterThanOrEqual">
      <formula>$K$2</formula>
    </cfRule>
  </conditionalFormatting>
  <conditionalFormatting sqref="L5:L36">
    <cfRule type="expression" dxfId="492" priority="22" stopIfTrue="1">
      <formula>AN5="S"</formula>
    </cfRule>
    <cfRule type="cellIs" dxfId="491" priority="23" stopIfTrue="1" operator="lessThan">
      <formula>$L$2</formula>
    </cfRule>
    <cfRule type="cellIs" dxfId="490" priority="24" stopIfTrue="1" operator="greaterThanOrEqual">
      <formula>$L$2</formula>
    </cfRule>
  </conditionalFormatting>
  <conditionalFormatting sqref="M5:M36">
    <cfRule type="expression" dxfId="489" priority="25" stopIfTrue="1">
      <formula>AN5="S"</formula>
    </cfRule>
    <cfRule type="cellIs" dxfId="488" priority="26" stopIfTrue="1" operator="lessThan">
      <formula>$M$2</formula>
    </cfRule>
    <cfRule type="cellIs" dxfId="487" priority="27" stopIfTrue="1" operator="greaterThanOrEqual">
      <formula>$M$2</formula>
    </cfRule>
  </conditionalFormatting>
  <conditionalFormatting sqref="N5:N36">
    <cfRule type="expression" dxfId="486" priority="28" stopIfTrue="1">
      <formula>AN5="S"</formula>
    </cfRule>
    <cfRule type="cellIs" dxfId="485" priority="29" stopIfTrue="1" operator="lessThan">
      <formula>$N$2</formula>
    </cfRule>
    <cfRule type="cellIs" dxfId="484" priority="30" stopIfTrue="1" operator="greaterThanOrEqual">
      <formula>$N$2</formula>
    </cfRule>
  </conditionalFormatting>
  <conditionalFormatting sqref="O5:O36">
    <cfRule type="expression" dxfId="483" priority="31" stopIfTrue="1">
      <formula>AN5="S"</formula>
    </cfRule>
    <cfRule type="cellIs" dxfId="482" priority="32" stopIfTrue="1" operator="lessThan">
      <formula>$O$2</formula>
    </cfRule>
    <cfRule type="cellIs" dxfId="481" priority="33" stopIfTrue="1" operator="greaterThanOrEqual">
      <formula>$O$2</formula>
    </cfRule>
  </conditionalFormatting>
  <conditionalFormatting sqref="Q5:Q36">
    <cfRule type="expression" dxfId="480" priority="34" stopIfTrue="1">
      <formula>AN5="S"</formula>
    </cfRule>
    <cfRule type="cellIs" dxfId="479" priority="35" stopIfTrue="1" operator="lessThan">
      <formula>$Q$2</formula>
    </cfRule>
    <cfRule type="cellIs" dxfId="478" priority="36" stopIfTrue="1" operator="greaterThanOrEqual">
      <formula>$Q$2</formula>
    </cfRule>
  </conditionalFormatting>
  <conditionalFormatting sqref="R5:R36">
    <cfRule type="expression" dxfId="477" priority="37" stopIfTrue="1">
      <formula>AN5="S"</formula>
    </cfRule>
    <cfRule type="cellIs" dxfId="476" priority="38" stopIfTrue="1" operator="lessThan">
      <formula>$R$2</formula>
    </cfRule>
    <cfRule type="cellIs" dxfId="475" priority="39" stopIfTrue="1" operator="greaterThanOrEqual">
      <formula>$R$2</formula>
    </cfRule>
  </conditionalFormatting>
  <conditionalFormatting sqref="S5:S36">
    <cfRule type="expression" dxfId="474" priority="40" stopIfTrue="1">
      <formula>AN5="S"</formula>
    </cfRule>
    <cfRule type="cellIs" dxfId="473" priority="41" stopIfTrue="1" operator="lessThan">
      <formula>$S$2</formula>
    </cfRule>
    <cfRule type="cellIs" dxfId="472" priority="42" stopIfTrue="1" operator="greaterThanOrEqual">
      <formula>$S$2</formula>
    </cfRule>
  </conditionalFormatting>
  <conditionalFormatting sqref="P5:P36">
    <cfRule type="expression" dxfId="471" priority="45" stopIfTrue="1">
      <formula>AN5="S"</formula>
    </cfRule>
    <cfRule type="cellIs" dxfId="470" priority="46" stopIfTrue="1" operator="lessThan">
      <formula>$P$2</formula>
    </cfRule>
    <cfRule type="cellIs" dxfId="469" priority="47" stopIfTrue="1" operator="greaterThanOrEqual">
      <formula>$P$2</formula>
    </cfRule>
  </conditionalFormatting>
  <conditionalFormatting sqref="T5:T36">
    <cfRule type="expression" dxfId="468" priority="48" stopIfTrue="1">
      <formula>AN5="S"</formula>
    </cfRule>
    <cfRule type="cellIs" dxfId="467" priority="49" stopIfTrue="1" operator="lessThan">
      <formula>$T$2</formula>
    </cfRule>
    <cfRule type="cellIs" dxfId="466" priority="50" stopIfTrue="1" operator="greaterThanOrEqual">
      <formula>$T$2</formula>
    </cfRule>
  </conditionalFormatting>
  <conditionalFormatting sqref="D5:E36">
    <cfRule type="expression" dxfId="465" priority="51" stopIfTrue="1">
      <formula>AN5="S"</formula>
    </cfRule>
    <cfRule type="expression" dxfId="464" priority="52" stopIfTrue="1">
      <formula>AN5=""</formula>
    </cfRule>
  </conditionalFormatting>
  <conditionalFormatting sqref="U5:AM36">
    <cfRule type="expression" dxfId="463" priority="53" stopIfTrue="1">
      <formula>$AN5="S"</formula>
    </cfRule>
    <cfRule type="cellIs" dxfId="462" priority="54" stopIfTrue="1" operator="lessThan">
      <formula>U$2</formula>
    </cfRule>
    <cfRule type="cellIs" dxfId="461" priority="55" stopIfTrue="1" operator="greaterThanOrEqual">
      <formula>U$2</formula>
    </cfRule>
  </conditionalFormatting>
  <conditionalFormatting sqref="B5:B36">
    <cfRule type="expression" dxfId="460" priority="127" stopIfTrue="1">
      <formula>AN5="S"</formula>
    </cfRule>
    <cfRule type="expression" dxfId="459" priority="128" stopIfTrue="1">
      <formula>D5="FB"</formula>
    </cfRule>
    <cfRule type="expression" dxfId="458" priority="129" stopIfTrue="1">
      <formula>D5=""</formula>
    </cfRule>
  </conditionalFormatting>
  <conditionalFormatting sqref="F37:AM37">
    <cfRule type="cellIs" dxfId="457" priority="43" stopIfTrue="1" operator="lessThan">
      <formula>F2-(F2*$C$41)</formula>
    </cfRule>
    <cfRule type="cellIs" dxfId="456" priority="44" stopIfTrue="1" operator="greaterThanOrEqual">
      <formula>F2-(F2*$C$41)</formula>
    </cfRule>
  </conditionalFormatting>
  <conditionalFormatting sqref="F39:AM39">
    <cfRule type="cellIs" dxfId="455" priority="59" stopIfTrue="1" operator="lessThan">
      <formula>F2-(F2*$C$41)</formula>
    </cfRule>
    <cfRule type="cellIs" dxfId="454" priority="60" stopIfTrue="1" operator="greaterThanOrEqual">
      <formula>F2-(F2*$C$41)</formula>
    </cfRule>
  </conditionalFormatting>
  <conditionalFormatting sqref="E37">
    <cfRule type="expression" dxfId="453" priority="61" stopIfTrue="1">
      <formula>"""Förderbedarf"""</formula>
    </cfRule>
  </conditionalFormatting>
  <conditionalFormatting sqref="AN37">
    <cfRule type="cellIs" dxfId="452" priority="62" stopIfTrue="1" operator="lessThan">
      <formula>$P$2-($P$2*$C$41)</formula>
    </cfRule>
    <cfRule type="cellIs" dxfId="451" priority="63" stopIfTrue="1" operator="greaterThanOrEqual">
      <formula>$P$2-($P$2*$C$41)</formula>
    </cfRule>
  </conditionalFormatting>
  <conditionalFormatting sqref="C5:C37">
    <cfRule type="expression" dxfId="450" priority="190" stopIfTrue="1">
      <formula>AN5="S"</formula>
    </cfRule>
    <cfRule type="cellIs" dxfId="449" priority="191" stopIfTrue="1" operator="lessThan">
      <formula>$C$3-($C$3*$C$41)</formula>
    </cfRule>
    <cfRule type="cellIs" dxfId="448" priority="192" stopIfTrue="1" operator="lessThan">
      <formula>$C$3</formula>
    </cfRule>
  </conditionalFormatting>
  <pageMargins left="0.78740157480314965" right="0.74803149606299213" top="1.1811023622047245" bottom="0.74803149606299213" header="0.70866141732283472" footer="0.51181102362204722"/>
  <pageSetup paperSize="9" scale="80" orientation="landscape" horizontalDpi="4294967293" r:id="rId1"/>
  <headerFooter alignWithMargins="0">
    <oddHeader>&amp;L&amp;"Gill Sans MT,Fett"&amp;12RTBS Version 3&amp;R&amp;G</oddHeader>
    <oddFooter>&amp;R&amp;P von &amp;N</oddFooter>
  </headerFooter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indexed="41"/>
  </sheetPr>
  <dimension ref="A1:U142"/>
  <sheetViews>
    <sheetView zoomScale="50" zoomScaleNormal="50" zoomScaleSheetLayoutView="50" workbookViewId="0">
      <selection activeCell="M29" sqref="M29"/>
    </sheetView>
  </sheetViews>
  <sheetFormatPr baseColWidth="10" defaultRowHeight="12.75" x14ac:dyDescent="0.2"/>
  <cols>
    <col min="1" max="1" width="1.28515625" customWidth="1"/>
    <col min="2" max="2" width="32.85546875" customWidth="1"/>
    <col min="3" max="3" width="15.28515625" customWidth="1"/>
    <col min="4" max="4" width="7.140625" customWidth="1"/>
    <col min="5" max="5" width="9.85546875" customWidth="1"/>
    <col min="6" max="6" width="2.140625" customWidth="1"/>
    <col min="7" max="7" width="6.7109375" customWidth="1"/>
    <col min="8" max="8" width="9.42578125" customWidth="1"/>
    <col min="9" max="9" width="20.5703125" customWidth="1"/>
    <col min="10" max="10" width="37.5703125" style="36" customWidth="1"/>
    <col min="11" max="11" width="54.5703125" customWidth="1"/>
    <col min="12" max="12" width="1.140625" customWidth="1"/>
    <col min="13" max="13" width="48.28515625" style="48" customWidth="1"/>
    <col min="15" max="15" width="72.5703125" style="542" customWidth="1"/>
  </cols>
  <sheetData>
    <row r="1" spans="2:16" s="2" customFormat="1" ht="26.25" customHeight="1" thickBot="1" x14ac:dyDescent="0.45">
      <c r="B1" s="328" t="s">
        <v>2</v>
      </c>
      <c r="C1" s="827">
        <f>IF(Da!C22="",Da!E22,Da!C22)</f>
        <v>0</v>
      </c>
      <c r="D1" s="828"/>
      <c r="E1" s="828"/>
      <c r="F1" s="828"/>
      <c r="G1" s="829"/>
      <c r="H1" s="321" t="s">
        <v>5</v>
      </c>
      <c r="I1" s="322"/>
      <c r="J1" s="429">
        <f>Da!C8</f>
        <v>0</v>
      </c>
      <c r="K1" s="432" t="s">
        <v>41</v>
      </c>
      <c r="L1" s="430"/>
      <c r="M1" s="274"/>
      <c r="N1" s="41"/>
      <c r="O1" s="539"/>
      <c r="P1" s="41"/>
    </row>
    <row r="2" spans="2:16" s="2" customFormat="1" ht="24" customHeight="1" thickBot="1" x14ac:dyDescent="0.3">
      <c r="B2" s="329" t="s">
        <v>12</v>
      </c>
      <c r="C2" s="830">
        <f>Da!G22</f>
        <v>0</v>
      </c>
      <c r="D2" s="830"/>
      <c r="E2" s="830"/>
      <c r="F2" s="830"/>
      <c r="G2" s="831"/>
      <c r="H2" s="324" t="s">
        <v>112</v>
      </c>
      <c r="I2" s="322"/>
      <c r="J2" s="429">
        <f>Da!C5</f>
        <v>0</v>
      </c>
      <c r="K2" s="433" t="str">
        <f>Da!G8</f>
        <v>Anwalts- Büroberufe</v>
      </c>
      <c r="L2" s="431"/>
      <c r="M2" s="275"/>
      <c r="N2" s="231"/>
      <c r="O2" s="540"/>
      <c r="P2" s="41"/>
    </row>
    <row r="3" spans="2:16" s="2" customFormat="1" ht="22.5" customHeight="1" thickBot="1" x14ac:dyDescent="0.3">
      <c r="B3" s="415"/>
      <c r="C3" s="325"/>
      <c r="D3" s="326"/>
      <c r="E3" s="326"/>
      <c r="F3" s="326"/>
      <c r="G3" s="327"/>
      <c r="H3" s="323" t="s">
        <v>4</v>
      </c>
      <c r="I3" s="322"/>
      <c r="J3" s="429">
        <f>Da!G5</f>
        <v>0</v>
      </c>
      <c r="K3" s="434"/>
      <c r="L3" s="431"/>
      <c r="M3" s="215"/>
      <c r="N3" s="215"/>
      <c r="O3" s="541"/>
      <c r="P3" s="41"/>
    </row>
    <row r="4" spans="2:16" s="3" customFormat="1" ht="16.149999999999999" customHeight="1" x14ac:dyDescent="0.25">
      <c r="B4" s="448"/>
      <c r="C4" s="449"/>
      <c r="D4" s="450"/>
      <c r="E4" s="450"/>
      <c r="F4" s="450"/>
      <c r="G4" s="450"/>
      <c r="H4" s="451"/>
      <c r="I4" s="450"/>
      <c r="J4" s="452"/>
      <c r="K4" s="453"/>
      <c r="L4" s="216"/>
      <c r="M4" s="215"/>
      <c r="N4" s="215"/>
      <c r="O4" s="541"/>
      <c r="P4" s="46"/>
    </row>
    <row r="5" spans="2:16" s="2" customFormat="1" ht="16.5" customHeight="1" x14ac:dyDescent="0.25">
      <c r="B5" s="454"/>
      <c r="C5" s="41"/>
      <c r="D5" s="41"/>
      <c r="E5" s="41"/>
      <c r="F5" s="41"/>
      <c r="G5" s="41"/>
      <c r="H5" s="41"/>
      <c r="I5" s="41"/>
      <c r="J5" s="455"/>
      <c r="K5" s="456"/>
      <c r="M5" s="276"/>
      <c r="O5" s="542"/>
    </row>
    <row r="6" spans="2:16" s="2" customFormat="1" ht="16.5" customHeight="1" x14ac:dyDescent="0.25">
      <c r="B6" s="454"/>
      <c r="C6" s="41"/>
      <c r="D6" s="41"/>
      <c r="E6" s="41"/>
      <c r="F6" s="41"/>
      <c r="G6" s="41"/>
      <c r="H6" s="41"/>
      <c r="I6" s="41"/>
      <c r="J6" s="455"/>
      <c r="K6" s="456"/>
      <c r="M6" s="276"/>
      <c r="O6" s="542"/>
    </row>
    <row r="7" spans="2:16" s="2" customFormat="1" ht="16.5" customHeight="1" x14ac:dyDescent="0.25">
      <c r="B7" s="454"/>
      <c r="C7" s="41"/>
      <c r="D7" s="41"/>
      <c r="E7" s="41"/>
      <c r="F7" s="41"/>
      <c r="G7" s="41"/>
      <c r="H7" s="41"/>
      <c r="I7" s="41"/>
      <c r="J7" s="455"/>
      <c r="K7" s="456"/>
      <c r="M7" s="276"/>
      <c r="O7" s="542"/>
    </row>
    <row r="8" spans="2:16" s="2" customFormat="1" ht="28.5" customHeight="1" x14ac:dyDescent="0.25">
      <c r="B8" s="454"/>
      <c r="C8" s="41"/>
      <c r="D8" s="41"/>
      <c r="E8" s="41"/>
      <c r="F8" s="41"/>
      <c r="G8" s="41"/>
      <c r="H8" s="41"/>
      <c r="I8" s="41"/>
      <c r="J8" s="455"/>
      <c r="K8" s="456"/>
      <c r="M8" s="276"/>
      <c r="O8" s="542"/>
    </row>
    <row r="9" spans="2:16" s="2" customFormat="1" ht="16.5" customHeight="1" x14ac:dyDescent="0.25">
      <c r="B9" s="454"/>
      <c r="C9" s="41"/>
      <c r="D9" s="41"/>
      <c r="E9" s="41"/>
      <c r="F9" s="41"/>
      <c r="G9" s="41"/>
      <c r="H9" s="41"/>
      <c r="I9" s="41"/>
      <c r="J9" s="455"/>
      <c r="K9" s="456"/>
      <c r="M9" s="276"/>
      <c r="O9" s="542"/>
    </row>
    <row r="10" spans="2:16" s="2" customFormat="1" ht="16.5" customHeight="1" x14ac:dyDescent="0.25">
      <c r="B10" s="454"/>
      <c r="C10" s="41"/>
      <c r="D10" s="41"/>
      <c r="E10" s="41"/>
      <c r="F10" s="41"/>
      <c r="G10" s="41"/>
      <c r="H10" s="41"/>
      <c r="I10" s="41"/>
      <c r="J10" s="455"/>
      <c r="K10" s="456"/>
      <c r="M10" s="276"/>
      <c r="O10" s="542"/>
    </row>
    <row r="11" spans="2:16" s="2" customFormat="1" ht="16.5" customHeight="1" x14ac:dyDescent="0.25">
      <c r="B11" s="454"/>
      <c r="C11" s="41"/>
      <c r="D11" s="41"/>
      <c r="E11" s="41"/>
      <c r="F11" s="41"/>
      <c r="G11" s="41"/>
      <c r="H11" s="41"/>
      <c r="I11" s="41"/>
      <c r="J11" s="455"/>
      <c r="K11" s="456"/>
      <c r="M11" s="276"/>
      <c r="O11" s="542"/>
    </row>
    <row r="12" spans="2:16" s="2" customFormat="1" ht="16.5" customHeight="1" x14ac:dyDescent="0.25">
      <c r="B12" s="454"/>
      <c r="C12" s="41"/>
      <c r="D12" s="41"/>
      <c r="E12" s="41"/>
      <c r="F12" s="41"/>
      <c r="G12" s="41"/>
      <c r="H12" s="41"/>
      <c r="I12" s="41"/>
      <c r="J12" s="455"/>
      <c r="K12" s="456"/>
      <c r="M12" s="276"/>
      <c r="O12" s="542"/>
    </row>
    <row r="13" spans="2:16" s="2" customFormat="1" ht="16.5" customHeight="1" x14ac:dyDescent="0.25">
      <c r="B13" s="454"/>
      <c r="C13" s="41"/>
      <c r="D13" s="41"/>
      <c r="E13" s="41"/>
      <c r="F13" s="41"/>
      <c r="G13" s="41"/>
      <c r="H13" s="41"/>
      <c r="I13" s="41"/>
      <c r="J13" s="455"/>
      <c r="K13" s="456"/>
      <c r="M13" s="276"/>
      <c r="O13" s="542"/>
    </row>
    <row r="14" spans="2:16" s="2" customFormat="1" ht="16.5" customHeight="1" x14ac:dyDescent="0.25">
      <c r="B14" s="454"/>
      <c r="C14" s="41"/>
      <c r="D14" s="41"/>
      <c r="E14" s="41"/>
      <c r="F14" s="41"/>
      <c r="G14" s="41"/>
      <c r="H14" s="41"/>
      <c r="I14" s="41"/>
      <c r="J14" s="455"/>
      <c r="K14" s="456"/>
      <c r="M14" s="276"/>
      <c r="O14" s="542"/>
    </row>
    <row r="15" spans="2:16" s="2" customFormat="1" ht="16.5" customHeight="1" x14ac:dyDescent="0.25">
      <c r="B15" s="454"/>
      <c r="C15" s="41"/>
      <c r="D15" s="41"/>
      <c r="E15" s="41"/>
      <c r="F15" s="41"/>
      <c r="G15" s="41"/>
      <c r="H15" s="41"/>
      <c r="I15" s="41"/>
      <c r="J15" s="455"/>
      <c r="K15" s="456"/>
      <c r="M15" s="276"/>
      <c r="O15" s="542"/>
    </row>
    <row r="16" spans="2:16" s="2" customFormat="1" ht="16.5" customHeight="1" x14ac:dyDescent="0.25">
      <c r="B16" s="454"/>
      <c r="C16" s="41"/>
      <c r="D16" s="41"/>
      <c r="E16" s="41"/>
      <c r="F16" s="41"/>
      <c r="G16" s="41"/>
      <c r="H16" s="41"/>
      <c r="I16" s="41"/>
      <c r="J16" s="455"/>
      <c r="K16" s="456"/>
      <c r="M16" s="276"/>
      <c r="O16" s="542"/>
    </row>
    <row r="17" spans="1:21" s="2" customFormat="1" ht="16.5" customHeight="1" x14ac:dyDescent="0.25">
      <c r="B17" s="454"/>
      <c r="C17" s="41"/>
      <c r="D17" s="41"/>
      <c r="E17" s="41"/>
      <c r="F17" s="41"/>
      <c r="G17" s="41"/>
      <c r="H17" s="41"/>
      <c r="I17" s="41"/>
      <c r="J17" s="455"/>
      <c r="K17" s="456"/>
      <c r="M17" s="276"/>
      <c r="O17" s="542"/>
    </row>
    <row r="18" spans="1:21" s="2" customFormat="1" ht="16.5" customHeight="1" x14ac:dyDescent="0.25">
      <c r="B18" s="454"/>
      <c r="C18" s="41"/>
      <c r="D18" s="41"/>
      <c r="E18" s="41"/>
      <c r="F18" s="41"/>
      <c r="G18" s="41"/>
      <c r="H18" s="41"/>
      <c r="I18" s="41"/>
      <c r="J18" s="455"/>
      <c r="K18" s="456"/>
      <c r="M18" s="276"/>
      <c r="O18" s="542"/>
    </row>
    <row r="19" spans="1:21" s="2" customFormat="1" ht="16.5" customHeight="1" x14ac:dyDescent="0.25">
      <c r="B19" s="454"/>
      <c r="C19" s="41"/>
      <c r="D19" s="41"/>
      <c r="E19" s="41"/>
      <c r="F19" s="41"/>
      <c r="G19" s="41"/>
      <c r="H19" s="41"/>
      <c r="I19" s="41"/>
      <c r="J19" s="455"/>
      <c r="K19" s="456"/>
      <c r="M19" s="276"/>
      <c r="O19" s="542"/>
    </row>
    <row r="20" spans="1:21" s="2" customFormat="1" ht="16.5" customHeight="1" x14ac:dyDescent="0.25">
      <c r="B20" s="454"/>
      <c r="C20" s="41"/>
      <c r="D20" s="41"/>
      <c r="E20" s="41"/>
      <c r="F20" s="41"/>
      <c r="G20" s="41"/>
      <c r="H20" s="41"/>
      <c r="I20" s="41"/>
      <c r="J20" s="455"/>
      <c r="K20" s="456"/>
      <c r="M20" s="276"/>
      <c r="O20" s="542"/>
    </row>
    <row r="21" spans="1:21" s="2" customFormat="1" ht="16.5" customHeight="1" x14ac:dyDescent="0.25">
      <c r="B21" s="454"/>
      <c r="C21" s="41"/>
      <c r="D21" s="41"/>
      <c r="E21" s="41"/>
      <c r="F21" s="41"/>
      <c r="G21" s="41"/>
      <c r="H21" s="41"/>
      <c r="I21" s="41"/>
      <c r="J21" s="455"/>
      <c r="K21" s="456"/>
      <c r="M21" s="276"/>
      <c r="O21" s="542"/>
    </row>
    <row r="22" spans="1:21" s="2" customFormat="1" ht="16.5" customHeight="1" x14ac:dyDescent="0.25">
      <c r="B22" s="454"/>
      <c r="C22" s="41"/>
      <c r="D22" s="41"/>
      <c r="E22" s="41"/>
      <c r="F22" s="41"/>
      <c r="G22" s="41"/>
      <c r="H22" s="41"/>
      <c r="I22" s="41"/>
      <c r="J22" s="455"/>
      <c r="K22" s="456"/>
      <c r="M22" s="276"/>
      <c r="O22" s="542"/>
    </row>
    <row r="23" spans="1:21" s="2" customFormat="1" ht="16.5" customHeight="1" x14ac:dyDescent="0.25">
      <c r="B23" s="454"/>
      <c r="C23" s="41"/>
      <c r="D23" s="41"/>
      <c r="E23" s="41"/>
      <c r="F23" s="41"/>
      <c r="G23" s="41"/>
      <c r="H23" s="41"/>
      <c r="I23" s="41"/>
      <c r="J23" s="455"/>
      <c r="K23" s="456"/>
      <c r="M23" s="276"/>
      <c r="N23" s="179"/>
      <c r="O23" s="543"/>
      <c r="P23" s="179"/>
      <c r="Q23" s="232"/>
      <c r="R23" s="233"/>
      <c r="S23" s="232"/>
      <c r="T23" s="233"/>
      <c r="U23" s="234"/>
    </row>
    <row r="24" spans="1:21" s="2" customFormat="1" ht="16.5" customHeight="1" thickBot="1" x14ac:dyDescent="0.3">
      <c r="B24" s="457"/>
      <c r="C24" s="289"/>
      <c r="D24" s="289"/>
      <c r="E24" s="289"/>
      <c r="F24" s="289"/>
      <c r="G24" s="289"/>
      <c r="H24" s="289"/>
      <c r="I24" s="289"/>
      <c r="J24" s="458"/>
      <c r="K24" s="459"/>
      <c r="L24" s="464"/>
      <c r="M24" s="292"/>
      <c r="N24" s="293"/>
      <c r="O24" s="543"/>
      <c r="P24" s="179"/>
      <c r="Q24" s="232"/>
      <c r="R24" s="233"/>
      <c r="S24" s="232"/>
      <c r="T24" s="233"/>
      <c r="U24" s="234"/>
    </row>
    <row r="25" spans="1:21" s="2" customFormat="1" ht="16.5" customHeight="1" thickBot="1" x14ac:dyDescent="0.3">
      <c r="F25" s="41"/>
      <c r="J25" s="95"/>
      <c r="K25" s="1"/>
      <c r="L25" s="464"/>
      <c r="M25" s="292"/>
      <c r="N25" s="293"/>
      <c r="O25" s="543"/>
      <c r="P25" s="179"/>
      <c r="Q25" s="232"/>
      <c r="R25" s="233"/>
      <c r="S25" s="232"/>
      <c r="T25" s="233"/>
      <c r="U25" s="234"/>
    </row>
    <row r="26" spans="1:21" s="2" customFormat="1" ht="25.5" customHeight="1" x14ac:dyDescent="0.25">
      <c r="D26" s="813" t="s">
        <v>157</v>
      </c>
      <c r="E26" s="814"/>
      <c r="F26" s="270"/>
      <c r="G26" s="813" t="s">
        <v>158</v>
      </c>
      <c r="H26" s="814"/>
      <c r="J26" s="836" t="s">
        <v>329</v>
      </c>
      <c r="K26" s="533" t="s">
        <v>166</v>
      </c>
      <c r="L26" s="464"/>
      <c r="M26" s="832" t="s">
        <v>298</v>
      </c>
      <c r="N26" s="293"/>
      <c r="O26" s="543"/>
      <c r="P26" s="179"/>
      <c r="Q26" s="232"/>
      <c r="R26" s="233"/>
      <c r="S26" s="232"/>
      <c r="T26" s="233"/>
      <c r="U26" s="234"/>
    </row>
    <row r="27" spans="1:21" s="2" customFormat="1" ht="31.5" customHeight="1" x14ac:dyDescent="0.25">
      <c r="C27" s="835" t="s">
        <v>276</v>
      </c>
      <c r="D27" s="815">
        <f>Da!$C$20</f>
        <v>0</v>
      </c>
      <c r="E27" s="816"/>
      <c r="F27" s="529"/>
      <c r="G27" s="815">
        <f>Da!$E$20</f>
        <v>0</v>
      </c>
      <c r="H27" s="816"/>
      <c r="I27" s="235"/>
      <c r="J27" s="837"/>
      <c r="K27" s="534"/>
      <c r="L27" s="464"/>
      <c r="M27" s="833"/>
      <c r="N27" s="294"/>
      <c r="O27" s="539"/>
      <c r="P27" s="41"/>
      <c r="Q27" s="41"/>
      <c r="R27" s="41"/>
      <c r="S27" s="41"/>
      <c r="T27" s="41"/>
      <c r="U27" s="41"/>
    </row>
    <row r="28" spans="1:21" s="29" customFormat="1" ht="21.75" customHeight="1" thickBot="1" x14ac:dyDescent="0.3">
      <c r="B28" s="531" t="s">
        <v>256</v>
      </c>
      <c r="C28" s="835"/>
      <c r="D28" s="825" t="s">
        <v>156</v>
      </c>
      <c r="E28" s="826"/>
      <c r="F28" s="530"/>
      <c r="G28" s="825" t="s">
        <v>156</v>
      </c>
      <c r="H28" s="826"/>
      <c r="I28" s="532" t="s">
        <v>114</v>
      </c>
      <c r="J28" s="521"/>
      <c r="K28" s="681"/>
      <c r="L28" s="465"/>
      <c r="M28" s="834"/>
      <c r="N28" s="295"/>
      <c r="O28" s="542"/>
    </row>
    <row r="29" spans="1:21" s="2" customFormat="1" ht="26.25" customHeight="1" thickBot="1" x14ac:dyDescent="0.3">
      <c r="A29" s="477">
        <f>Werte1!DQ3</f>
        <v>12</v>
      </c>
      <c r="B29" s="479" t="str">
        <f>Profile!B2</f>
        <v>1 x 1</v>
      </c>
      <c r="C29" s="460" t="s">
        <v>257</v>
      </c>
      <c r="D29" s="266">
        <f>Werte1!$DQ4</f>
        <v>0</v>
      </c>
      <c r="E29" s="226">
        <f>D29/A29</f>
        <v>0</v>
      </c>
      <c r="F29" s="332"/>
      <c r="G29" s="333">
        <f>Werte2!$DQ4</f>
        <v>0</v>
      </c>
      <c r="H29" s="334">
        <f>G29/A29</f>
        <v>0</v>
      </c>
      <c r="I29" s="416">
        <f>(IF($K$2=Da!$K$18,Profile!F2)+IF($K$2=Da!$K$19,Profile!H2)+IF($K$2=Da!$K$20,Profile!J2)+IF($K$2=Da!$K$21,Profile!L2)+IF($K$2=Da!$K$22,Profile!N2)+IF($K$2=Da!$K$23,Profile!P2)+IF($K$2=Da!$K$24,Profile!R2)+IF($K$2=Da!$K$25,Profile!T2)+IF($K$2=Da!$K$26,Profile!V2)+IF($K$2=Da!$K$27,Profile!X2)+IF($K$2=Da!$K$28,Profile!Z2)+IF($K$2=Da!$K$29,Profile!AB2)+IF($K$2=Da!$K$30,Profile!AD2)+IF($K$2=Da!$K$31,Profile!AF2)+IF($K$2=Da!$K$32,Profile!AH2)+IF($K$2=Da!$K$33,Profile!AJ2)+IF($K$2=Da!$K$34,Profile!AL2)+IF($K$2=Da!$K$35,Profile!AN2)+IF($K$2=Da!$K$36,Profile!AP2)+IF($K$2=Da!$K$37,Profile!AR2)+IF($K$2=Da!$K$38,Profile!AT2)+IF($K$2=Da!$K$39,Profile!AV2)+IF($K$2=Da!$K$40,Profile!AY2)+IF($K$2=Da!$K$41,Profile!BA2)+IF($K$2=Da!$K$42,Profile!BC2)+IF($K$2=Da!$K$43,Profile!BF2)+IF($K$2=Da!$K$44,Profile!BH2)+IF($K$2=Da!$K$45,Profile!BJ2)+IF($K$2=Da!$K$46,Profile!BL2))</f>
        <v>0.75</v>
      </c>
      <c r="J29" s="733"/>
      <c r="K29" s="522">
        <f>IF(E29&lt;I29,M29,"")</f>
        <v>0</v>
      </c>
      <c r="L29" s="464" t="str">
        <f>IF(G27&gt;1,"","T")</f>
        <v>T</v>
      </c>
      <c r="M29" s="426"/>
      <c r="N29" s="427" t="str">
        <f>IF(E29&lt;I29,"FB","")</f>
        <v>FB</v>
      </c>
      <c r="O29" s="101"/>
    </row>
    <row r="30" spans="1:21" s="2" customFormat="1" ht="26.25" customHeight="1" thickBot="1" x14ac:dyDescent="0.3">
      <c r="A30" s="477"/>
      <c r="B30" s="479" t="str">
        <f>Profile!B3</f>
        <v>Grundrechnen I und II</v>
      </c>
      <c r="C30" s="242"/>
      <c r="D30" s="227"/>
      <c r="E30" s="330"/>
      <c r="F30" s="271"/>
      <c r="G30" s="227"/>
      <c r="H30" s="228"/>
      <c r="I30" s="417"/>
      <c r="J30" s="734"/>
      <c r="K30" s="523"/>
      <c r="L30" s="464"/>
      <c r="M30" s="424"/>
      <c r="N30" s="427" t="str">
        <f t="shared" ref="N30:N69" si="0">IF(E30&lt;I30,"FB","")</f>
        <v/>
      </c>
      <c r="O30" s="101"/>
    </row>
    <row r="31" spans="1:21" s="2" customFormat="1" ht="26.25" customHeight="1" x14ac:dyDescent="0.25">
      <c r="A31" s="477">
        <f>Werte1!DR3</f>
        <v>2</v>
      </c>
      <c r="B31" s="480" t="str">
        <f>Werte1!DR1</f>
        <v>Addition / Subtraktion</v>
      </c>
      <c r="C31" s="461" t="s">
        <v>83</v>
      </c>
      <c r="D31" s="267">
        <f>Werte1!$DR4</f>
        <v>0</v>
      </c>
      <c r="E31" s="224">
        <f t="shared" ref="E31:E39" si="1">D31/A31</f>
        <v>0</v>
      </c>
      <c r="F31" s="271"/>
      <c r="G31" s="267">
        <f>Werte2!$DR4</f>
        <v>0</v>
      </c>
      <c r="H31" s="224">
        <f t="shared" ref="H31:H39" si="2">G31/A31</f>
        <v>0</v>
      </c>
      <c r="I31" s="418">
        <f>(IF($K$2=Da!$K$18,Profile!$F$4)+IF($K$2=Da!$K$19,Profile!$H$4)+IF($K$2=Da!$K$20,Profile!$J$4)+IF($K$2=Da!$K$21,Profile!$L$4)+IF($K$2=Da!$K$22,Profile!$N$4)+IF($K$2=Da!$K$23,Profile!$P$4)+IF($K$2=Da!$K$24,Profile!$R$4)+IF($K$2=Da!$K$25,Profile!$T$4)+IF($K$2=Da!$K$26,Profile!$V$4)+IF($K$2=Da!$K$27,Profile!$X$4)+IF($K$2=Da!$K$28,Profile!$Z$4)+IF($K$2=Da!$K$29,Profile!$AB$4)+IF($K$2=Da!$K$30,Profile!$AD$4)+IF($K$2=Da!$K$31,Profile!$AF$4)+IF($K$2=Da!$K$32,Profile!$AH$4)+IF($K$2=Da!$K$33,Profile!$AJ$4)+IF($K$2=Da!$K$34,Profile!$AL$4)+IF($K$2=Da!$K$35,Profile!$AN$4)+IF($K$2=Da!$K$36,Profile!$AP$4)+IF($K$2=Da!$K$37,Profile!$AR$4)+IF($K$2=Da!$K$38,Profile!$AT$4)+IF($K$2=Da!$K$39,Profile!$AV$4)+IF($K$2=Da!$K$40,Profile!$AY$4)+IF($K$2=Da!$K$41,Profile!$BA$4)+IF($K$2=Da!$K$42,Profile!$BC$4)+IF($K$2=Da!$K$43,Profile!$BF$4)+IF($K$2=Da!$K$44,Profile!$BH$4)+IF($K$2=Da!$K$45,Profile!$BJ$4)+IF($K$2=Da!$K$46,Profile!$BL$4))</f>
        <v>1</v>
      </c>
      <c r="J31" s="735" t="str">
        <f>IF(E31&lt;I31,O31,"")</f>
        <v>M  1.2</v>
      </c>
      <c r="K31" s="524">
        <f t="shared" ref="K31:K39" si="3">IF(E31&lt;I31,M31,"")</f>
        <v>0</v>
      </c>
      <c r="L31" s="464"/>
      <c r="M31" s="297"/>
      <c r="N31" s="427" t="str">
        <f t="shared" si="0"/>
        <v>FB</v>
      </c>
      <c r="O31" s="101" t="s">
        <v>312</v>
      </c>
    </row>
    <row r="32" spans="1:21" s="2" customFormat="1" ht="26.25" customHeight="1" x14ac:dyDescent="0.25">
      <c r="A32" s="477">
        <f>Werte1!DS3</f>
        <v>3</v>
      </c>
      <c r="B32" s="481" t="s">
        <v>44</v>
      </c>
      <c r="C32" s="461" t="s">
        <v>258</v>
      </c>
      <c r="D32" s="268">
        <f>Werte1!$DS4</f>
        <v>0</v>
      </c>
      <c r="E32" s="224">
        <f t="shared" si="1"/>
        <v>0</v>
      </c>
      <c r="F32" s="271"/>
      <c r="G32" s="268">
        <f>Werte2!$DS4</f>
        <v>0</v>
      </c>
      <c r="H32" s="224">
        <f t="shared" si="2"/>
        <v>0</v>
      </c>
      <c r="I32" s="419">
        <f>(IF($K$2=Da!$K$18,Profile!F5)+IF($K$2=Da!$K$19,Profile!H5)+IF($K$2=Da!$K$20,Profile!J5)+IF($K$2=Da!$K$21,Profile!L5)+IF($K$2=Da!$K$22,Profile!N5)+IF($K$2=Da!$K$23,Profile!P5)+IF($K$2=Da!$K$24,Profile!R5)+IF($K$2=Da!$K$25,Profile!T5)+IF($K$2=Da!$K$26,Profile!V5)+IF($K$2=Da!$K$27,Profile!X5)+IF($K$2=Da!$K$28,Profile!Z5)+IF($K$2=Da!$K$29,Profile!AB5)+IF($K$2=Da!$K$30,Profile!AD5)+IF($K$2=Da!$K$31,Profile!AF5)+IF($K$2=Da!$K$32,Profile!AH5)+IF($K$2=Da!$K$33,Profile!AJ5)+IF($K$2=Da!$K$34,Profile!AL5)+IF($K$2=Da!$K$35,Profile!AN5)+IF($K$2=Da!$K$36,Profile!AP5)+IF($K$2=Da!$K$37,Profile!AR5)+IF($K$2=Da!$K$38,Profile!AT5)+IF($K$2=Da!$K$39,Profile!AV5)+IF($K$2=Da!$K$40,Profile!AY5)+IF($K$2=Da!$K$41,Profile!BA5)+IF($K$2=Da!$K$42,Profile!BC5)+IF($K$2=Da!$K$43,Profile!BF5)+IF($K$2=Da!$K$44,Profile!BH5)+IF($K$2=Da!$K$45,Profile!BJ5)+IF($K$2=Da!$K$46,Profile!BL5))</f>
        <v>0.66666666666666663</v>
      </c>
      <c r="J32" s="735" t="str">
        <f t="shared" ref="J32:J39" si="4">IF(E32&lt;I32,O32,"")</f>
        <v>M 1.3</v>
      </c>
      <c r="K32" s="524">
        <f t="shared" si="3"/>
        <v>0</v>
      </c>
      <c r="L32" s="464"/>
      <c r="M32" s="297"/>
      <c r="N32" s="427" t="str">
        <f t="shared" si="0"/>
        <v>FB</v>
      </c>
      <c r="O32" s="101" t="s">
        <v>313</v>
      </c>
    </row>
    <row r="33" spans="1:15" s="2" customFormat="1" ht="26.25" customHeight="1" x14ac:dyDescent="0.25">
      <c r="A33" s="477">
        <f>Werte1!DT3</f>
        <v>1</v>
      </c>
      <c r="B33" s="481" t="str">
        <f>Werte1!DT1</f>
        <v>schriftlich multiplizieren</v>
      </c>
      <c r="C33" s="461" t="s">
        <v>259</v>
      </c>
      <c r="D33" s="268">
        <f>Werte1!$DT4</f>
        <v>0</v>
      </c>
      <c r="E33" s="224">
        <f t="shared" si="1"/>
        <v>0</v>
      </c>
      <c r="F33" s="271"/>
      <c r="G33" s="268">
        <f>Werte2!$DT4</f>
        <v>0</v>
      </c>
      <c r="H33" s="224">
        <f t="shared" si="2"/>
        <v>0</v>
      </c>
      <c r="I33" s="419">
        <f>(IF($K$2=Da!$K$18,Profile!F6)+IF($K$2=Da!$K$19,Profile!H6)+IF($K$2=Da!$K$20,Profile!J6)+IF($K$2=Da!$K$21,Profile!L6)+IF($K$2=Da!$K$22,Profile!N6)+IF($K$2=Da!$K$23,Profile!P6)+IF($K$2=Da!$K$24,Profile!R6)+IF($K$2=Da!$K$25,Profile!T6)+IF($K$2=Da!$K$26,Profile!V6)+IF($K$2=Da!$K$27,Profile!X6)+IF($K$2=Da!$K$28,Profile!Z6)+IF($K$2=Da!$K$29,Profile!AB6)+IF($K$2=Da!$K$30,Profile!AD6)+IF($K$2=Da!$K$31,Profile!AF6)+IF($K$2=Da!$K$32,Profile!AH6)+IF($K$2=Da!$K$33,Profile!AJ6)+IF($K$2=Da!$K$34,Profile!AL6)+IF($K$2=Da!$K$35,Profile!AN6)+IF($K$2=Da!$K$36,Profile!AP6)+IF($K$2=Da!$K$37,Profile!AR6)+IF($K$2=Da!$K$38,Profile!AT6)+IF($K$2=Da!$K$39,Profile!AV6)+IF($K$2=Da!$K$40,Profile!AY6)+IF($K$2=Da!$K$41,Profile!BA6)+IF($K$2=Da!$K$42,Profile!BC6)+IF($K$2=Da!$K$43,Profile!BF6)+IF($K$2=Da!$K$44,Profile!BH6)+IF($K$2=Da!$K$45,Profile!BJ6)+IF($K$2=Da!$K$46,Profile!BL6))</f>
        <v>1</v>
      </c>
      <c r="J33" s="735" t="str">
        <f t="shared" si="4"/>
        <v>M 1.4</v>
      </c>
      <c r="K33" s="524">
        <f t="shared" si="3"/>
        <v>0</v>
      </c>
      <c r="L33" s="464"/>
      <c r="M33" s="297"/>
      <c r="N33" s="427" t="str">
        <f t="shared" si="0"/>
        <v>FB</v>
      </c>
      <c r="O33" s="101" t="s">
        <v>314</v>
      </c>
    </row>
    <row r="34" spans="1:15" s="2" customFormat="1" ht="26.25" customHeight="1" x14ac:dyDescent="0.25">
      <c r="A34" s="477">
        <f>Werte1!DU3</f>
        <v>2</v>
      </c>
      <c r="B34" s="481" t="str">
        <f>Werte1!DU1</f>
        <v>schriftlich dividieren</v>
      </c>
      <c r="C34" s="461" t="s">
        <v>260</v>
      </c>
      <c r="D34" s="268">
        <f>Werte1!$DU4</f>
        <v>0</v>
      </c>
      <c r="E34" s="224">
        <f t="shared" si="1"/>
        <v>0</v>
      </c>
      <c r="F34" s="271"/>
      <c r="G34" s="268">
        <f>Werte2!$DU4</f>
        <v>0</v>
      </c>
      <c r="H34" s="224">
        <f t="shared" si="2"/>
        <v>0</v>
      </c>
      <c r="I34" s="419">
        <f>(IF($K$2=Da!$K$18,Profile!F7)+IF($K$2=Da!$K$19,Profile!H7)+IF($K$2=Da!$K$20,Profile!J7)+IF($K$2=Da!$K$21,Profile!L7)+IF($K$2=Da!$K$22,Profile!N7)+IF($K$2=Da!$K$23,Profile!P7)+IF($K$2=Da!$K$24,Profile!R7)+IF($K$2=Da!$K$25,Profile!T7)+IF($K$2=Da!$K$26,Profile!V7)+IF($K$2=Da!$K$27,Profile!X7)+IF($K$2=Da!$K$28,Profile!Z7)+IF($K$2=Da!$K$29,Profile!AB7)+IF($K$2=Da!$K$30,Profile!AD7)+IF($K$2=Da!$K$31,Profile!AF7)+IF($K$2=Da!$K$32,Profile!AH7)+IF($K$2=Da!$K$33,Profile!AJ7)+IF($K$2=Da!$K$34,Profile!AL7)+IF($K$2=Da!$K$35,Profile!AN7)+IF($K$2=Da!$K$36,Profile!AP7)+IF($K$2=Da!$K$37,Profile!AR7)+IF($K$2=Da!$K$38,Profile!AT7)+IF($K$2=Da!$K$39,Profile!AV7)+IF($K$2=Da!$K$40,Profile!AY7)+IF($K$2=Da!$K$41,Profile!BA7)+IF($K$2=Da!$K$42,Profile!BC7)+IF($K$2=Da!$K$43,Profile!BF7)+IF($K$2=Da!$K$44,Profile!BH7)+IF($K$2=Da!$K$45,Profile!BJ7)+IF($K$2=Da!$K$46,Profile!BL7))</f>
        <v>0.5</v>
      </c>
      <c r="J34" s="735" t="str">
        <f t="shared" si="4"/>
        <v>M 1.4</v>
      </c>
      <c r="K34" s="524">
        <f t="shared" si="3"/>
        <v>0</v>
      </c>
      <c r="L34" s="464"/>
      <c r="M34" s="297"/>
      <c r="N34" s="427" t="str">
        <f t="shared" si="0"/>
        <v>FB</v>
      </c>
      <c r="O34" s="101" t="s">
        <v>314</v>
      </c>
    </row>
    <row r="35" spans="1:15" s="2" customFormat="1" ht="26.25" customHeight="1" x14ac:dyDescent="0.25">
      <c r="A35" s="477">
        <f>Werte1!DV3</f>
        <v>2</v>
      </c>
      <c r="B35" s="481" t="str">
        <f>Werte1!DV1</f>
        <v>Gleichung 1 Unbekannte</v>
      </c>
      <c r="C35" s="461" t="s">
        <v>261</v>
      </c>
      <c r="D35" s="268">
        <f>Werte1!$DV4</f>
        <v>0</v>
      </c>
      <c r="E35" s="224">
        <f t="shared" si="1"/>
        <v>0</v>
      </c>
      <c r="F35" s="271"/>
      <c r="G35" s="268">
        <f>Werte2!$DV4</f>
        <v>0</v>
      </c>
      <c r="H35" s="224">
        <f t="shared" si="2"/>
        <v>0</v>
      </c>
      <c r="I35" s="419">
        <f>(IF($K$2=Da!$K$18,Profile!F8)+IF($K$2=Da!$K$19,Profile!H8)+IF($K$2=Da!$K$20,Profile!J8)+IF($K$2=Da!$K$21,Profile!L8)+IF($K$2=Da!$K$22,Profile!N8)+IF($K$2=Da!$K$23,Profile!P8)+IF($K$2=Da!$K$24,Profile!R8)+IF($K$2=Da!$K$25,Profile!T8)+IF($K$2=Da!$K$26,Profile!V8)+IF($K$2=Da!$K$27,Profile!X8)+IF($K$2=Da!$K$28,Profile!Z8)+IF($K$2=Da!$K$29,Profile!AB8)+IF($K$2=Da!$K$30,Profile!AD8)+IF($K$2=Da!$K$31,Profile!AF8)+IF($K$2=Da!$K$32,Profile!AH8)+IF($K$2=Da!$K$33,Profile!AJ8)+IF($K$2=Da!$K$34,Profile!AL8)+IF($K$2=Da!$K$35,Profile!AN8)+IF($K$2=Da!$K$36,Profile!AP8)+IF($K$2=Da!$K$37,Profile!AR8)+IF($K$2=Da!$K$38,Profile!AT8)+IF($K$2=Da!$K$39,Profile!AV8)+IF($K$2=Da!$K$40,Profile!AY8)+IF($K$2=Da!$K$41,Profile!BA8)+IF($K$2=Da!$K$42,Profile!BC8)+IF($K$2=Da!$K$43,Profile!BF8)+IF($K$2=Da!$K$44,Profile!BH8)+IF($K$2=Da!$K$45,Profile!BJ8)+IF($K$2=Da!$K$46,Profile!BL8))</f>
        <v>0</v>
      </c>
      <c r="J35" s="735" t="str">
        <f t="shared" si="4"/>
        <v/>
      </c>
      <c r="K35" s="524" t="str">
        <f t="shared" si="3"/>
        <v/>
      </c>
      <c r="L35" s="464"/>
      <c r="M35" s="297"/>
      <c r="N35" s="427" t="str">
        <f t="shared" si="0"/>
        <v/>
      </c>
      <c r="O35" s="101" t="s">
        <v>315</v>
      </c>
    </row>
    <row r="36" spans="1:15" s="2" customFormat="1" ht="26.25" customHeight="1" x14ac:dyDescent="0.25">
      <c r="A36" s="477">
        <f>Werte1!DW3</f>
        <v>2</v>
      </c>
      <c r="B36" s="481" t="s">
        <v>280</v>
      </c>
      <c r="C36" s="461" t="s">
        <v>87</v>
      </c>
      <c r="D36" s="268">
        <f>Werte1!$DW4</f>
        <v>0</v>
      </c>
      <c r="E36" s="224">
        <f t="shared" si="1"/>
        <v>0</v>
      </c>
      <c r="F36" s="271"/>
      <c r="G36" s="268">
        <f>Werte2!$DW4</f>
        <v>0</v>
      </c>
      <c r="H36" s="224">
        <f t="shared" si="2"/>
        <v>0</v>
      </c>
      <c r="I36" s="419">
        <f>(IF($K$2=Da!$K$18,Profile!F9)+IF($K$2=Da!$K$19,Profile!H9)+IF($K$2=Da!$K$20,Profile!J9)+IF($K$2=Da!$K$21,Profile!L9)+IF($K$2=Da!$K$22,Profile!N9)+IF($K$2=Da!$K$23,Profile!P9)+IF($K$2=Da!$K$24,Profile!R9)+IF($K$2=Da!$K$25,Profile!T9)+IF($K$2=Da!$K$26,Profile!V9)+IF($K$2=Da!$K$27,Profile!X9)+IF($K$2=Da!$K$28,Profile!Z9)+IF($K$2=Da!$K$29,Profile!AB9)+IF($K$2=Da!$K$30,Profile!AD9)+IF($K$2=Da!$K$31,Profile!AF9)+IF($K$2=Da!$K$32,Profile!AH9)+IF($K$2=Da!$K$33,Profile!AJ9)+IF($K$2=Da!$K$34,Profile!AL9)+IF($K$2=Da!$K$35,Profile!AN9)+IF($K$2=Da!$K$36,Profile!AP9)+IF($K$2=Da!$K$37,Profile!AR9)+IF($K$2=Da!$K$38,Profile!AT9)+IF($K$2=Da!$K$39,Profile!AV9)+IF($K$2=Da!$K$40,Profile!AY9)+IF($K$2=Da!$K$41,Profile!BA9)+IF($K$2=Da!$K$42,Profile!BC9)+IF($K$2=Da!$K$43,Profile!BF9)+IF($K$2=Da!$K$44,Profile!BH9)+IF($K$2=Da!$K$45,Profile!BJ9)+IF($K$2=Da!$K$46,Profile!BL9))</f>
        <v>0.5</v>
      </c>
      <c r="J36" s="735" t="str">
        <f t="shared" si="4"/>
        <v>M.1.9</v>
      </c>
      <c r="K36" s="524">
        <f t="shared" si="3"/>
        <v>0</v>
      </c>
      <c r="L36" s="464"/>
      <c r="M36" s="297"/>
      <c r="N36" s="427" t="str">
        <f t="shared" si="0"/>
        <v>FB</v>
      </c>
      <c r="O36" s="101" t="s">
        <v>316</v>
      </c>
    </row>
    <row r="37" spans="1:15" s="2" customFormat="1" ht="26.25" customHeight="1" x14ac:dyDescent="0.25">
      <c r="A37" s="477">
        <f>Werte1!DX3</f>
        <v>4</v>
      </c>
      <c r="B37" s="481" t="str">
        <f>Werte1!DX1</f>
        <v>negative Zahlen</v>
      </c>
      <c r="C37" s="461" t="s">
        <v>310</v>
      </c>
      <c r="D37" s="268">
        <f>Werte1!$DX4</f>
        <v>0</v>
      </c>
      <c r="E37" s="224">
        <f t="shared" si="1"/>
        <v>0</v>
      </c>
      <c r="F37" s="271"/>
      <c r="G37" s="268">
        <f>Werte2!$DX4</f>
        <v>0</v>
      </c>
      <c r="H37" s="224">
        <f t="shared" si="2"/>
        <v>0</v>
      </c>
      <c r="I37" s="419">
        <f>(IF($K$2=Da!$K$18,Profile!F10)+IF($K$2=Da!$K$19,Profile!H10)+IF($K$2=Da!$K$20,Profile!J10)+IF($K$2=Da!$K$21,Profile!L10)+IF($K$2=Da!$K$22,Profile!N10)+IF($K$2=Da!$K$23,Profile!P10)+IF($K$2=Da!$K$24,Profile!R10)+IF($K$2=Da!$K$25,Profile!T10)+IF($K$2=Da!$K$26,Profile!V10)+IF($K$2=Da!$K$27,Profile!X10)+IF($K$2=Da!$K$28,Profile!Z10)+IF($K$2=Da!$K$29,Profile!AB10)+IF($K$2=Da!$K$30,Profile!AD10)+IF($K$2=Da!$K$31,Profile!AF10)+IF($K$2=Da!$K$32,Profile!AH10)+IF($K$2=Da!$K$33,Profile!AJ10)+IF($K$2=Da!$K$34,Profile!AL10)+IF($K$2=Da!$K$35,Profile!AN10)+IF($K$2=Da!$K$36,Profile!AP10)+IF($K$2=Da!$K$37,Profile!AR10)+IF($K$2=Da!$K$38,Profile!AT10)+IF($K$2=Da!$K$39,Profile!AV10)+IF($K$2=Da!$K$40,Profile!AY10)+IF($K$2=Da!$K$41,Profile!BA10)+IF($K$2=Da!$K$42,Profile!BC10)+IF($K$2=Da!$K$43,Profile!BF10)+IF($K$2=Da!$K$44,Profile!BH10)+IF($K$2=Da!$K$45,Profile!BJ10)+IF($K$2=Da!$K$46,Profile!BL10))</f>
        <v>0.25</v>
      </c>
      <c r="J37" s="735" t="str">
        <f t="shared" si="4"/>
        <v>M 1.6 + M 1.7</v>
      </c>
      <c r="K37" s="524">
        <f t="shared" si="3"/>
        <v>0</v>
      </c>
      <c r="L37" s="464"/>
      <c r="M37" s="297"/>
      <c r="N37" s="427" t="str">
        <f t="shared" si="0"/>
        <v>FB</v>
      </c>
      <c r="O37" s="101" t="s">
        <v>317</v>
      </c>
    </row>
    <row r="38" spans="1:15" s="2" customFormat="1" ht="26.25" customHeight="1" x14ac:dyDescent="0.25">
      <c r="A38" s="477">
        <f>Werte1!DY3</f>
        <v>3</v>
      </c>
      <c r="B38" s="481" t="s">
        <v>279</v>
      </c>
      <c r="C38" s="461" t="s">
        <v>89</v>
      </c>
      <c r="D38" s="268">
        <f>Werte1!$DY4</f>
        <v>0</v>
      </c>
      <c r="E38" s="224">
        <f t="shared" si="1"/>
        <v>0</v>
      </c>
      <c r="F38" s="271"/>
      <c r="G38" s="268">
        <f>Werte2!$DY4</f>
        <v>0</v>
      </c>
      <c r="H38" s="224">
        <f t="shared" si="2"/>
        <v>0</v>
      </c>
      <c r="I38" s="419">
        <f>(IF($K$2=Da!$K$18,Profile!F11)+IF($K$2=Da!$K$19,Profile!H11)+IF($K$2=Da!$K$20,Profile!J11)+IF($K$2=Da!$K$21,Profile!L11)+IF($K$2=Da!$K$22,Profile!N11)+IF($K$2=Da!$K$23,Profile!P11)+IF($K$2=Da!$K$24,Profile!R11)+IF($K$2=Da!$K$25,Profile!T11)+IF($K$2=Da!$K$26,Profile!V11)+IF($K$2=Da!$K$27,Profile!X11)+IF($K$2=Da!$K$28,Profile!Z11)+IF($K$2=Da!$K$29,Profile!AB11)+IF($K$2=Da!$K$30,Profile!AD11)+IF($K$2=Da!$K$31,Profile!AF11)+IF($K$2=Da!$K$32,Profile!AH11)+IF($K$2=Da!$K$33,Profile!AJ11)+IF($K$2=Da!$K$34,Profile!AL11)+IF($K$2=Da!$K$35,Profile!AN11)+IF($K$2=Da!$K$36,Profile!AP11)+IF($K$2=Da!$K$37,Profile!AR11)+IF($K$2=Da!$K$38,Profile!AT11)+IF($K$2=Da!$K$39,Profile!AV11)+IF($K$2=Da!$K$40,Profile!AY11)+IF($K$2=Da!$K$41,Profile!BA11)+IF($K$2=Da!$K$42,Profile!BC11)+IF($K$2=Da!$K$43,Profile!BF11)+IF($K$2=Da!$K$44,Profile!BH11)+IF($K$2=Da!$K$45,Profile!BJ11)+IF($K$2=Da!$K$46,Profile!BL11))</f>
        <v>0.33333333333333331</v>
      </c>
      <c r="J38" s="735" t="str">
        <f t="shared" si="4"/>
        <v>M 1.10</v>
      </c>
      <c r="K38" s="524">
        <f t="shared" si="3"/>
        <v>0</v>
      </c>
      <c r="L38" s="464"/>
      <c r="M38" s="297"/>
      <c r="N38" s="427" t="str">
        <f t="shared" si="0"/>
        <v>FB</v>
      </c>
      <c r="O38" s="101" t="s">
        <v>318</v>
      </c>
    </row>
    <row r="39" spans="1:15" s="2" customFormat="1" ht="26.25" customHeight="1" thickBot="1" x14ac:dyDescent="0.3">
      <c r="A39" s="477">
        <f>Werte1!DZ3</f>
        <v>2</v>
      </c>
      <c r="B39" s="482" t="str">
        <f>Werte1!DZ1</f>
        <v>Wurzeln</v>
      </c>
      <c r="C39" s="461" t="s">
        <v>262</v>
      </c>
      <c r="D39" s="269">
        <f>Werte1!$DZ4</f>
        <v>0</v>
      </c>
      <c r="E39" s="224">
        <f t="shared" si="1"/>
        <v>0</v>
      </c>
      <c r="F39" s="271"/>
      <c r="G39" s="269">
        <f>Werte2!$DZ4</f>
        <v>0</v>
      </c>
      <c r="H39" s="224">
        <f t="shared" si="2"/>
        <v>0</v>
      </c>
      <c r="I39" s="420">
        <f>(IF($K$2=Da!$K$18,Profile!F12)+IF($K$2=Da!$K$19,Profile!H12)+IF($K$2=Da!$K$20,Profile!J12)+IF($K$2=Da!$K$21,Profile!L12)+IF($K$2=Da!$K$22,Profile!N12)+IF($K$2=Da!$K$23,Profile!P12)+IF($K$2=Da!$K$24,Profile!R12)+IF($K$2=Da!$K$25,Profile!T12)+IF($K$2=Da!$K$26,Profile!V12)+IF($K$2=Da!$K$27,Profile!X12)+IF($K$2=Da!$K$28,Profile!Z12)+IF($K$2=Da!$K$29,Profile!AB12)+IF($K$2=Da!$K$30,Profile!AD12)+IF($K$2=Da!$K$31,Profile!AF12)+IF($K$2=Da!$K$32,Profile!AH12)+IF($K$2=Da!$K$33,Profile!AJ12)+IF($K$2=Da!$K$34,Profile!AL12)+IF($K$2=Da!$K$35,Profile!AN12)+IF($K$2=Da!$K$36,Profile!AP12)+IF($K$2=Da!$K$37,Profile!AR12)+IF($K$2=Da!$K$38,Profile!AT12)+IF($K$2=Da!$K$39,Profile!AV12)+IF($K$2=Da!$K$40,Profile!AY12)+IF($K$2=Da!$K$41,Profile!BA12)+IF($K$2=Da!$K$42,Profile!BC12)+IF($K$2=Da!$K$43,Profile!BF12)+IF($K$2=Da!$K$44,Profile!BH12)+IF($K$2=Da!$K$45,Profile!BJ12)+IF($K$2=Da!$K$46,Profile!BL12))</f>
        <v>0.5</v>
      </c>
      <c r="J39" s="735" t="str">
        <f t="shared" si="4"/>
        <v>M 1.10</v>
      </c>
      <c r="K39" s="524">
        <f t="shared" si="3"/>
        <v>0</v>
      </c>
      <c r="L39" s="464"/>
      <c r="M39" s="297"/>
      <c r="N39" s="427" t="str">
        <f t="shared" si="0"/>
        <v>FB</v>
      </c>
      <c r="O39" s="101" t="s">
        <v>318</v>
      </c>
    </row>
    <row r="40" spans="1:15" ht="26.25" customHeight="1" thickBot="1" x14ac:dyDescent="0.25">
      <c r="A40" s="477"/>
      <c r="B40" s="479" t="str">
        <f>Profile!B13</f>
        <v>Brüche</v>
      </c>
      <c r="C40" s="242"/>
      <c r="D40" s="227"/>
      <c r="E40" s="330"/>
      <c r="F40" s="271"/>
      <c r="G40" s="227"/>
      <c r="H40" s="229"/>
      <c r="I40" s="417"/>
      <c r="J40" s="736"/>
      <c r="K40" s="525"/>
      <c r="L40" s="466"/>
      <c r="M40" s="425"/>
      <c r="N40" s="427" t="str">
        <f t="shared" si="0"/>
        <v/>
      </c>
      <c r="O40" s="101"/>
    </row>
    <row r="41" spans="1:15" ht="26.25" customHeight="1" x14ac:dyDescent="0.2">
      <c r="A41" s="477">
        <f>Werte1!EA3</f>
        <v>2</v>
      </c>
      <c r="B41" s="480" t="str">
        <f>Werte1!EA1</f>
        <v>Brüche Basis</v>
      </c>
      <c r="C41" s="461" t="s">
        <v>263</v>
      </c>
      <c r="D41" s="268">
        <f>Werte1!$EA4</f>
        <v>0</v>
      </c>
      <c r="E41" s="224">
        <f>D41/A41</f>
        <v>0</v>
      </c>
      <c r="F41" s="271"/>
      <c r="G41" s="268">
        <f>Werte2!$EA4</f>
        <v>0</v>
      </c>
      <c r="H41" s="224">
        <f>G41/A41</f>
        <v>0</v>
      </c>
      <c r="I41" s="421">
        <f>(IF($K$2=Da!$K$18,Profile!F14)+IF($K$2=Da!$K$19,Profile!H14)+IF($K$2=Da!$K$20,Profile!J14)+IF($K$2=Da!$K$21,Profile!L14)+IF($K$2=Da!$K$22,Profile!N14)+IF($K$2=Da!$K$23,Profile!P14)+IF($K$2=Da!$K$24,Profile!R14)+IF($K$2=Da!$K$25,Profile!T14)+IF($K$2=Da!$K$26,Profile!V14)+IF($K$2=Da!$K$27,Profile!X14)+IF($K$2=Da!$K$28,Profile!Z14)+IF($K$2=Da!$K$29,Profile!AB14)+IF($K$2=Da!$K$30,Profile!AD14)+IF($K$2=Da!$K$31,Profile!AF14)+IF($K$2=Da!$K$32,Profile!AH14)+IF($K$2=Da!$K$33,Profile!AJ14)+IF($K$2=Da!$K$34,Profile!AL14)+IF($K$2=Da!$K$35,Profile!AN14)+IF($K$2=Da!$K$36,Profile!AP14)+IF($K$2=Da!$K$37,Profile!AR14)+IF($K$2=Da!$K$38,Profile!AT14)+IF($K$2=Da!$K$39,Profile!AV14)+IF($K$2=Da!$K$40,Profile!AY14)+IF($K$2=Da!$K$41,Profile!BA14)+IF($K$2=Da!$K$42,Profile!BC14)+IF($K$2=Da!$K$43,Profile!BF14)+IF($K$2=Da!$K$44,Profile!BH14)+IF($K$2=Da!$K$45,Profile!BJ14)+IF($K$2=Da!$K$46,Profile!BL14))</f>
        <v>1</v>
      </c>
      <c r="J41" s="735" t="str">
        <f>IF(E41&lt;I41,O41,"")</f>
        <v>M 2.1</v>
      </c>
      <c r="K41" s="524">
        <f>IF(E41&lt;I41,M41,"")</f>
        <v>0</v>
      </c>
      <c r="L41" s="466"/>
      <c r="M41" s="297"/>
      <c r="N41" s="427" t="str">
        <f t="shared" si="0"/>
        <v>FB</v>
      </c>
      <c r="O41" s="101" t="s">
        <v>319</v>
      </c>
    </row>
    <row r="42" spans="1:15" ht="26.25" customHeight="1" thickBot="1" x14ac:dyDescent="0.25">
      <c r="A42" s="477">
        <f>Werte1!EB3</f>
        <v>5</v>
      </c>
      <c r="B42" s="482" t="str">
        <f>Werte1!EB1</f>
        <v>Brüche Regeln</v>
      </c>
      <c r="C42" s="462" t="s">
        <v>92</v>
      </c>
      <c r="D42" s="269">
        <f>Werte1!$EB4</f>
        <v>0</v>
      </c>
      <c r="E42" s="225">
        <f>D42/A42</f>
        <v>0</v>
      </c>
      <c r="F42" s="271"/>
      <c r="G42" s="269">
        <f>Werte2!$EB4</f>
        <v>0</v>
      </c>
      <c r="H42" s="225">
        <f>G42/A42</f>
        <v>0</v>
      </c>
      <c r="I42" s="420">
        <f>(IF($K$2=Da!$K$18,Profile!F15)+IF($K$2=Da!$K$19,Profile!H15)+IF($K$2=Da!$K$20,Profile!J15)+IF($K$2=Da!$K$21,Profile!L15)+IF($K$2=Da!$K$22,Profile!N15)+IF($K$2=Da!$K$23,Profile!P15)+IF($K$2=Da!$K$24,Profile!R15)+IF($K$2=Da!$K$25,Profile!T15)+IF($K$2=Da!$K$26,Profile!V15)+IF($K$2=Da!$K$27,Profile!X15)+IF($K$2=Da!$K$28,Profile!Z15)+IF($K$2=Da!$K$29,Profile!AB15)+IF($K$2=Da!$K$30,Profile!AD15)+IF($K$2=Da!$K$31,Profile!AF15)+IF($K$2=Da!$K$32,Profile!AH15)+IF($K$2=Da!$K$33,Profile!AJ15)+IF($K$2=Da!$K$34,Profile!AL15)+IF($K$2=Da!$K$35,Profile!AN15)+IF($K$2=Da!$K$36,Profile!AP15)+IF($K$2=Da!$K$37,Profile!AR15)+IF($K$2=Da!$K$38,Profile!AT15)+IF($K$2=Da!$K$39,Profile!AV15)+IF($K$2=Da!$K$40,Profile!AY15)+IF($K$2=Da!$K$41,Profile!BA15)+IF($K$2=Da!$K$42,Profile!BC15)+IF($K$2=Da!$K$43,Profile!BF15)+IF($K$2=Da!$K$44,Profile!BH15)+IF($K$2=Da!$K$45,Profile!BJ15)+IF($K$2=Da!$K$46,Profile!BL15))</f>
        <v>0.6</v>
      </c>
      <c r="J42" s="737" t="str">
        <f>IF(E42&lt;I42,O42,"")</f>
        <v>M 2.1</v>
      </c>
      <c r="K42" s="526">
        <f>IF(E42&lt;I42,M42,"")</f>
        <v>0</v>
      </c>
      <c r="L42" s="466"/>
      <c r="M42" s="297"/>
      <c r="N42" s="427" t="str">
        <f t="shared" si="0"/>
        <v>FB</v>
      </c>
      <c r="O42" s="101" t="s">
        <v>319</v>
      </c>
    </row>
    <row r="43" spans="1:15" ht="26.25" customHeight="1" thickBot="1" x14ac:dyDescent="0.25">
      <c r="A43" s="477">
        <f>Werte1!EC3</f>
        <v>8</v>
      </c>
      <c r="B43" s="479" t="str">
        <f>Profile!B16</f>
        <v>Überschlagsrechnen</v>
      </c>
      <c r="C43" s="463" t="s">
        <v>93</v>
      </c>
      <c r="D43" s="266">
        <f>Werte1!$EC4</f>
        <v>0</v>
      </c>
      <c r="E43" s="226">
        <f>D43/A43</f>
        <v>0</v>
      </c>
      <c r="F43" s="271"/>
      <c r="G43" s="266">
        <f>Werte2!$EC4</f>
        <v>0</v>
      </c>
      <c r="H43" s="226">
        <f>G43/A43</f>
        <v>0</v>
      </c>
      <c r="I43" s="416">
        <f>(IF($K$2=Da!$K$18,Profile!F16)+IF($K$2=Da!$K$19,Profile!H16)+IF($K$2=Da!$K$20,Profile!J16)+IF($K$2=Da!$K$21,Profile!L16)+IF($K$2=Da!$K$22,Profile!N16)+IF($K$2=Da!$K$23,Profile!P16)+IF($K$2=Da!$K$24,Profile!R16)+IF($K$2=Da!$K$25,Profile!T16)+IF($K$2=Da!$K$26,Profile!V16)+IF($K$2=Da!$K$27,Profile!X16)+IF($K$2=Da!$K$28,Profile!Z16)+IF($K$2=Da!$K$29,Profile!AB16)+IF($K$2=Da!$K$30,Profile!AD16)+IF($K$2=Da!$K$31,Profile!AF16)+IF($K$2=Da!$K$32,Profile!AH16)+IF($K$2=Da!$K$33,Profile!AJ16)+IF($K$2=Da!$K$34,Profile!AL16)+IF($K$2=Da!$K$35,Profile!AN16)+IF($K$2=Da!$K$36,Profile!AP16)+IF($K$2=Da!$K$37,Profile!AR16)+IF($K$2=Da!$K$38,Profile!AT16)+IF($K$2=Da!$K$39,Profile!AV16)+IF($K$2=Da!$K$40,Profile!AY16)+IF($K$2=Da!$K$41,Profile!BA16)+IF($K$2=Da!$K$42,Profile!BC16)+IF($K$2=Da!$K$43,Profile!BF16)+IF($K$2=Da!$K$44,Profile!BH16)+IF($K$2=Da!$K$45,Profile!BJ16)+IF($K$2=Da!$K$46,Profile!BL16))</f>
        <v>0.625</v>
      </c>
      <c r="J43" s="735"/>
      <c r="K43" s="524">
        <f>IF(E43&lt;I43,M43,"")</f>
        <v>0</v>
      </c>
      <c r="L43" s="466"/>
      <c r="M43" s="297"/>
      <c r="N43" s="427" t="str">
        <f t="shared" si="0"/>
        <v>FB</v>
      </c>
      <c r="O43" s="101"/>
    </row>
    <row r="44" spans="1:15" ht="26.25" customHeight="1" thickBot="1" x14ac:dyDescent="0.25">
      <c r="A44" s="477"/>
      <c r="B44" s="479" t="str">
        <f>Profile!B17</f>
        <v>Maße</v>
      </c>
      <c r="C44" s="310"/>
      <c r="D44" s="227"/>
      <c r="E44" s="330"/>
      <c r="F44" s="271"/>
      <c r="G44" s="227"/>
      <c r="H44" s="229"/>
      <c r="I44" s="417"/>
      <c r="J44" s="736"/>
      <c r="K44" s="525"/>
      <c r="L44" s="466"/>
      <c r="M44" s="425"/>
      <c r="N44" s="427" t="str">
        <f t="shared" si="0"/>
        <v/>
      </c>
      <c r="O44" s="101"/>
    </row>
    <row r="45" spans="1:15" ht="26.25" customHeight="1" x14ac:dyDescent="0.2">
      <c r="A45" s="477">
        <f>Werte1!ED3</f>
        <v>3</v>
      </c>
      <c r="B45" s="480" t="str">
        <f>Werte1!ED1</f>
        <v>Zeitmaße</v>
      </c>
      <c r="C45" s="461" t="s">
        <v>264</v>
      </c>
      <c r="D45" s="268">
        <f>Werte1!$ED4</f>
        <v>0</v>
      </c>
      <c r="E45" s="224">
        <f>D45/A45</f>
        <v>0</v>
      </c>
      <c r="F45" s="271"/>
      <c r="G45" s="268">
        <f>Werte2!$ED4</f>
        <v>0</v>
      </c>
      <c r="H45" s="224">
        <f>G45/A45</f>
        <v>0</v>
      </c>
      <c r="I45" s="418">
        <f>(IF($K$2=Da!$K$18,Profile!F18)+IF($K$2=Da!$K$19,Profile!H18)+IF($K$2=Da!$K$20,Profile!J18)+IF($K$2=Da!$K$21,Profile!L18)+IF($K$2=Da!$K$22,Profile!N18)+IF($K$2=Da!$K$23,Profile!P18)+IF($K$2=Da!$K$24,Profile!R18)+IF($K$2=Da!$K$25,Profile!T18)+IF($K$2=Da!$K$26,Profile!V18)+IF($K$2=Da!$K$27,Profile!X18)+IF($K$2=Da!$K$28,Profile!Z18)+IF($K$2=Da!$K$29,Profile!AB18)+IF($K$2=Da!$K$30,Profile!AD18)+IF($K$2=Da!$K$31,Profile!AF18)+IF($K$2=Da!$K$32,Profile!AH18)+IF($K$2=Da!$K$33,Profile!AJ18)+IF($K$2=Da!$K$34,Profile!AL18)+IF($K$2=Da!$K$35,Profile!AN18)+IF($K$2=Da!$K$36,Profile!AP18)+IF($K$2=Da!$K$37,Profile!AR18)+IF($K$2=Da!$K$38,Profile!AT18)+IF($K$2=Da!$K$39,Profile!AV18)+IF($K$2=Da!$K$40,Profile!AY18)+IF($K$2=Da!$K$41,Profile!BA18)+IF($K$2=Da!$K$42,Profile!BC18)+IF($K$2=Da!$K$43,Profile!BF18)+IF($K$2=Da!$K$44,Profile!BH18)+IF($K$2=Da!$K$45,Profile!BJ18)+IF($K$2=Da!$K$46,Profile!BL18))</f>
        <v>0.66666666666666663</v>
      </c>
      <c r="J45" s="735" t="str">
        <f>IF(E45&lt;I45,O45,"")</f>
        <v>M 1.12</v>
      </c>
      <c r="K45" s="524">
        <f>IF(E45&lt;I45,M45,"")</f>
        <v>0</v>
      </c>
      <c r="L45" s="466"/>
      <c r="M45" s="297"/>
      <c r="N45" s="427" t="str">
        <f t="shared" si="0"/>
        <v>FB</v>
      </c>
      <c r="O45" s="101" t="s">
        <v>320</v>
      </c>
    </row>
    <row r="46" spans="1:15" ht="26.25" customHeight="1" x14ac:dyDescent="0.2">
      <c r="A46" s="477">
        <f>Werte1!EE3</f>
        <v>3</v>
      </c>
      <c r="B46" s="481" t="str">
        <f>Werte1!EE1</f>
        <v>Längen/ Flächenmaße</v>
      </c>
      <c r="C46" s="461" t="s">
        <v>265</v>
      </c>
      <c r="D46" s="268">
        <f>Werte1!$EE4</f>
        <v>0</v>
      </c>
      <c r="E46" s="224">
        <f>D46/A46</f>
        <v>0</v>
      </c>
      <c r="F46" s="271"/>
      <c r="G46" s="268">
        <f>Werte2!$EE4</f>
        <v>0</v>
      </c>
      <c r="H46" s="224">
        <f>G46/A46</f>
        <v>0</v>
      </c>
      <c r="I46" s="419">
        <f>(IF($K$2=Da!$K$18,Profile!F19)+IF($K$2=Da!$K$19,Profile!H19)+IF($K$2=Da!$K$20,Profile!J19)+IF($K$2=Da!$K$21,Profile!L19)+IF($K$2=Da!$K$22,Profile!N19)+IF($K$2=Da!$K$23,Profile!P19)+IF($K$2=Da!$K$24,Profile!R19)+IF($K$2=Da!$K$25,Profile!T19)+IF($K$2=Da!$K$26,Profile!V19)+IF($K$2=Da!$K$27,Profile!X19)+IF($K$2=Da!$K$28,Profile!Z19)+IF($K$2=Da!$K$29,Profile!AB19)+IF($K$2=Da!$K$30,Profile!AD19)+IF($K$2=Da!$K$31,Profile!AF19)+IF($K$2=Da!$K$32,Profile!AH19)+IF($K$2=Da!$K$33,Profile!AJ19)+IF($K$2=Da!$K$34,Profile!AL19)+IF($K$2=Da!$K$35,Profile!AN19)+IF($K$2=Da!$K$36,Profile!AP19)+IF($K$2=Da!$K$37,Profile!AR19)+IF($K$2=Da!$K$38,Profile!AT19)+IF($K$2=Da!$K$39,Profile!AV19)+IF($K$2=Da!$K$40,Profile!AY19)+IF($K$2=Da!$K$41,Profile!BA19)+IF($K$2=Da!$K$42,Profile!BC19)+IF($K$2=Da!$K$43,Profile!BF19)+IF($K$2=Da!$K$44,Profile!BH19)+IF($K$2=Da!$K$45,Profile!BJ19)+IF($K$2=Da!$K$46,Profile!BL19))</f>
        <v>0.33333333333333331</v>
      </c>
      <c r="J46" s="735" t="str">
        <f>IF(E46&lt;I46,O46,"")</f>
        <v>M 1.12</v>
      </c>
      <c r="K46" s="524">
        <f>IF(E46&lt;I46,M46,"")</f>
        <v>0</v>
      </c>
      <c r="L46" s="466"/>
      <c r="M46" s="297"/>
      <c r="N46" s="427" t="str">
        <f t="shared" si="0"/>
        <v>FB</v>
      </c>
      <c r="O46" s="101" t="s">
        <v>320</v>
      </c>
    </row>
    <row r="47" spans="1:15" ht="26.25" customHeight="1" thickBot="1" x14ac:dyDescent="0.25">
      <c r="A47" s="477">
        <f>Werte1!EF3</f>
        <v>2</v>
      </c>
      <c r="B47" s="482" t="str">
        <f>Werte1!EF1</f>
        <v>Gewichts/ Raummaße</v>
      </c>
      <c r="C47" s="461" t="s">
        <v>266</v>
      </c>
      <c r="D47" s="268">
        <f>Werte1!$EF4</f>
        <v>0</v>
      </c>
      <c r="E47" s="224">
        <f>D47/A47</f>
        <v>0</v>
      </c>
      <c r="F47" s="271"/>
      <c r="G47" s="268">
        <f>Werte2!$EF4</f>
        <v>0</v>
      </c>
      <c r="H47" s="224">
        <f>G47/A47</f>
        <v>0</v>
      </c>
      <c r="I47" s="420">
        <f>(IF($K$2=Da!$K$18,Profile!F20)+IF($K$2=Da!$K$19,Profile!H20)+IF($K$2=Da!$K$20,Profile!J20)+IF($K$2=Da!$K$21,Profile!L20)+IF($K$2=Da!$K$22,Profile!N20)+IF($K$2=Da!$K$23,Profile!P20)+IF($K$2=Da!$K$24,Profile!R20)+IF($K$2=Da!$K$25,Profile!T20)+IF($K$2=Da!$K$26,Profile!V20)+IF($K$2=Da!$K$27,Profile!X20)+IF($K$2=Da!$K$28,Profile!Z20)+IF($K$2=Da!$K$29,Profile!AB20)+IF($K$2=Da!$K$30,Profile!AD20)+IF($K$2=Da!$K$31,Profile!AF20)+IF($K$2=Da!$K$32,Profile!AH20)+IF($K$2=Da!$K$33,Profile!AJ20)+IF($K$2=Da!$K$34,Profile!AL20)+IF($K$2=Da!$K$35,Profile!AN20)+IF($K$2=Da!$K$36,Profile!AP20)+IF($K$2=Da!$K$37,Profile!AR20)+IF($K$2=Da!$K$38,Profile!AT20)+IF($K$2=Da!$K$39,Profile!AV20)+IF($K$2=Da!$K$40,Profile!AY20)+IF($K$2=Da!$K$41,Profile!BA20)+IF($K$2=Da!$K$42,Profile!BC20)+IF($K$2=Da!$K$43,Profile!BF20)+IF($K$2=Da!$K$44,Profile!BH20)+IF($K$2=Da!$K$45,Profile!BJ20)+IF($K$2=Da!$K$46,Profile!BL20))</f>
        <v>0.5</v>
      </c>
      <c r="J47" s="735" t="str">
        <f>IF(E47&lt;I47,O47,"")</f>
        <v>M 1.12</v>
      </c>
      <c r="K47" s="524">
        <f>IF(E47&lt;I47,M47,"")</f>
        <v>0</v>
      </c>
      <c r="L47" s="466"/>
      <c r="M47" s="297"/>
      <c r="N47" s="427" t="str">
        <f t="shared" si="0"/>
        <v>FB</v>
      </c>
      <c r="O47" s="101" t="s">
        <v>320</v>
      </c>
    </row>
    <row r="48" spans="1:15" ht="26.25" customHeight="1" thickBot="1" x14ac:dyDescent="0.25">
      <c r="A48" s="477"/>
      <c r="B48" s="479" t="str">
        <f>Profile!B21</f>
        <v>Dreisatz</v>
      </c>
      <c r="C48" s="310"/>
      <c r="D48" s="227"/>
      <c r="E48" s="330"/>
      <c r="F48" s="271"/>
      <c r="G48" s="227"/>
      <c r="H48" s="229"/>
      <c r="I48" s="417"/>
      <c r="J48" s="736"/>
      <c r="K48" s="525"/>
      <c r="L48" s="466"/>
      <c r="M48" s="425"/>
      <c r="N48" s="427" t="str">
        <f t="shared" si="0"/>
        <v/>
      </c>
      <c r="O48" s="101"/>
    </row>
    <row r="49" spans="1:15" ht="26.25" customHeight="1" x14ac:dyDescent="0.2">
      <c r="A49" s="477">
        <f>Werte1!EG3</f>
        <v>3</v>
      </c>
      <c r="B49" s="480" t="str">
        <f>Werte1!EG1</f>
        <v>Dreisatz proportional</v>
      </c>
      <c r="C49" s="461" t="s">
        <v>100</v>
      </c>
      <c r="D49" s="268">
        <f>Werte1!$EG4</f>
        <v>0</v>
      </c>
      <c r="E49" s="224">
        <f>D49/A49</f>
        <v>0</v>
      </c>
      <c r="F49" s="271"/>
      <c r="G49" s="268">
        <f>Werte2!$EG4</f>
        <v>0</v>
      </c>
      <c r="H49" s="224">
        <f>G49/A49</f>
        <v>0</v>
      </c>
      <c r="I49" s="418">
        <f>(IF($K$2=Da!$K$18,Profile!F22)+IF($K$2=Da!$K$19,Profile!H22)+IF($K$2=Da!$K$20,Profile!J22)+IF($K$2=Da!$K$21,Profile!L22)+IF($K$2=Da!$K$22,Profile!N22)+IF($K$2=Da!$K$23,Profile!P22)+IF($K$2=Da!$K$24,Profile!R22)+IF($K$2=Da!$K$25,Profile!T22)+IF($K$2=Da!$K$26,Profile!V22)+IF($K$2=Da!$K$27,Profile!X22)+IF($K$2=Da!$K$28,Profile!Z22)+IF($K$2=Da!$K$29,Profile!AB22)+IF($K$2=Da!$K$30,Profile!AD22)+IF($K$2=Da!$K$31,Profile!AF22)+IF($K$2=Da!$K$32,Profile!AH22)+IF($K$2=Da!$K$33,Profile!AJ22)+IF($K$2=Da!$K$34,Profile!AL22)+IF($K$2=Da!$K$35,Profile!AN22)+IF($K$2=Da!$K$36,Profile!AP22)+IF($K$2=Da!$K$37,Profile!AR22)+IF($K$2=Da!$K$38,Profile!AT22)+IF($K$2=Da!$K$39,Profile!AV22)+IF($K$2=Da!$K$40,Profile!AY22)+IF($K$2=Da!$K$41,Profile!BA22)+IF($K$2=Da!$K$42,Profile!BC22)+IF($K$2=Da!$K$43,Profile!BF22)+IF($K$2=Da!$K$44,Profile!BH22)+IF($K$2=Da!$K$45,Profile!BJ22)+IF($K$2=Da!$K$46,Profile!BL22))</f>
        <v>1</v>
      </c>
      <c r="J49" s="735" t="str">
        <f>IF(E49&lt;I49,O49,"")</f>
        <v>M 2.3</v>
      </c>
      <c r="K49" s="524">
        <f>IF(E49&lt;I49,M49,"")</f>
        <v>0</v>
      </c>
      <c r="L49" s="466"/>
      <c r="M49" s="297"/>
      <c r="N49" s="427" t="str">
        <f t="shared" si="0"/>
        <v>FB</v>
      </c>
      <c r="O49" s="101" t="s">
        <v>321</v>
      </c>
    </row>
    <row r="50" spans="1:15" ht="26.25" customHeight="1" thickBot="1" x14ac:dyDescent="0.25">
      <c r="A50" s="477">
        <f>Werte1!EH3</f>
        <v>3</v>
      </c>
      <c r="B50" s="482" t="str">
        <f>Werte1!EH1</f>
        <v>Dreisatz antiproportional</v>
      </c>
      <c r="C50" s="461" t="s">
        <v>102</v>
      </c>
      <c r="D50" s="268">
        <f>Werte1!$EH4</f>
        <v>0</v>
      </c>
      <c r="E50" s="224">
        <f>D50/A50</f>
        <v>0</v>
      </c>
      <c r="F50" s="271"/>
      <c r="G50" s="268">
        <f>Werte2!$EH4</f>
        <v>0</v>
      </c>
      <c r="H50" s="224">
        <f>G50/A50</f>
        <v>0</v>
      </c>
      <c r="I50" s="420">
        <f>(IF($K$2=Da!$K$18,Profile!F23)+IF($K$2=Da!$K$19,Profile!H23)+IF($K$2=Da!$K$20,Profile!J23)+IF($K$2=Da!$K$21,Profile!L23)+IF($K$2=Da!$K$22,Profile!N23)+IF($K$2=Da!$K$23,Profile!P23)+IF($K$2=Da!$K$24,Profile!R23)+IF($K$2=Da!$K$25,Profile!T23)+IF($K$2=Da!$K$26,Profile!V23)+IF($K$2=Da!$K$27,Profile!X23)+IF($K$2=Da!$K$28,Profile!Z23)+IF($K$2=Da!$K$29,Profile!AB23)+IF($K$2=Da!$K$30,Profile!AD23)+IF($K$2=Da!$K$31,Profile!AF23)+IF($K$2=Da!$K$32,Profile!AH23)+IF($K$2=Da!$K$33,Profile!AJ23)+IF($K$2=Da!$K$34,Profile!AL23)+IF($K$2=Da!$K$35,Profile!AN23)+IF($K$2=Da!$K$36,Profile!AP23)+IF($K$2=Da!$K$37,Profile!AR23)+IF($K$2=Da!$K$38,Profile!AT23)+IF($K$2=Da!$K$39,Profile!AV23)+IF($K$2=Da!$K$40,Profile!AY23)+IF($K$2=Da!$K$41,Profile!BA23)+IF($K$2=Da!$K$42,Profile!BC23)+IF($K$2=Da!$K$43,Profile!BF23)+IF($K$2=Da!$K$44,Profile!BH23)+IF($K$2=Da!$K$45,Profile!BJ23)+IF($K$2=Da!$K$46,Profile!BL23))</f>
        <v>0.66666666666666663</v>
      </c>
      <c r="J50" s="735" t="str">
        <f>IF(E50&lt;I50,O50,"")</f>
        <v>M 2.3</v>
      </c>
      <c r="K50" s="524">
        <f>IF(E50&lt;I50,M50,"")</f>
        <v>0</v>
      </c>
      <c r="L50" s="466"/>
      <c r="M50" s="297"/>
      <c r="N50" s="427" t="str">
        <f t="shared" si="0"/>
        <v>FB</v>
      </c>
      <c r="O50" s="101" t="s">
        <v>321</v>
      </c>
    </row>
    <row r="51" spans="1:15" ht="26.25" customHeight="1" thickBot="1" x14ac:dyDescent="0.25">
      <c r="A51" s="477"/>
      <c r="B51" s="479" t="str">
        <f>Profile!B24</f>
        <v>Prozentrechnen</v>
      </c>
      <c r="C51" s="310"/>
      <c r="D51" s="227"/>
      <c r="E51" s="330"/>
      <c r="F51" s="271"/>
      <c r="G51" s="227"/>
      <c r="H51" s="229"/>
      <c r="I51" s="417"/>
      <c r="J51" s="734" t="str">
        <f>IF(E51&lt;I51,"M.1.13","")</f>
        <v/>
      </c>
      <c r="K51" s="525"/>
      <c r="L51" s="466"/>
      <c r="M51" s="425"/>
      <c r="N51" s="427" t="str">
        <f t="shared" si="0"/>
        <v/>
      </c>
      <c r="O51" s="101"/>
    </row>
    <row r="52" spans="1:15" s="4" customFormat="1" ht="26.25" customHeight="1" x14ac:dyDescent="0.2">
      <c r="A52" s="477">
        <f>Werte1!EI3</f>
        <v>2</v>
      </c>
      <c r="B52" s="480" t="str">
        <f>Werte1!EI1</f>
        <v>Prozentwert</v>
      </c>
      <c r="C52" s="461" t="s">
        <v>103</v>
      </c>
      <c r="D52" s="268">
        <f>Werte1!$EI4</f>
        <v>0</v>
      </c>
      <c r="E52" s="224">
        <f>D52/A52</f>
        <v>0</v>
      </c>
      <c r="F52" s="271"/>
      <c r="G52" s="268">
        <f>Werte2!$EI4</f>
        <v>0</v>
      </c>
      <c r="H52" s="224">
        <f>G52/A52</f>
        <v>0</v>
      </c>
      <c r="I52" s="418">
        <f>(IF($K$2=Da!$K$18,Profile!F25)+IF($K$2=Da!$K$19,Profile!H25)+IF($K$2=Da!$K$20,Profile!J25)+IF($K$2=Da!$K$21,Profile!L25)+IF($K$2=Da!$K$22,Profile!N25)+IF($K$2=Da!$K$23,Profile!P25)+IF($K$2=Da!$K$24,Profile!R25)+IF($K$2=Da!$K$25,Profile!T25)+IF($K$2=Da!$K$26,Profile!V25)+IF($K$2=Da!$K$27,Profile!X25)+IF($K$2=Da!$K$28,Profile!Z25)+IF($K$2=Da!$K$29,Profile!AB25)+IF($K$2=Da!$K$30,Profile!AD25)+IF($K$2=Da!$K$31,Profile!AF25)+IF($K$2=Da!$K$32,Profile!AH25)+IF($K$2=Da!$K$33,Profile!AJ25)+IF($K$2=Da!$K$34,Profile!AL25)+IF($K$2=Da!$K$35,Profile!AN25)+IF($K$2=Da!$K$36,Profile!AP25)+IF($K$2=Da!$K$37,Profile!AR25)+IF($K$2=Da!$K$38,Profile!AT25)+IF($K$2=Da!$K$39,Profile!AV25)+IF($K$2=Da!$K$40,Profile!AY25)+IF($K$2=Da!$K$41,Profile!BA25)+IF($K$2=Da!$K$42,Profile!BC25)+IF($K$2=Da!$K$43,Profile!BF25)+IF($K$2=Da!$K$44,Profile!BH25)+IF($K$2=Da!$K$45,Profile!BJ25)+IF($K$2=Da!$K$46,Profile!BL25))</f>
        <v>1</v>
      </c>
      <c r="J52" s="735" t="str">
        <f>IF(E52&lt;I52,O52,"")</f>
        <v>M 2.2</v>
      </c>
      <c r="K52" s="524">
        <f>IF(E52&lt;I52,M52,"")</f>
        <v>0</v>
      </c>
      <c r="L52" s="467"/>
      <c r="M52" s="297"/>
      <c r="N52" s="427" t="str">
        <f t="shared" si="0"/>
        <v>FB</v>
      </c>
      <c r="O52" s="101" t="s">
        <v>322</v>
      </c>
    </row>
    <row r="53" spans="1:15" ht="26.25" customHeight="1" x14ac:dyDescent="0.2">
      <c r="A53" s="477">
        <f>Werte1!EJ3</f>
        <v>2</v>
      </c>
      <c r="B53" s="481" t="str">
        <f>Werte1!EJ1</f>
        <v>Prozentsatz</v>
      </c>
      <c r="C53" s="461" t="s">
        <v>69</v>
      </c>
      <c r="D53" s="268">
        <f>Werte1!$EJ4</f>
        <v>0</v>
      </c>
      <c r="E53" s="224">
        <f>D53/A53</f>
        <v>0</v>
      </c>
      <c r="F53" s="271"/>
      <c r="G53" s="268">
        <f>Werte2!$EJ4</f>
        <v>0</v>
      </c>
      <c r="H53" s="224">
        <f>G53/A53</f>
        <v>0</v>
      </c>
      <c r="I53" s="419">
        <f>(IF($K$2=Da!$K$18,Profile!F26)+IF($K$2=Da!$K$19,Profile!H26)+IF($K$2=Da!$K$20,Profile!J26)+IF($K$2=Da!$K$21,Profile!L26)+IF($K$2=Da!$K$22,Profile!N26)+IF($K$2=Da!$K$23,Profile!P26)+IF($K$2=Da!$K$24,Profile!R26)+IF($K$2=Da!$K$25,Profile!T26)+IF($K$2=Da!$K$26,Profile!V26)+IF($K$2=Da!$K$27,Profile!X26)+IF($K$2=Da!$K$28,Profile!Z26)+IF($K$2=Da!$K$29,Profile!AB26)+IF($K$2=Da!$K$30,Profile!AD26)+IF($K$2=Da!$K$31,Profile!AF26)+IF($K$2=Da!$K$32,Profile!AH26)+IF($K$2=Da!$K$33,Profile!AJ26)+IF($K$2=Da!$K$34,Profile!AL26)+IF($K$2=Da!$K$35,Profile!AN26)+IF($K$2=Da!$K$36,Profile!AP26)+IF($K$2=Da!$K$37,Profile!AR26)+IF($K$2=Da!$K$38,Profile!AT26)+IF($K$2=Da!$K$39,Profile!AV26)+IF($K$2=Da!$K$40,Profile!AY26)+IF($K$2=Da!$K$41,Profile!BA26)+IF($K$2=Da!$K$42,Profile!BC26)+IF($K$2=Da!$K$43,Profile!BF26)+IF($K$2=Da!$K$44,Profile!BH26)+IF($K$2=Da!$K$45,Profile!BJ26)+IF($K$2=Da!$K$46,Profile!BL26))</f>
        <v>0.5</v>
      </c>
      <c r="J53" s="735" t="str">
        <f>IF(E53&lt;I53,O53,"")</f>
        <v>M 2.2</v>
      </c>
      <c r="K53" s="524">
        <f>IF(E53&lt;I53,M53,"")</f>
        <v>0</v>
      </c>
      <c r="L53" s="466"/>
      <c r="M53" s="297"/>
      <c r="N53" s="427" t="str">
        <f t="shared" si="0"/>
        <v>FB</v>
      </c>
      <c r="O53" s="101" t="s">
        <v>322</v>
      </c>
    </row>
    <row r="54" spans="1:15" ht="26.25" customHeight="1" thickBot="1" x14ac:dyDescent="0.25">
      <c r="A54" s="477">
        <f>Werte1!EK3</f>
        <v>2</v>
      </c>
      <c r="B54" s="482" t="str">
        <f>Werte1!EK1</f>
        <v>Prozente Grundwert</v>
      </c>
      <c r="C54" s="461" t="s">
        <v>104</v>
      </c>
      <c r="D54" s="268">
        <f>Werte1!$EK4</f>
        <v>0</v>
      </c>
      <c r="E54" s="224">
        <f>D54/A54</f>
        <v>0</v>
      </c>
      <c r="F54" s="271"/>
      <c r="G54" s="268">
        <f>Werte2!$EK4</f>
        <v>0</v>
      </c>
      <c r="H54" s="224">
        <f>G54/A54</f>
        <v>0</v>
      </c>
      <c r="I54" s="420">
        <f>(IF($K$2=Da!$K$18,Profile!F27)+IF($K$2=Da!$K$19,Profile!H27)+IF($K$2=Da!$K$20,Profile!J27)+IF($K$2=Da!$K$21,Profile!L27)+IF($K$2=Da!$K$22,Profile!N27)+IF($K$2=Da!$K$23,Profile!P27)+IF($K$2=Da!$K$24,Profile!R27)+IF($K$2=Da!$K$25,Profile!T27)+IF($K$2=Da!$K$26,Profile!V27)+IF($K$2=Da!$K$27,Profile!X27)+IF($K$2=Da!$K$28,Profile!Z27)+IF($K$2=Da!$K$29,Profile!AB27)+IF($K$2=Da!$K$30,Profile!AD27)+IF($K$2=Da!$K$31,Profile!AF27)+IF($K$2=Da!$K$32,Profile!AH27)+IF($K$2=Da!$K$33,Profile!AJ27)+IF($K$2=Da!$K$34,Profile!AL27)+IF($K$2=Da!$K$35,Profile!AN27)+IF($K$2=Da!$K$36,Profile!AP27)+IF($K$2=Da!$K$37,Profile!AR27)+IF($K$2=Da!$K$38,Profile!AT27)+IF($K$2=Da!$K$39,Profile!AV27)+IF($K$2=Da!$K$40,Profile!AY27)+IF($K$2=Da!$K$41,Profile!BA27)+IF($K$2=Da!$K$42,Profile!BC27)+IF($K$2=Da!$K$43,Profile!BF27)+IF($K$2=Da!$K$44,Profile!BH27)+IF($K$2=Da!$K$45,Profile!BJ27)+IF($K$2=Da!$K$46,Profile!BL27))</f>
        <v>1</v>
      </c>
      <c r="J54" s="735" t="str">
        <f>IF(E54&lt;I54,O54,"")</f>
        <v>M 2.2</v>
      </c>
      <c r="K54" s="524">
        <f>IF(E54&lt;I54,M54,"")</f>
        <v>0</v>
      </c>
      <c r="L54" s="466"/>
      <c r="M54" s="297"/>
      <c r="N54" s="427" t="str">
        <f t="shared" si="0"/>
        <v>FB</v>
      </c>
      <c r="O54" s="101" t="s">
        <v>322</v>
      </c>
    </row>
    <row r="55" spans="1:15" ht="26.25" customHeight="1" thickBot="1" x14ac:dyDescent="0.25">
      <c r="A55" s="477"/>
      <c r="B55" s="479" t="str">
        <f>Profile!B28</f>
        <v>Geometrie I und II</v>
      </c>
      <c r="C55" s="310"/>
      <c r="D55" s="227"/>
      <c r="E55" s="330"/>
      <c r="F55" s="271"/>
      <c r="G55" s="227"/>
      <c r="H55" s="229"/>
      <c r="I55" s="417"/>
      <c r="J55" s="734" t="str">
        <f>IF(E55&lt;I55,"M.1.13","")</f>
        <v/>
      </c>
      <c r="K55" s="525"/>
      <c r="L55" s="466"/>
      <c r="M55" s="425"/>
      <c r="N55" s="427" t="str">
        <f t="shared" si="0"/>
        <v/>
      </c>
      <c r="O55" s="101"/>
    </row>
    <row r="56" spans="1:15" s="193" customFormat="1" ht="26.25" customHeight="1" x14ac:dyDescent="0.2">
      <c r="A56" s="477">
        <f>Werte1!EL3</f>
        <v>2</v>
      </c>
      <c r="B56" s="480" t="str">
        <f>Werte1!EL1</f>
        <v>Fläche Rechteck</v>
      </c>
      <c r="C56" s="461" t="s">
        <v>268</v>
      </c>
      <c r="D56" s="302">
        <f>Werte1!$EL4</f>
        <v>0</v>
      </c>
      <c r="E56" s="224">
        <f t="shared" ref="E56:E65" si="5">D56/A56</f>
        <v>0</v>
      </c>
      <c r="F56" s="271"/>
      <c r="G56" s="302">
        <f>Werte2!$EL4</f>
        <v>0</v>
      </c>
      <c r="H56" s="224">
        <f t="shared" ref="H56:H65" si="6">G56/A56</f>
        <v>0</v>
      </c>
      <c r="I56" s="418">
        <f>(IF($K$2=Da!$K$18,Profile!F29)+IF($K$2=Da!$K$19,Profile!H29)+IF($K$2=Da!$K$20,Profile!J29)+IF($K$2=Da!$K$21,Profile!L29)+IF($K$2=Da!$K$22,Profile!N29)+IF($K$2=Da!$K$23,Profile!P29)+IF($K$2=Da!$K$24,Profile!R29)+IF($K$2=Da!$K$25,Profile!T29)+IF($K$2=Da!$K$26,Profile!V29)+IF($K$2=Da!$K$27,Profile!X29)+IF($K$2=Da!$K$28,Profile!Z29)+IF($K$2=Da!$K$29,Profile!AB29)+IF($K$2=Da!$K$30,Profile!AD29)+IF($K$2=Da!$K$31,Profile!AF29)+IF($K$2=Da!$K$32,Profile!AH29)+IF($K$2=Da!$K$33,Profile!AJ29)+IF($K$2=Da!$K$34,Profile!AL29)+IF($K$2=Da!$K$35,Profile!AN29)+IF($K$2=Da!$K$36,Profile!AP29)+IF($K$2=Da!$K$37,Profile!AR29)+IF($K$2=Da!$K$38,Profile!AT29)+IF($K$2=Da!$K$39,Profile!AV29)+IF($K$2=Da!$K$40,Profile!AY29)+IF($K$2=Da!$K$41,Profile!BA29)+IF($K$2=Da!$K$42,Profile!BC29)+IF($K$2=Da!$K$43,Profile!BF29)+IF($K$2=Da!$K$44,Profile!BH29)+IF($K$2=Da!$K$45,Profile!BJ29)+IF($K$2=Da!$K$46,Profile!BL29))</f>
        <v>0.5</v>
      </c>
      <c r="J56" s="735" t="str">
        <f>IF(E56&lt;I56,O56,"")</f>
        <v>M 3.22</v>
      </c>
      <c r="K56" s="524">
        <f t="shared" ref="K56:K65" si="7">IF(E56&lt;I56,M56,"")</f>
        <v>0</v>
      </c>
      <c r="L56" s="468"/>
      <c r="M56" s="297"/>
      <c r="N56" s="427" t="str">
        <f t="shared" si="0"/>
        <v>FB</v>
      </c>
      <c r="O56" s="101" t="s">
        <v>323</v>
      </c>
    </row>
    <row r="57" spans="1:15" ht="26.25" customHeight="1" x14ac:dyDescent="0.2">
      <c r="A57" s="477">
        <f>Werte1!EM3</f>
        <v>1</v>
      </c>
      <c r="B57" s="481" t="str">
        <f>Werte1!EM1</f>
        <v>Fläche Dreieck</v>
      </c>
      <c r="C57" s="461" t="s">
        <v>259</v>
      </c>
      <c r="D57" s="268">
        <f>Werte1!$EM4</f>
        <v>0</v>
      </c>
      <c r="E57" s="224">
        <f t="shared" si="5"/>
        <v>0</v>
      </c>
      <c r="F57" s="271"/>
      <c r="G57" s="268">
        <f>Werte2!$EM4</f>
        <v>0</v>
      </c>
      <c r="H57" s="224">
        <f t="shared" si="6"/>
        <v>0</v>
      </c>
      <c r="I57" s="419">
        <f>(IF($K$2=Da!$K$18,Profile!F30)+IF($K$2=Da!$K$19,Profile!H30)+IF($K$2=Da!$K$20,Profile!J30)+IF($K$2=Da!$K$21,Profile!L30)+IF($K$2=Da!$K$22,Profile!N30)+IF($K$2=Da!$K$23,Profile!P30)+IF($K$2=Da!$K$24,Profile!R30)+IF($K$2=Da!$K$25,Profile!T30)+IF($K$2=Da!$K$26,Profile!V30)+IF($K$2=Da!$K$27,Profile!X30)+IF($K$2=Da!$K$28,Profile!Z30)+IF($K$2=Da!$K$29,Profile!AB30)+IF($K$2=Da!$K$30,Profile!AD30)+IF($K$2=Da!$K$31,Profile!AF30)+IF($K$2=Da!$K$32,Profile!AH30)+IF($K$2=Da!$K$33,Profile!AJ30)+IF($K$2=Da!$K$34,Profile!AL30)+IF($K$2=Da!$K$35,Profile!AN30)+IF($K$2=Da!$K$36,Profile!AP30)+IF($K$2=Da!$K$37,Profile!AR30)+IF($K$2=Da!$K$38,Profile!AT30)+IF($K$2=Da!$K$39,Profile!AV30)+IF($K$2=Da!$K$40,Profile!AY30)+IF($K$2=Da!$K$41,Profile!BA30)+IF($K$2=Da!$K$42,Profile!BC30)+IF($K$2=Da!$K$43,Profile!BF30)+IF($K$2=Da!$K$44,Profile!BH30)+IF($K$2=Da!$K$45,Profile!BJ30)+IF($K$2=Da!$K$46,Profile!BL30))</f>
        <v>0</v>
      </c>
      <c r="J57" s="735" t="str">
        <f t="shared" ref="J57:J65" si="8">IF(E57&lt;I57,O57,"")</f>
        <v/>
      </c>
      <c r="K57" s="524" t="str">
        <f t="shared" si="7"/>
        <v/>
      </c>
      <c r="L57" s="466"/>
      <c r="M57" s="297"/>
      <c r="N57" s="427" t="str">
        <f t="shared" si="0"/>
        <v/>
      </c>
      <c r="O57" s="101" t="s">
        <v>324</v>
      </c>
    </row>
    <row r="58" spans="1:15" ht="26.25" customHeight="1" x14ac:dyDescent="0.2">
      <c r="A58" s="477">
        <f>Werte1!EN3</f>
        <v>1</v>
      </c>
      <c r="B58" s="481" t="str">
        <f>Werte1!EN1</f>
        <v>Umfang Rechteck</v>
      </c>
      <c r="C58" s="461" t="s">
        <v>267</v>
      </c>
      <c r="D58" s="268">
        <f>Werte1!$EN4</f>
        <v>0</v>
      </c>
      <c r="E58" s="224">
        <f t="shared" si="5"/>
        <v>0</v>
      </c>
      <c r="F58" s="271"/>
      <c r="G58" s="268">
        <f>Werte2!$EN4</f>
        <v>0</v>
      </c>
      <c r="H58" s="224">
        <f t="shared" si="6"/>
        <v>0</v>
      </c>
      <c r="I58" s="419">
        <f>(IF($K$2=Da!$K$18,Profile!F31)+IF($K$2=Da!$K$19,Profile!H31)+IF($K$2=Da!$K$20,Profile!J31)+IF($K$2=Da!$K$21,Profile!L31)+IF($K$2=Da!$K$22,Profile!N31)+IF($K$2=Da!$K$23,Profile!P31)+IF($K$2=Da!$K$24,Profile!R31)+IF($K$2=Da!$K$25,Profile!T31)+IF($K$2=Da!$K$26,Profile!V31)+IF($K$2=Da!$K$27,Profile!X31)+IF($K$2=Da!$K$28,Profile!Z31)+IF($K$2=Da!$K$29,Profile!AB31)+IF($K$2=Da!$K$30,Profile!AD31)+IF($K$2=Da!$K$31,Profile!AF31)+IF($K$2=Da!$K$32,Profile!AH31)+IF($K$2=Da!$K$33,Profile!AJ31)+IF($K$2=Da!$K$34,Profile!AL31)+IF($K$2=Da!$K$35,Profile!AN31)+IF($K$2=Da!$K$36,Profile!AP31)+IF($K$2=Da!$K$37,Profile!AR31)+IF($K$2=Da!$K$38,Profile!AT31)+IF($K$2=Da!$K$39,Profile!AV31)+IF($K$2=Da!$K$40,Profile!AY31)+IF($K$2=Da!$K$41,Profile!BA31)+IF($K$2=Da!$K$42,Profile!BC31)+IF($K$2=Da!$K$43,Profile!BF31)+IF($K$2=Da!$K$44,Profile!BH31)+IF($K$2=Da!$K$45,Profile!BJ31)+IF($K$2=Da!$K$46,Profile!BL31))</f>
        <v>1</v>
      </c>
      <c r="J58" s="735" t="str">
        <f t="shared" si="8"/>
        <v>M 3.22</v>
      </c>
      <c r="K58" s="524">
        <f t="shared" si="7"/>
        <v>0</v>
      </c>
      <c r="L58" s="466"/>
      <c r="M58" s="297"/>
      <c r="N58" s="427" t="str">
        <f t="shared" si="0"/>
        <v>FB</v>
      </c>
      <c r="O58" s="101" t="s">
        <v>323</v>
      </c>
    </row>
    <row r="59" spans="1:15" ht="26.25" customHeight="1" x14ac:dyDescent="0.2">
      <c r="A59" s="477">
        <f>Werte1!EO3</f>
        <v>2</v>
      </c>
      <c r="B59" s="481" t="str">
        <f>Werte1!EO1</f>
        <v>Umfang Kreis</v>
      </c>
      <c r="C59" s="461" t="s">
        <v>269</v>
      </c>
      <c r="D59" s="268">
        <f>Werte1!$EO4</f>
        <v>0</v>
      </c>
      <c r="E59" s="224">
        <f t="shared" si="5"/>
        <v>0</v>
      </c>
      <c r="F59" s="271"/>
      <c r="G59" s="268">
        <f>Werte2!$EO4</f>
        <v>0</v>
      </c>
      <c r="H59" s="224">
        <f t="shared" si="6"/>
        <v>0</v>
      </c>
      <c r="I59" s="419">
        <f>(IF($K$2=Da!$K$18,Profile!F32)+IF($K$2=Da!$K$19,Profile!H32)+IF($K$2=Da!$K$20,Profile!J32)+IF($K$2=Da!$K$21,Profile!L32)+IF($K$2=Da!$K$22,Profile!N32)+IF($K$2=Da!$K$23,Profile!P32)+IF($K$2=Da!$K$24,Profile!R32)+IF($K$2=Da!$K$25,Profile!T32)+IF($K$2=Da!$K$26,Profile!V32)+IF($K$2=Da!$K$27,Profile!X32)+IF($K$2=Da!$K$28,Profile!Z32)+IF($K$2=Da!$K$29,Profile!AB32)+IF($K$2=Da!$K$30,Profile!AD32)+IF($K$2=Da!$K$31,Profile!AF32)+IF($K$2=Da!$K$32,Profile!AH32)+IF($K$2=Da!$K$33,Profile!AJ32)+IF($K$2=Da!$K$34,Profile!AL32)+IF($K$2=Da!$K$35,Profile!AN32)+IF($K$2=Da!$K$36,Profile!AP32)+IF($K$2=Da!$K$37,Profile!AR32)+IF($K$2=Da!$K$38,Profile!AT32)+IF($K$2=Da!$K$39,Profile!AV32)+IF($K$2=Da!$K$40,Profile!AY32)+IF($K$2=Da!$K$41,Profile!BA32)+IF($K$2=Da!$K$42,Profile!BC32)+IF($K$2=Da!$K$43,Profile!BF32)+IF($K$2=Da!$K$44,Profile!BH32)+IF($K$2=Da!$K$45,Profile!BJ32)+IF($K$2=Da!$K$46,Profile!BL32))</f>
        <v>0</v>
      </c>
      <c r="J59" s="735" t="str">
        <f t="shared" si="8"/>
        <v/>
      </c>
      <c r="K59" s="524" t="str">
        <f t="shared" si="7"/>
        <v/>
      </c>
      <c r="L59" s="466"/>
      <c r="M59" s="297"/>
      <c r="N59" s="427" t="str">
        <f t="shared" si="0"/>
        <v/>
      </c>
      <c r="O59" s="101" t="s">
        <v>325</v>
      </c>
    </row>
    <row r="60" spans="1:15" ht="26.25" customHeight="1" x14ac:dyDescent="0.2">
      <c r="A60" s="477">
        <f>Werte1!EP3</f>
        <v>1</v>
      </c>
      <c r="B60" s="481" t="str">
        <f>Werte1!EP1</f>
        <v>Fläche Kreis</v>
      </c>
      <c r="C60" s="461" t="s">
        <v>270</v>
      </c>
      <c r="D60" s="268">
        <f>Werte1!$EP4</f>
        <v>0</v>
      </c>
      <c r="E60" s="224">
        <f t="shared" si="5"/>
        <v>0</v>
      </c>
      <c r="F60" s="271"/>
      <c r="G60" s="268">
        <f>Werte2!$EP4</f>
        <v>0</v>
      </c>
      <c r="H60" s="224">
        <f t="shared" si="6"/>
        <v>0</v>
      </c>
      <c r="I60" s="419">
        <f>(IF($K$2=Da!$K$18,Profile!F33)+IF($K$2=Da!$K$19,Profile!H33)+IF($K$2=Da!$K$20,Profile!J33)+IF($K$2=Da!$K$21,Profile!L33)+IF($K$2=Da!$K$22,Profile!N33)+IF($K$2=Da!$K$23,Profile!P33)+IF($K$2=Da!$K$24,Profile!R33)+IF($K$2=Da!$K$25,Profile!T33)+IF($K$2=Da!$K$26,Profile!V33)+IF($K$2=Da!$K$27,Profile!X33)+IF($K$2=Da!$K$28,Profile!Z33)+IF($K$2=Da!$K$29,Profile!AB33)+IF($K$2=Da!$K$30,Profile!AD33)+IF($K$2=Da!$K$31,Profile!AF33)+IF($K$2=Da!$K$32,Profile!AH33)+IF($K$2=Da!$K$33,Profile!AJ33)+IF($K$2=Da!$K$34,Profile!AL33)+IF($K$2=Da!$K$35,Profile!AN33)+IF($K$2=Da!$K$36,Profile!AP33)+IF($K$2=Da!$K$37,Profile!AR33)+IF($K$2=Da!$K$38,Profile!AT33)+IF($K$2=Da!$K$39,Profile!AV33)+IF($K$2=Da!$K$40,Profile!AY33)+IF($K$2=Da!$K$41,Profile!BA33)+IF($K$2=Da!$K$42,Profile!BC33)+IF($K$2=Da!$K$43,Profile!BF33)+IF($K$2=Da!$K$44,Profile!BH33)+IF($K$2=Da!$K$45,Profile!BJ33)+IF($K$2=Da!$K$46,Profile!BL33))</f>
        <v>0</v>
      </c>
      <c r="J60" s="735" t="str">
        <f t="shared" si="8"/>
        <v/>
      </c>
      <c r="K60" s="524" t="str">
        <f t="shared" si="7"/>
        <v/>
      </c>
      <c r="L60" s="466"/>
      <c r="M60" s="297"/>
      <c r="N60" s="427" t="str">
        <f t="shared" si="0"/>
        <v/>
      </c>
      <c r="O60" s="101" t="s">
        <v>325</v>
      </c>
    </row>
    <row r="61" spans="1:15" ht="26.25" customHeight="1" x14ac:dyDescent="0.2">
      <c r="A61" s="477">
        <f>Werte1!EQ3</f>
        <v>2</v>
      </c>
      <c r="B61" s="481" t="str">
        <f>Werte1!EQ1</f>
        <v>Volumen Quader</v>
      </c>
      <c r="C61" s="461" t="s">
        <v>271</v>
      </c>
      <c r="D61" s="268">
        <f>Werte1!$EQ4</f>
        <v>0</v>
      </c>
      <c r="E61" s="224">
        <f t="shared" si="5"/>
        <v>0</v>
      </c>
      <c r="F61" s="271"/>
      <c r="G61" s="268">
        <f>Werte2!$EQ4</f>
        <v>0</v>
      </c>
      <c r="H61" s="224">
        <f t="shared" si="6"/>
        <v>0</v>
      </c>
      <c r="I61" s="419">
        <f>(IF($K$2=Da!$K$18,Profile!F34)+IF($K$2=Da!$K$19,Profile!H34)+IF($K$2=Da!$K$20,Profile!J34)+IF($K$2=Da!$K$21,Profile!L34)+IF($K$2=Da!$K$22,Profile!N34)+IF($K$2=Da!$K$23,Profile!P34)+IF($K$2=Da!$K$24,Profile!R34)+IF($K$2=Da!$K$25,Profile!T34)+IF($K$2=Da!$K$26,Profile!V34)+IF($K$2=Da!$K$27,Profile!X34)+IF($K$2=Da!$K$28,Profile!Z34)+IF($K$2=Da!$K$29,Profile!AB34)+IF($K$2=Da!$K$30,Profile!AD34)+IF($K$2=Da!$K$31,Profile!AF34)+IF($K$2=Da!$K$32,Profile!AH34)+IF($K$2=Da!$K$33,Profile!AJ34)+IF($K$2=Da!$K$34,Profile!AL34)+IF($K$2=Da!$K$35,Profile!AN34)+IF($K$2=Da!$K$36,Profile!AP34)+IF($K$2=Da!$K$37,Profile!AR34)+IF($K$2=Da!$K$38,Profile!AT34)+IF($K$2=Da!$K$39,Profile!AV34)+IF($K$2=Da!$K$40,Profile!AY34)+IF($K$2=Da!$K$41,Profile!BA34)+IF($K$2=Da!$K$42,Profile!BC34)+IF($K$2=Da!$K$43,Profile!BF34)+IF($K$2=Da!$K$44,Profile!BH34)+IF($K$2=Da!$K$45,Profile!BJ34)+IF($K$2=Da!$K$46,Profile!BL34))</f>
        <v>0.5</v>
      </c>
      <c r="J61" s="735" t="str">
        <f t="shared" si="8"/>
        <v>M 3.4</v>
      </c>
      <c r="K61" s="524">
        <f t="shared" si="7"/>
        <v>0</v>
      </c>
      <c r="L61" s="466"/>
      <c r="M61" s="297"/>
      <c r="N61" s="427" t="str">
        <f t="shared" si="0"/>
        <v>FB</v>
      </c>
      <c r="O61" s="101" t="s">
        <v>324</v>
      </c>
    </row>
    <row r="62" spans="1:15" ht="26.25" customHeight="1" x14ac:dyDescent="0.2">
      <c r="A62" s="477">
        <f>Werte1!ER3</f>
        <v>1</v>
      </c>
      <c r="B62" s="481" t="str">
        <f>Werte1!ER1</f>
        <v>Volumen Zylinder</v>
      </c>
      <c r="C62" s="461" t="s">
        <v>272</v>
      </c>
      <c r="D62" s="268">
        <f>Werte1!$ER4</f>
        <v>0</v>
      </c>
      <c r="E62" s="224">
        <f t="shared" si="5"/>
        <v>0</v>
      </c>
      <c r="F62" s="271"/>
      <c r="G62" s="268">
        <f>Werte2!$ER4</f>
        <v>0</v>
      </c>
      <c r="H62" s="224">
        <f t="shared" si="6"/>
        <v>0</v>
      </c>
      <c r="I62" s="419">
        <f>(IF($K$2=Da!$K$18,Profile!F35)+IF($K$2=Da!$K$19,Profile!H35)+IF($K$2=Da!$K$20,Profile!J35)+IF($K$2=Da!$K$21,Profile!L35)+IF($K$2=Da!$K$22,Profile!N35)+IF($K$2=Da!$K$23,Profile!P35)+IF($K$2=Da!$K$24,Profile!R35)+IF($K$2=Da!$K$25,Profile!T35)+IF($K$2=Da!$K$26,Profile!V35)+IF($K$2=Da!$K$27,Profile!X35)+IF($K$2=Da!$K$28,Profile!Z35)+IF($K$2=Da!$K$29,Profile!AB35)+IF($K$2=Da!$K$30,Profile!AD35)+IF($K$2=Da!$K$31,Profile!AF35)+IF($K$2=Da!$K$32,Profile!AH35)+IF($K$2=Da!$K$33,Profile!AJ35)+IF($K$2=Da!$K$34,Profile!AL35)+IF($K$2=Da!$K$35,Profile!AN35)+IF($K$2=Da!$K$36,Profile!AP35)+IF($K$2=Da!$K$37,Profile!AR35)+IF($K$2=Da!$K$38,Profile!AT35)+IF($K$2=Da!$K$39,Profile!AV35)+IF($K$2=Da!$K$40,Profile!AY35)+IF($K$2=Da!$K$41,Profile!BA35)+IF($K$2=Da!$K$42,Profile!BC35)+IF($K$2=Da!$K$43,Profile!BF35)+IF($K$2=Da!$K$44,Profile!BH35)+IF($K$2=Da!$K$45,Profile!BJ35)+IF($K$2=Da!$K$46,Profile!BL35))</f>
        <v>0</v>
      </c>
      <c r="J62" s="735" t="str">
        <f t="shared" si="8"/>
        <v/>
      </c>
      <c r="K62" s="524" t="str">
        <f t="shared" si="7"/>
        <v/>
      </c>
      <c r="L62" s="466"/>
      <c r="M62" s="297"/>
      <c r="N62" s="427" t="str">
        <f t="shared" si="0"/>
        <v/>
      </c>
      <c r="O62" s="101" t="s">
        <v>324</v>
      </c>
    </row>
    <row r="63" spans="1:15" ht="26.25" customHeight="1" x14ac:dyDescent="0.2">
      <c r="A63" s="477">
        <f>Werte1!ES3</f>
        <v>1</v>
      </c>
      <c r="B63" s="481" t="str">
        <f>Werte1!ES1</f>
        <v>Pythagoras</v>
      </c>
      <c r="C63" s="461" t="s">
        <v>273</v>
      </c>
      <c r="D63" s="268">
        <f>Werte1!$ES4</f>
        <v>0</v>
      </c>
      <c r="E63" s="224">
        <f t="shared" si="5"/>
        <v>0</v>
      </c>
      <c r="F63" s="271"/>
      <c r="G63" s="268">
        <f>Werte2!$ES4</f>
        <v>0</v>
      </c>
      <c r="H63" s="224">
        <f t="shared" si="6"/>
        <v>0</v>
      </c>
      <c r="I63" s="419">
        <f>(IF($K$2=Da!$K$18,Profile!F36)+IF($K$2=Da!$K$19,Profile!H36)+IF($K$2=Da!$K$20,Profile!J36)+IF($K$2=Da!$K$21,Profile!L36)+IF($K$2=Da!$K$22,Profile!N36)+IF($K$2=Da!$K$23,Profile!P36)+IF($K$2=Da!$K$24,Profile!R36)+IF($K$2=Da!$K$25,Profile!T36)+IF($K$2=Da!$K$26,Profile!V36)+IF($K$2=Da!$K$27,Profile!X36)+IF($K$2=Da!$K$28,Profile!Z36)+IF($K$2=Da!$K$29,Profile!AB36)+IF($K$2=Da!$K$30,Profile!AD36)+IF($K$2=Da!$K$31,Profile!AF36)+IF($K$2=Da!$K$32,Profile!AH36)+IF($K$2=Da!$K$33,Profile!AJ36)+IF($K$2=Da!$K$34,Profile!AL36)+IF($K$2=Da!$K$35,Profile!AN36)+IF($K$2=Da!$K$36,Profile!AP36)+IF($K$2=Da!$K$37,Profile!AR36)+IF($K$2=Da!$K$38,Profile!AT36)+IF($K$2=Da!$K$39,Profile!AV36)+IF($K$2=Da!$K$40,Profile!AY36)+IF($K$2=Da!$K$41,Profile!BA36)+IF($K$2=Da!$K$42,Profile!BC36)+IF($K$2=Da!$K$43,Profile!BF36)+IF($K$2=Da!$K$44,Profile!BH36)+IF($K$2=Da!$K$45,Profile!BJ36)+IF($K$2=Da!$K$46,Profile!BL36))</f>
        <v>0</v>
      </c>
      <c r="J63" s="735" t="str">
        <f t="shared" si="8"/>
        <v/>
      </c>
      <c r="K63" s="524" t="str">
        <f t="shared" si="7"/>
        <v/>
      </c>
      <c r="L63" s="466"/>
      <c r="M63" s="297"/>
      <c r="N63" s="427" t="str">
        <f t="shared" si="0"/>
        <v/>
      </c>
      <c r="O63" s="101" t="s">
        <v>326</v>
      </c>
    </row>
    <row r="64" spans="1:15" ht="26.25" customHeight="1" x14ac:dyDescent="0.2">
      <c r="A64" s="477">
        <f>Werte1!ET3</f>
        <v>1</v>
      </c>
      <c r="B64" s="481" t="str">
        <f>Werte1!ET1</f>
        <v>Winkel berechnen</v>
      </c>
      <c r="C64" s="461" t="s">
        <v>274</v>
      </c>
      <c r="D64" s="268">
        <f>Werte1!$ET4</f>
        <v>0</v>
      </c>
      <c r="E64" s="224">
        <f t="shared" si="5"/>
        <v>0</v>
      </c>
      <c r="F64" s="271"/>
      <c r="G64" s="268">
        <f>Werte2!$ET4</f>
        <v>0</v>
      </c>
      <c r="H64" s="224">
        <f t="shared" si="6"/>
        <v>0</v>
      </c>
      <c r="I64" s="419">
        <f>(IF($K$2=Da!$K$18,Profile!F37)+IF($K$2=Da!$K$19,Profile!H37)+IF($K$2=Da!$K$20,Profile!J37)+IF($K$2=Da!$K$21,Profile!L37)+IF($K$2=Da!$K$22,Profile!N37)+IF($K$2=Da!$K$23,Profile!P37)+IF($K$2=Da!$K$24,Profile!R37)+IF($K$2=Da!$K$25,Profile!T37)+IF($K$2=Da!$K$26,Profile!V37)+IF($K$2=Da!$K$27,Profile!X37)+IF($K$2=Da!$K$28,Profile!Z37)+IF($K$2=Da!$K$29,Profile!AB37)+IF($K$2=Da!$K$30,Profile!AD37)+IF($K$2=Da!$K$31,Profile!AF37)+IF($K$2=Da!$K$32,Profile!AH37)+IF($K$2=Da!$K$33,Profile!AJ37)+IF($K$2=Da!$K$34,Profile!AL37)+IF($K$2=Da!$K$35,Profile!AN37)+IF($K$2=Da!$K$36,Profile!AP37)+IF($K$2=Da!$K$37,Profile!AR37)+IF($K$2=Da!$K$38,Profile!AT37)+IF($K$2=Da!$K$39,Profile!AV37)+IF($K$2=Da!$K$40,Profile!AY37)+IF($K$2=Da!$K$41,Profile!BA37)+IF($K$2=Da!$K$42,Profile!BC37)+IF($K$2=Da!$K$43,Profile!BF37)+IF($K$2=Da!$K$44,Profile!BH37)+IF($K$2=Da!$K$45,Profile!BJ37)+IF($K$2=Da!$K$46,Profile!BL37))</f>
        <v>0</v>
      </c>
      <c r="J64" s="735"/>
      <c r="K64" s="524" t="str">
        <f t="shared" si="7"/>
        <v/>
      </c>
      <c r="L64" s="466"/>
      <c r="M64" s="297"/>
      <c r="N64" s="427" t="str">
        <f t="shared" si="0"/>
        <v/>
      </c>
      <c r="O64" s="101"/>
    </row>
    <row r="65" spans="1:15" ht="26.25" customHeight="1" thickBot="1" x14ac:dyDescent="0.25">
      <c r="A65" s="477">
        <f>Werte1!EU3</f>
        <v>1</v>
      </c>
      <c r="B65" s="482" t="str">
        <f>Werte1!EU1</f>
        <v>perspektivisch zeichnen</v>
      </c>
      <c r="C65" s="461" t="s">
        <v>275</v>
      </c>
      <c r="D65" s="268">
        <f>Werte1!$EU4</f>
        <v>0</v>
      </c>
      <c r="E65" s="224">
        <f t="shared" si="5"/>
        <v>0</v>
      </c>
      <c r="F65" s="271"/>
      <c r="G65" s="268">
        <f>Werte2!$EU4</f>
        <v>0</v>
      </c>
      <c r="H65" s="224">
        <f t="shared" si="6"/>
        <v>0</v>
      </c>
      <c r="I65" s="420">
        <f>(IF($K$2=Da!$K$18,Profile!F38)+IF($K$2=Da!$K$19,Profile!H38)+IF($K$2=Da!$K$20,Profile!J38)+IF($K$2=Da!$K$21,Profile!L38)+IF($K$2=Da!$K$22,Profile!N38)+IF($K$2=Da!$K$23,Profile!P38)+IF($K$2=Da!$K$24,Profile!R38)+IF($K$2=Da!$K$25,Profile!T38)+IF($K$2=Da!$K$26,Profile!V38)+IF($K$2=Da!$K$27,Profile!X38)+IF($K$2=Da!$K$28,Profile!Z38)+IF($K$2=Da!$K$29,Profile!AB38)+IF($K$2=Da!$K$30,Profile!AD38)+IF($K$2=Da!$K$31,Profile!AF38)+IF($K$2=Da!$K$32,Profile!AH38)+IF($K$2=Da!$K$33,Profile!AJ38)+IF($K$2=Da!$K$34,Profile!AL38)+IF($K$2=Da!$K$35,Profile!AN38)+IF($K$2=Da!$K$36,Profile!AP38)+IF($K$2=Da!$K$37,Profile!AR38)+IF($K$2=Da!$K$38,Profile!AT38)+IF($K$2=Da!$K$39,Profile!AV38)+IF($K$2=Da!$K$40,Profile!AY38)+IF($K$2=Da!$K$41,Profile!BA38)+IF($K$2=Da!$K$42,Profile!BC38)+IF($K$2=Da!$K$43,Profile!BF38)+IF($K$2=Da!$K$44,Profile!BH38)+IF($K$2=Da!$K$45,Profile!BJ38)+IF($K$2=Da!$K$46,Profile!BL38))</f>
        <v>0</v>
      </c>
      <c r="J65" s="735" t="str">
        <f t="shared" si="8"/>
        <v/>
      </c>
      <c r="K65" s="524" t="str">
        <f t="shared" si="7"/>
        <v/>
      </c>
      <c r="L65" s="466"/>
      <c r="M65" s="297"/>
      <c r="N65" s="427" t="str">
        <f t="shared" si="0"/>
        <v/>
      </c>
      <c r="O65" s="101" t="s">
        <v>327</v>
      </c>
    </row>
    <row r="66" spans="1:15" ht="26.25" customHeight="1" thickBot="1" x14ac:dyDescent="0.25">
      <c r="A66" s="477"/>
      <c r="B66" s="479" t="str">
        <f>Profile!B39</f>
        <v>räuml. Vorstellung I und II</v>
      </c>
      <c r="C66" s="310"/>
      <c r="D66" s="227"/>
      <c r="E66" s="330"/>
      <c r="F66" s="271"/>
      <c r="G66" s="227"/>
      <c r="H66" s="229"/>
      <c r="I66" s="417"/>
      <c r="J66" s="734" t="str">
        <f>IF(E66&lt;I66,"M.1.13","")</f>
        <v/>
      </c>
      <c r="K66" s="525"/>
      <c r="L66" s="466"/>
      <c r="M66" s="425"/>
      <c r="N66" s="427" t="str">
        <f t="shared" si="0"/>
        <v/>
      </c>
      <c r="O66" s="101"/>
    </row>
    <row r="67" spans="1:15" ht="26.25" customHeight="1" x14ac:dyDescent="0.2">
      <c r="A67" s="477">
        <f>Werte1!EV3</f>
        <v>2</v>
      </c>
      <c r="B67" s="480" t="s">
        <v>51</v>
      </c>
      <c r="C67" s="461" t="s">
        <v>263</v>
      </c>
      <c r="D67" s="268">
        <f>Werte1!$EV4</f>
        <v>0</v>
      </c>
      <c r="E67" s="224">
        <f>D67/A67</f>
        <v>0</v>
      </c>
      <c r="F67" s="271"/>
      <c r="G67" s="268">
        <f>Werte2!$EV4</f>
        <v>0</v>
      </c>
      <c r="H67" s="224">
        <f>G67/A67</f>
        <v>0</v>
      </c>
      <c r="I67" s="418">
        <f>(IF($K$2=Da!$K$18,Profile!F40)+IF($K$2=Da!$K$19,Profile!H40)+IF($K$2=Da!$K$20,Profile!J40)+IF($K$2=Da!$K$21,Profile!L40)+IF($K$2=Da!$K$22,Profile!N40)+IF($K$2=Da!$K$23,Profile!P40)+IF($K$2=Da!$K$24,Profile!R40)+IF($K$2=Da!$K$25,Profile!T40)+IF($K$2=Da!$K$26,Profile!V40)+IF($K$2=Da!$K$27,Profile!X40)+IF($K$2=Da!$K$28,Profile!Z40)+IF($K$2=Da!$K$29,Profile!AB40)+IF($K$2=Da!$K$30,Profile!AD40)+IF($K$2=Da!$K$31,Profile!AF40)+IF($K$2=Da!$K$32,Profile!AH40)+IF($K$2=Da!$K$33,Profile!AJ40)+IF($K$2=Da!$K$34,Profile!AL40)+IF($K$2=Da!$K$35,Profile!AN40)+IF($K$2=Da!$K$36,Profile!AP40)+IF($K$2=Da!$K$37,Profile!AR40)+IF($K$2=Da!$K$38,Profile!AT40)+IF($K$2=Da!$K$39,Profile!AV40)+IF($K$2=Da!$K$40,Profile!AY40)+IF($K$2=Da!$K$41,Profile!BA40)+IF($K$2=Da!$K$42,Profile!BC40)+IF($K$2=Da!$K$43,Profile!BF40)+IF($K$2=Da!$K$44,Profile!BH40)+IF($K$2=Da!$K$45,Profile!BJ40)+IF($K$2=Da!$K$46,Profile!BL40))</f>
        <v>0.5</v>
      </c>
      <c r="J67" s="735">
        <f>IF(E67&lt;I67,O67,"")</f>
        <v>0</v>
      </c>
      <c r="K67" s="524">
        <f>IF(E67&lt;I67,M67,"")</f>
        <v>0</v>
      </c>
      <c r="L67" s="466"/>
      <c r="M67" s="297"/>
      <c r="N67" s="427" t="str">
        <f t="shared" si="0"/>
        <v>FB</v>
      </c>
      <c r="O67" s="101"/>
    </row>
    <row r="68" spans="1:15" ht="26.25" customHeight="1" thickBot="1" x14ac:dyDescent="0.25">
      <c r="A68" s="477">
        <f>Werte1!EW3</f>
        <v>6</v>
      </c>
      <c r="B68" s="482" t="str">
        <f>Werte1!EW1</f>
        <v>räuml. Vorstellung</v>
      </c>
      <c r="C68" s="462" t="s">
        <v>109</v>
      </c>
      <c r="D68" s="304">
        <f>Werte1!$EW4</f>
        <v>0</v>
      </c>
      <c r="E68" s="225">
        <f>D68/A68</f>
        <v>0</v>
      </c>
      <c r="F68" s="271"/>
      <c r="G68" s="304">
        <f>Werte2!$EW4</f>
        <v>0</v>
      </c>
      <c r="H68" s="225">
        <f>G68/A68</f>
        <v>0</v>
      </c>
      <c r="I68" s="420">
        <f>(IF($K$2=Da!$K$18,Profile!F41)+IF($K$2=Da!$K$19,Profile!H41)+IF($K$2=Da!$K$20,Profile!J41)+IF($K$2=Da!$K$21,Profile!L41)+IF($K$2=Da!$K$22,Profile!N41)+IF($K$2=Da!$K$23,Profile!P41)+IF($K$2=Da!$K$24,Profile!R41)+IF($K$2=Da!$K$25,Profile!T41)+IF($K$2=Da!$K$26,Profile!V41)+IF($K$2=Da!$K$27,Profile!X41)+IF($K$2=Da!$K$28,Profile!Z41)+IF($K$2=Da!$K$29,Profile!AB41)+IF($K$2=Da!$K$30,Profile!AD41)+IF($K$2=Da!$K$31,Profile!AF41)+IF($K$2=Da!$K$32,Profile!AH41)+IF($K$2=Da!$K$33,Profile!AJ41)+IF($K$2=Da!$K$34,Profile!AL41)+IF($K$2=Da!$K$35,Profile!AN41)+IF($K$2=Da!$K$36,Profile!AP41)+IF($K$2=Da!$K$37,Profile!AR41)+IF($K$2=Da!$K$38,Profile!AT41)+IF($K$2=Da!$K$39,Profile!AV41)+IF($K$2=Da!$K$40,Profile!AY41)+IF($K$2=Da!$K$41,Profile!BA41)+IF($K$2=Da!$K$42,Profile!BC41)+IF($K$2=Da!$K$43,Profile!BF41)+IF($K$2=Da!$K$44,Profile!BH41)+IF($K$2=Da!$K$45,Profile!BJ41)+IF($K$2=Da!$K$46,Profile!BL41))</f>
        <v>0.16666666666666666</v>
      </c>
      <c r="J68" s="737" t="str">
        <f>IF(E68&lt;I68,O68,"")</f>
        <v>M 3.5</v>
      </c>
      <c r="K68" s="527">
        <f>IF(E68&lt;I68,M68,"")</f>
        <v>0</v>
      </c>
      <c r="L68" s="466"/>
      <c r="M68" s="297"/>
      <c r="N68" s="427" t="str">
        <f t="shared" si="0"/>
        <v>FB</v>
      </c>
      <c r="O68" s="101" t="s">
        <v>327</v>
      </c>
    </row>
    <row r="69" spans="1:15" ht="26.25" customHeight="1" thickBot="1" x14ac:dyDescent="0.25">
      <c r="A69" s="477">
        <f>Werte1!EX3</f>
        <v>8</v>
      </c>
      <c r="B69" s="479" t="str">
        <f>Profile!B42</f>
        <v>Diagramme</v>
      </c>
      <c r="C69" s="463" t="s">
        <v>62</v>
      </c>
      <c r="D69" s="266">
        <f>Werte1!$EX4</f>
        <v>0</v>
      </c>
      <c r="E69" s="226">
        <f>D69/A69</f>
        <v>0</v>
      </c>
      <c r="F69" s="273"/>
      <c r="G69" s="266">
        <f>Werte2!$EX4</f>
        <v>0</v>
      </c>
      <c r="H69" s="226">
        <f>G69/A69</f>
        <v>0</v>
      </c>
      <c r="I69" s="416">
        <f>(IF($K$2=Da!$K$18,Profile!F42)+IF($K$2=Da!$K$19,Profile!H42)+IF($K$2=Da!$K$20,Profile!J42)+IF($K$2=Da!$K$21,Profile!L42)+IF($K$2=Da!$K$22,Profile!N42)+IF($K$2=Da!$K$23,Profile!P42)+IF($K$2=Da!$K$24,Profile!R42)+IF($K$2=Da!$K$25,Profile!T42)+IF($K$2=Da!$K$26,Profile!V42)+IF($K$2=Da!$K$27,Profile!X42)+IF($K$2=Da!$K$28,Profile!Z42)+IF($K$2=Da!$K$29,Profile!AB42)+IF($K$2=Da!$K$30,Profile!AD42)+IF($K$2=Da!$K$31,Profile!AF42)+IF($K$2=Da!$K$32,Profile!AH42)+IF($K$2=Da!$K$33,Profile!AJ42)+IF($K$2=Da!$K$34,Profile!AL42)+IF($K$2=Da!$K$35,Profile!AN42)+IF($K$2=Da!$K$36,Profile!AP42)+IF($K$2=Da!$K$37,Profile!AR42)+IF($K$2=Da!$K$38,Profile!AT42)+IF($K$2=Da!$K$39,Profile!AV42)+IF($K$2=Da!$K$40,Profile!AY42)+IF($K$2=Da!$K$41,Profile!BA42)+IF($K$2=Da!$K$42,Profile!BC42)+IF($K$2=Da!$K$43,Profile!BF42)+IF($K$2=Da!$K$44,Profile!BH42)+IF($K$2=Da!$K$45,Profile!BJ42)+IF($K$2=Da!$K$46,Profile!BL42))</f>
        <v>0.75</v>
      </c>
      <c r="J69" s="733" t="str">
        <f>IF(E69&lt;I69,O69,"")</f>
        <v>M 2.4</v>
      </c>
      <c r="K69" s="528">
        <f>IF(E69&lt;I69,M69,"")</f>
        <v>0</v>
      </c>
      <c r="L69" s="466"/>
      <c r="M69" s="298"/>
      <c r="N69" s="427" t="str">
        <f t="shared" si="0"/>
        <v>FB</v>
      </c>
      <c r="O69" s="101" t="s">
        <v>328</v>
      </c>
    </row>
    <row r="70" spans="1:15" s="2" customFormat="1" ht="26.25" customHeight="1" thickBot="1" x14ac:dyDescent="0.3">
      <c r="A70" s="478">
        <f>SUM(A29:A69)</f>
        <v>97</v>
      </c>
      <c r="B70" s="483" t="s">
        <v>165</v>
      </c>
      <c r="C70" s="484"/>
      <c r="D70" s="264">
        <f>SUM(D29:D69)</f>
        <v>0</v>
      </c>
      <c r="E70" s="230">
        <f>D70/A70</f>
        <v>0</v>
      </c>
      <c r="F70" s="272"/>
      <c r="G70" s="265">
        <f>SUM(G29:G69)</f>
        <v>0</v>
      </c>
      <c r="H70" s="230">
        <f>G70/A70</f>
        <v>0</v>
      </c>
      <c r="I70" s="311">
        <f>I88</f>
        <v>0.55670103092783507</v>
      </c>
      <c r="J70" s="422"/>
      <c r="K70" s="423"/>
      <c r="L70" s="464"/>
      <c r="M70" s="296"/>
      <c r="N70" s="296"/>
      <c r="O70" s="542"/>
    </row>
    <row r="71" spans="1:15" ht="18" customHeight="1" x14ac:dyDescent="0.2">
      <c r="A71" s="1"/>
    </row>
    <row r="72" spans="1:15" ht="18" customHeight="1" thickBot="1" x14ac:dyDescent="0.25"/>
    <row r="73" spans="1:15" ht="26.25" customHeight="1" thickBot="1" x14ac:dyDescent="0.3">
      <c r="A73" s="1"/>
      <c r="B73" s="469" t="s">
        <v>162</v>
      </c>
      <c r="C73" s="470"/>
      <c r="D73" s="821" t="s">
        <v>157</v>
      </c>
      <c r="E73" s="822"/>
      <c r="F73" s="217"/>
      <c r="G73" s="823" t="s">
        <v>158</v>
      </c>
      <c r="H73" s="824"/>
      <c r="I73" s="198" t="s">
        <v>113</v>
      </c>
    </row>
    <row r="74" spans="1:15" ht="18" customHeight="1" thickBot="1" x14ac:dyDescent="0.3">
      <c r="A74" s="455"/>
      <c r="B74" s="199"/>
      <c r="C74" s="197"/>
      <c r="D74" s="817">
        <f>Da!C20</f>
        <v>0</v>
      </c>
      <c r="E74" s="818"/>
      <c r="F74" s="218"/>
      <c r="G74" s="819">
        <f>Da!E20</f>
        <v>0</v>
      </c>
      <c r="H74" s="820"/>
      <c r="I74" s="811" t="str">
        <f>K2</f>
        <v>Anwalts- Büroberufe</v>
      </c>
    </row>
    <row r="75" spans="1:15" ht="18" customHeight="1" thickBot="1" x14ac:dyDescent="0.25">
      <c r="A75" s="471" t="s">
        <v>164</v>
      </c>
      <c r="B75" s="473" t="s">
        <v>161</v>
      </c>
      <c r="C75" s="196" t="s">
        <v>163</v>
      </c>
      <c r="D75" s="194" t="s">
        <v>156</v>
      </c>
      <c r="E75" s="195" t="s">
        <v>42</v>
      </c>
      <c r="F75" s="219"/>
      <c r="G75" s="204" t="s">
        <v>156</v>
      </c>
      <c r="H75" s="200" t="s">
        <v>42</v>
      </c>
      <c r="I75" s="812"/>
    </row>
    <row r="76" spans="1:15" ht="18" customHeight="1" x14ac:dyDescent="0.2">
      <c r="A76" s="179">
        <f>Profile!A45</f>
        <v>1</v>
      </c>
      <c r="B76" s="176" t="s">
        <v>14</v>
      </c>
      <c r="C76" s="177">
        <f>Profile!C45</f>
        <v>12</v>
      </c>
      <c r="D76" s="189">
        <f>Werte1!$P4</f>
        <v>0</v>
      </c>
      <c r="E76" s="208">
        <f t="shared" ref="E76:E88" si="9">D76/C76</f>
        <v>0</v>
      </c>
      <c r="F76" s="220"/>
      <c r="G76" s="201">
        <f>Werte2!$P4</f>
        <v>0</v>
      </c>
      <c r="H76" s="205">
        <f>G76/C76</f>
        <v>0</v>
      </c>
      <c r="I76" s="187">
        <f>(IF($K$2=Da!$K$18,Profile!F45)+IF($K$2=Da!$K$19,Profile!H45)+IF($K$2=Da!$K$20,Profile!J45)+IF($K$2=Da!$K$21,Profile!L45)+IF($K$2=Da!$K$22,Profile!N45)+IF($K$2=Da!$K$23,Profile!P45)+IF($K$2=Da!$K$24,Profile!R45)+IF($K$2=Da!$K$25,Profile!T45)+IF($K$2=Da!$K$26,Profile!V45)+IF($K$2=Da!$K$27,Profile!X45)+IF($K$2=Da!$K$28,Profile!Z45)+IF($K$2=Da!$K$29,Profile!AB45)+IF($K$2=Da!$K$30,Profile!AD45)+IF($K$2=Da!$K$31,Profile!AF45)+IF($K$2=Da!$K$32,Profile!AH45)+IF($K$2=Da!$K$33,Profile!AJ45)+IF($K$2=Da!$K$34,Profile!AL45)+IF($K$2=Da!$K$35,Profile!AN45)+IF($K$2=Da!$K$36,Profile!AP45)+IF($K$2=Da!$K$37,Profile!AR45)+IF($K$2=Da!$K$38,Profile!AT45)+IF($K$2=Da!$K$39,Profile!AV45)+IF($K$2=Da!$K$40,Profile!AY45)+IF($K$2=Da!$K$41,Profile!BA45)+IF($K$2=Da!$K$42,Profile!BC45)+IF($K$2=Da!$K$43,Profile!BF45)+IF($K$2=Da!$K$44,Profile!BH45)+IF($K$2=Da!$K$45,Profile!BJ45)+IF($K$2=Da!$K$46,Profile!BL45))</f>
        <v>0.75</v>
      </c>
    </row>
    <row r="77" spans="1:15" ht="18" customHeight="1" x14ac:dyDescent="0.2">
      <c r="A77" s="179">
        <f>Profile!A46</f>
        <v>2</v>
      </c>
      <c r="B77" s="178" t="s">
        <v>148</v>
      </c>
      <c r="C77" s="179">
        <f>Profile!C46</f>
        <v>12</v>
      </c>
      <c r="D77" s="190">
        <f>Werte1!AC4</f>
        <v>0</v>
      </c>
      <c r="E77" s="209">
        <f t="shared" si="9"/>
        <v>0</v>
      </c>
      <c r="F77" s="214"/>
      <c r="G77" s="202">
        <f>Werte2!AC4</f>
        <v>0</v>
      </c>
      <c r="H77" s="206">
        <f t="shared" ref="H77:H87" si="10">G77/C77</f>
        <v>0</v>
      </c>
      <c r="I77" s="188">
        <f>(IF($K$2=Da!$K$18,Profile!F46)+IF($K$2=Da!$K$19,Profile!H46)+IF($K$2=Da!$K$20,Profile!J46)+IF($K$2=Da!$K$21,Profile!L46)+IF($K$2=Da!$K$22,Profile!N46)+IF($K$2=Da!$K$23,Profile!P46)+IF($K$2=Da!$K$24,Profile!R46)+IF($K$2=Da!$K$25,Profile!T46)+IF($K$2=Da!$K$26,Profile!V46)+IF($K$2=Da!$K$27,Profile!X46)+IF($K$2=Da!$K$28,Profile!Z46)+IF($K$2=Da!$K$29,Profile!AB46)+IF($K$2=Da!$K$30,Profile!AD46)+IF($K$2=Da!$K$31,Profile!AF46)+IF($K$2=Da!$K$32,Profile!AH46)+IF($K$2=Da!$K$33,Profile!AJ46)+IF($K$2=Da!$K$34,Profile!AL46)+IF($K$2=Da!$K$35,Profile!AN46)+IF($K$2=Da!$K$36,Profile!AP46)+IF($K$2=Da!$K$37,Profile!AR46)+IF($K$2=Da!$K$38,Profile!AT46)+IF($K$2=Da!$K$39,Profile!AV46)+IF($K$2=Da!$K$40,Profile!AY46)+IF($K$2=Da!$K$41,Profile!BA46)+IF($K$2=Da!$K$42,Profile!BC46)+IF($K$2=Da!$K$43,Profile!BF46)+IF($K$2=Da!$K$44,Profile!BH46)+IF($K$2=Da!$K$45,Profile!BJ46)+IF($K$2=Da!$K$46,Profile!BL46))</f>
        <v>0.83333333333333337</v>
      </c>
    </row>
    <row r="78" spans="1:15" ht="18" customHeight="1" x14ac:dyDescent="0.2">
      <c r="A78" s="179">
        <f>Profile!A47</f>
        <v>3</v>
      </c>
      <c r="B78" s="178" t="s">
        <v>110</v>
      </c>
      <c r="C78" s="179">
        <f>Profile!C47</f>
        <v>9</v>
      </c>
      <c r="D78" s="190">
        <f>Werte1!AM4</f>
        <v>0</v>
      </c>
      <c r="E78" s="209">
        <f t="shared" si="9"/>
        <v>0</v>
      </c>
      <c r="F78" s="214"/>
      <c r="G78" s="202">
        <f>Werte2!AM4</f>
        <v>0</v>
      </c>
      <c r="H78" s="206">
        <f t="shared" si="10"/>
        <v>0</v>
      </c>
      <c r="I78" s="188">
        <f>(IF($K$2=Da!$K$18,Profile!F47)+IF($K$2=Da!$K$19,Profile!H47)+IF($K$2=Da!$K$20,Profile!J47)+IF($K$2=Da!$K$21,Profile!L47)+IF($K$2=Da!$K$22,Profile!N47)+IF($K$2=Da!$K$23,Profile!P47)+IF($K$2=Da!$K$24,Profile!R47)+IF($K$2=Da!$K$25,Profile!T47)+IF($K$2=Da!$K$26,Profile!V47)+IF($K$2=Da!$K$27,Profile!X47)+IF($K$2=Da!$K$28,Profile!Z47)+IF($K$2=Da!$K$29,Profile!AB47)+IF($K$2=Da!$K$30,Profile!AD47)+IF($K$2=Da!$K$31,Profile!AF47)+IF($K$2=Da!$K$32,Profile!AH47)+IF($K$2=Da!$K$33,Profile!AJ47)+IF($K$2=Da!$K$34,Profile!AL47)+IF($K$2=Da!$K$35,Profile!AN47)+IF($K$2=Da!$K$36,Profile!AP47)+IF($K$2=Da!$K$37,Profile!AR47)+IF($K$2=Da!$K$38,Profile!AT47)+IF($K$2=Da!$K$39,Profile!AV47)+IF($K$2=Da!$K$40,Profile!AY47)+IF($K$2=Da!$K$41,Profile!BA47)+IF($K$2=Da!$K$42,Profile!BC47)+IF($K$2=Da!$K$43,Profile!BF47)+IF($K$2=Da!$K$44,Profile!BH47)+IF($K$2=Da!$K$45,Profile!BJ47)+IF($K$2=Da!$K$46,Profile!BL47))</f>
        <v>0</v>
      </c>
    </row>
    <row r="79" spans="1:15" ht="18" customHeight="1" x14ac:dyDescent="0.2">
      <c r="A79" s="179">
        <f>Profile!A48</f>
        <v>4</v>
      </c>
      <c r="B79" s="178" t="s">
        <v>15</v>
      </c>
      <c r="C79" s="179">
        <f>Profile!C48</f>
        <v>7</v>
      </c>
      <c r="D79" s="190">
        <f>Werte1!AU4</f>
        <v>0</v>
      </c>
      <c r="E79" s="209">
        <f t="shared" si="9"/>
        <v>0</v>
      </c>
      <c r="F79" s="214"/>
      <c r="G79" s="202">
        <f>Werte2!AU4</f>
        <v>0</v>
      </c>
      <c r="H79" s="206">
        <f t="shared" si="10"/>
        <v>0</v>
      </c>
      <c r="I79" s="188">
        <f>(IF($K$2=Da!$K$18,Profile!F48)+IF($K$2=Da!$K$19,Profile!H48)+IF($K$2=Da!$K$20,Profile!J48)+IF($K$2=Da!$K$21,Profile!L48)+IF($K$2=Da!$K$22,Profile!N48)+IF($K$2=Da!$K$23,Profile!P48)+IF($K$2=Da!$K$24,Profile!R48)+IF($K$2=Da!$K$25,Profile!T48)+IF($K$2=Da!$K$26,Profile!V48)+IF($K$2=Da!$K$27,Profile!X48)+IF($K$2=Da!$K$28,Profile!Z48)+IF($K$2=Da!$K$29,Profile!AB48)+IF($K$2=Da!$K$30,Profile!AD48)+IF($K$2=Da!$K$31,Profile!AF48)+IF($K$2=Da!$K$32,Profile!AH48)+IF($K$2=Da!$K$33,Profile!AJ48)+IF($K$2=Da!$K$34,Profile!AL48)+IF($K$2=Da!$K$35,Profile!AN48)+IF($K$2=Da!$K$36,Profile!AP48)+IF($K$2=Da!$K$37,Profile!AR48)+IF($K$2=Da!$K$38,Profile!AT48)+IF($K$2=Da!$K$39,Profile!AV48)+IF($K$2=Da!$K$40,Profile!AY48)+IF($K$2=Da!$K$41,Profile!BA48)+IF($K$2=Da!$K$42,Profile!BC48)+IF($K$2=Da!$K$43,Profile!BF48)+IF($K$2=Da!$K$44,Profile!BH48)+IF($K$2=Da!$K$45,Profile!BJ48)+IF($K$2=Da!$K$46,Profile!BL48))</f>
        <v>0.7142857142857143</v>
      </c>
    </row>
    <row r="80" spans="1:15" ht="18" customHeight="1" thickBot="1" x14ac:dyDescent="0.25">
      <c r="A80" s="179">
        <f>Profile!A49</f>
        <v>5</v>
      </c>
      <c r="B80" s="180" t="s">
        <v>67</v>
      </c>
      <c r="C80" s="181">
        <f>Profile!C49</f>
        <v>8</v>
      </c>
      <c r="D80" s="191">
        <f>Werte1!BD4</f>
        <v>0</v>
      </c>
      <c r="E80" s="210">
        <f t="shared" si="9"/>
        <v>0</v>
      </c>
      <c r="F80" s="221"/>
      <c r="G80" s="203">
        <f>Werte2!BD4</f>
        <v>0</v>
      </c>
      <c r="H80" s="207">
        <f t="shared" si="10"/>
        <v>0</v>
      </c>
      <c r="I80" s="106">
        <f>(IF($K$2=Da!$K$18,Profile!F49)+IF($K$2=Da!$K$19,Profile!H49)+IF($K$2=Da!$K$20,Profile!J49)+IF($K$2=Da!$K$21,Profile!L49)+IF($K$2=Da!$K$22,Profile!N49)+IF($K$2=Da!$K$23,Profile!P49)+IF($K$2=Da!$K$24,Profile!R49)+IF($K$2=Da!$K$25,Profile!T49)+IF($K$2=Da!$K$26,Profile!V49)+IF($K$2=Da!$K$27,Profile!X49)+IF($K$2=Da!$K$28,Profile!Z49)+IF($K$2=Da!$K$29,Profile!AB49)+IF($K$2=Da!$K$30,Profile!AD49)+IF($K$2=Da!$K$31,Profile!AF49)+IF($K$2=Da!$K$32,Profile!AH49)+IF($K$2=Da!$K$33,Profile!AJ49)+IF($K$2=Da!$K$34,Profile!AL49)+IF($K$2=Da!$K$35,Profile!AN49)+IF($K$2=Da!$K$36,Profile!AP49)+IF($K$2=Da!$K$37,Profile!AR49)+IF($K$2=Da!$K$38,Profile!AT49)+IF($K$2=Da!$K$39,Profile!AV49)+IF($K$2=Da!$K$40,Profile!AY49)+IF($K$2=Da!$K$41,Profile!BA49)+IF($K$2=Da!$K$42,Profile!BC49)+IF($K$2=Da!$K$43,Profile!BF49)+IF($K$2=Da!$K$44,Profile!BH49)+IF($K$2=Da!$K$45,Profile!BJ49)+IF($K$2=Da!$K$46,Profile!BL49))</f>
        <v>0.625</v>
      </c>
    </row>
    <row r="81" spans="1:9" ht="18" customHeight="1" x14ac:dyDescent="0.2">
      <c r="A81" s="179">
        <f>Profile!A50</f>
        <v>6</v>
      </c>
      <c r="B81" s="178" t="s">
        <v>0</v>
      </c>
      <c r="C81" s="179">
        <f>Profile!C50</f>
        <v>8</v>
      </c>
      <c r="D81" s="192">
        <f>Werte1!BM4</f>
        <v>0</v>
      </c>
      <c r="E81" s="211">
        <f t="shared" si="9"/>
        <v>0</v>
      </c>
      <c r="F81" s="222"/>
      <c r="G81" s="201">
        <f>Werte2!BM4</f>
        <v>0</v>
      </c>
      <c r="H81" s="205">
        <f t="shared" si="10"/>
        <v>0</v>
      </c>
      <c r="I81" s="187">
        <f>(IF($K$2=Da!$K$18,Profile!F50)+IF($K$2=Da!$K$19,Profile!H50)+IF($K$2=Da!$K$20,Profile!J50)+IF($K$2=Da!$K$21,Profile!L50)+IF($K$2=Da!$K$22,Profile!N50)+IF($K$2=Da!$K$23,Profile!P50)+IF($K$2=Da!$K$24,Profile!R50)+IF($K$2=Da!$K$25,Profile!T50)+IF($K$2=Da!$K$26,Profile!V50)+IF($K$2=Da!$K$27,Profile!X50)+IF($K$2=Da!$K$28,Profile!Z50)+IF($K$2=Da!$K$29,Profile!AB50)+IF($K$2=Da!$K$30,Profile!AD50)+IF($K$2=Da!$K$31,Profile!AF50)+IF($K$2=Da!$K$32,Profile!AH50)+IF($K$2=Da!$K$33,Profile!AJ50)+IF($K$2=Da!$K$34,Profile!AL50)+IF($K$2=Da!$K$35,Profile!AN50)+IF($K$2=Da!$K$36,Profile!AP50)+IF($K$2=Da!$K$37,Profile!AR50)+IF($K$2=Da!$K$38,Profile!AT50)+IF($K$2=Da!$K$39,Profile!AV50)+IF($K$2=Da!$K$40,Profile!AY50)+IF($K$2=Da!$K$41,Profile!BA50)+IF($K$2=Da!$K$42,Profile!BC50)+IF($K$2=Da!$K$43,Profile!BF50)+IF($K$2=Da!$K$44,Profile!BH50)+IF($K$2=Da!$K$45,Profile!BJ50)+IF($K$2=Da!$K$46,Profile!BL50))</f>
        <v>0.5</v>
      </c>
    </row>
    <row r="82" spans="1:9" ht="18" customHeight="1" x14ac:dyDescent="0.2">
      <c r="A82" s="179">
        <f>Profile!A51</f>
        <v>7</v>
      </c>
      <c r="B82" s="178" t="s">
        <v>98</v>
      </c>
      <c r="C82" s="179">
        <f>Profile!C51</f>
        <v>6</v>
      </c>
      <c r="D82" s="192">
        <f>Werte1!BT4</f>
        <v>0</v>
      </c>
      <c r="E82" s="211">
        <f t="shared" si="9"/>
        <v>0</v>
      </c>
      <c r="F82" s="222"/>
      <c r="G82" s="202">
        <f>Werte2!BT4</f>
        <v>0</v>
      </c>
      <c r="H82" s="206">
        <f t="shared" si="10"/>
        <v>0</v>
      </c>
      <c r="I82" s="188">
        <f>(IF($K$2=Da!$K$18,Profile!F51)+IF($K$2=Da!$K$19,Profile!H51)+IF($K$2=Da!$K$20,Profile!J51)+IF($K$2=Da!$K$21,Profile!L51)+IF($K$2=Da!$K$22,Profile!N51)+IF($K$2=Da!$K$23,Profile!P51)+IF($K$2=Da!$K$24,Profile!R51)+IF($K$2=Da!$K$25,Profile!T51)+IF($K$2=Da!$K$26,Profile!V51)+IF($K$2=Da!$K$27,Profile!X51)+IF($K$2=Da!$K$28,Profile!Z51)+IF($K$2=Da!$K$29,Profile!AB51)+IF($K$2=Da!$K$30,Profile!AD51)+IF($K$2=Da!$K$31,Profile!AF51)+IF($K$2=Da!$K$32,Profile!AH51)+IF($K$2=Da!$K$33,Profile!AJ51)+IF($K$2=Da!$K$34,Profile!AL51)+IF($K$2=Da!$K$35,Profile!AN51)+IF($K$2=Da!$K$36,Profile!AP51)+IF($K$2=Da!$K$37,Profile!AR51)+IF($K$2=Da!$K$38,Profile!AT51)+IF($K$2=Da!$K$39,Profile!AV51)+IF($K$2=Da!$K$40,Profile!AY51)+IF($K$2=Da!$K$41,Profile!BA51)+IF($K$2=Da!$K$42,Profile!BC51)+IF($K$2=Da!$K$43,Profile!BF51)+IF($K$2=Da!$K$44,Profile!BH51)+IF($K$2=Da!$K$45,Profile!BJ51)+IF($K$2=Da!$K$46,Profile!BL51))</f>
        <v>0.83333333333333337</v>
      </c>
    </row>
    <row r="83" spans="1:9" ht="18" customHeight="1" x14ac:dyDescent="0.2">
      <c r="A83" s="179">
        <f>Profile!A52</f>
        <v>8</v>
      </c>
      <c r="B83" s="178" t="s">
        <v>1</v>
      </c>
      <c r="C83" s="179">
        <f>Profile!C52</f>
        <v>6</v>
      </c>
      <c r="D83" s="192">
        <f>Werte1!CA4</f>
        <v>0</v>
      </c>
      <c r="E83" s="211">
        <f t="shared" si="9"/>
        <v>0</v>
      </c>
      <c r="F83" s="222"/>
      <c r="G83" s="202">
        <f>Werte2!CA4</f>
        <v>0</v>
      </c>
      <c r="H83" s="206">
        <f t="shared" si="10"/>
        <v>0</v>
      </c>
      <c r="I83" s="188">
        <f>(IF($K$2=Da!$K$18,Profile!F52)+IF($K$2=Da!$K$19,Profile!H52)+IF($K$2=Da!$K$20,Profile!J52)+IF($K$2=Da!$K$21,Profile!L52)+IF($K$2=Da!$K$22,Profile!N52)+IF($K$2=Da!$K$23,Profile!P52)+IF($K$2=Da!$K$24,Profile!R52)+IF($K$2=Da!$K$25,Profile!T52)+IF($K$2=Da!$K$26,Profile!V52)+IF($K$2=Da!$K$27,Profile!X52)+IF($K$2=Da!$K$28,Profile!Z52)+IF($K$2=Da!$K$29,Profile!AB52)+IF($K$2=Da!$K$30,Profile!AD52)+IF($K$2=Da!$K$31,Profile!AF52)+IF($K$2=Da!$K$32,Profile!AH52)+IF($K$2=Da!$K$33,Profile!AJ52)+IF($K$2=Da!$K$34,Profile!AL52)+IF($K$2=Da!$K$35,Profile!AN52)+IF($K$2=Da!$K$36,Profile!AP52)+IF($K$2=Da!$K$37,Profile!AR52)+IF($K$2=Da!$K$38,Profile!AT52)+IF($K$2=Da!$K$39,Profile!AV52)+IF($K$2=Da!$K$40,Profile!AY52)+IF($K$2=Da!$K$41,Profile!BA52)+IF($K$2=Da!$K$42,Profile!BC52)+IF($K$2=Da!$K$43,Profile!BF52)+IF($K$2=Da!$K$44,Profile!BH52)+IF($K$2=Da!$K$45,Profile!BJ52)+IF($K$2=Da!$K$46,Profile!BL52))</f>
        <v>0.83333333333333337</v>
      </c>
    </row>
    <row r="84" spans="1:9" ht="18" customHeight="1" x14ac:dyDescent="0.2">
      <c r="A84" s="179">
        <f>Profile!A53</f>
        <v>9</v>
      </c>
      <c r="B84" s="178" t="s">
        <v>77</v>
      </c>
      <c r="C84" s="179">
        <f>Profile!C53</f>
        <v>8</v>
      </c>
      <c r="D84" s="192">
        <f>Werte1!CK4</f>
        <v>0</v>
      </c>
      <c r="E84" s="211">
        <f t="shared" si="9"/>
        <v>0</v>
      </c>
      <c r="F84" s="222"/>
      <c r="G84" s="202">
        <f>Werte2!CK4</f>
        <v>0</v>
      </c>
      <c r="H84" s="206">
        <f t="shared" si="10"/>
        <v>0</v>
      </c>
      <c r="I84" s="188">
        <f>(IF($K$2=Da!$K$18,Profile!F53)+IF($K$2=Da!$K$19,Profile!H53)+IF($K$2=Da!$K$20,Profile!J53)+IF($K$2=Da!$K$21,Profile!L53)+IF($K$2=Da!$K$22,Profile!N53)+IF($K$2=Da!$K$23,Profile!P53)+IF($K$2=Da!$K$24,Profile!R53)+IF($K$2=Da!$K$25,Profile!T53)+IF($K$2=Da!$K$26,Profile!V53)+IF($K$2=Da!$K$27,Profile!X53)+IF($K$2=Da!$K$28,Profile!Z53)+IF($K$2=Da!$K$29,Profile!AB53)+IF($K$2=Da!$K$30,Profile!AD53)+IF($K$2=Da!$K$31,Profile!AF53)+IF($K$2=Da!$K$32,Profile!AH53)+IF($K$2=Da!$K$33,Profile!AJ53)+IF($K$2=Da!$K$34,Profile!AL53)+IF($K$2=Da!$K$35,Profile!AN53)+IF($K$2=Da!$K$36,Profile!AP53)+IF($K$2=Da!$K$37,Profile!AR53)+IF($K$2=Da!$K$38,Profile!AT53)+IF($K$2=Da!$K$39,Profile!AV53)+IF($K$2=Da!$K$40,Profile!AY53)+IF($K$2=Da!$K$41,Profile!BA53)+IF($K$2=Da!$K$42,Profile!BC53)+IF($K$2=Da!$K$43,Profile!BF53)+IF($K$2=Da!$K$44,Profile!BH53)+IF($K$2=Da!$K$45,Profile!BJ53)+IF($K$2=Da!$K$46,Profile!BL53))</f>
        <v>0.375</v>
      </c>
    </row>
    <row r="85" spans="1:9" ht="18" customHeight="1" x14ac:dyDescent="0.2">
      <c r="A85" s="179">
        <f>Profile!A54</f>
        <v>10</v>
      </c>
      <c r="B85" s="178" t="s">
        <v>78</v>
      </c>
      <c r="C85" s="179">
        <f>Profile!C54</f>
        <v>5</v>
      </c>
      <c r="D85" s="192">
        <f>Werte1!CQ4</f>
        <v>0</v>
      </c>
      <c r="E85" s="211">
        <f t="shared" si="9"/>
        <v>0</v>
      </c>
      <c r="F85" s="222"/>
      <c r="G85" s="202">
        <f>Werte2!CQ4</f>
        <v>0</v>
      </c>
      <c r="H85" s="206">
        <f t="shared" si="10"/>
        <v>0</v>
      </c>
      <c r="I85" s="188">
        <f>(IF($K$2=Da!$K$18,Profile!F54)+IF($K$2=Da!$K$19,Profile!H54)+IF($K$2=Da!$K$20,Profile!J54)+IF($K$2=Da!$K$21,Profile!L54)+IF($K$2=Da!$K$22,Profile!N54)+IF($K$2=Da!$K$23,Profile!P54)+IF($K$2=Da!$K$24,Profile!R54)+IF($K$2=Da!$K$25,Profile!T54)+IF($K$2=Da!$K$26,Profile!V54)+IF($K$2=Da!$K$27,Profile!X54)+IF($K$2=Da!$K$28,Profile!Z54)+IF($K$2=Da!$K$29,Profile!AB54)+IF($K$2=Da!$K$30,Profile!AD54)+IF($K$2=Da!$K$31,Profile!AF54)+IF($K$2=Da!$K$32,Profile!AH54)+IF($K$2=Da!$K$33,Profile!AJ54)+IF($K$2=Da!$K$34,Profile!AL54)+IF($K$2=Da!$K$35,Profile!AN54)+IF($K$2=Da!$K$36,Profile!AP54)+IF($K$2=Da!$K$37,Profile!AR54)+IF($K$2=Da!$K$38,Profile!AT54)+IF($K$2=Da!$K$39,Profile!AV54)+IF($K$2=Da!$K$40,Profile!AY54)+IF($K$2=Da!$K$41,Profile!BA54)+IF($K$2=Da!$K$42,Profile!BC54)+IF($K$2=Da!$K$43,Profile!BF54)+IF($K$2=Da!$K$44,Profile!BH54)+IF($K$2=Da!$K$45,Profile!BJ54)+IF($K$2=Da!$K$46,Profile!BL54))</f>
        <v>0</v>
      </c>
    </row>
    <row r="86" spans="1:9" ht="18" customHeight="1" x14ac:dyDescent="0.2">
      <c r="A86" s="179">
        <f>Profile!A55</f>
        <v>11</v>
      </c>
      <c r="B86" s="178" t="s">
        <v>311</v>
      </c>
      <c r="C86" s="179">
        <f>Profile!C55</f>
        <v>8</v>
      </c>
      <c r="D86" s="192">
        <f>Werte1!DD4</f>
        <v>0</v>
      </c>
      <c r="E86" s="211">
        <f t="shared" si="9"/>
        <v>0</v>
      </c>
      <c r="F86" s="222"/>
      <c r="G86" s="202">
        <f>Werte2!DD4</f>
        <v>0</v>
      </c>
      <c r="H86" s="206">
        <f t="shared" si="10"/>
        <v>0</v>
      </c>
      <c r="I86" s="188">
        <f>(IF($K$2=Da!$K$18,Profile!F55)+IF($K$2=Da!$K$19,Profile!H55)+IF($K$2=Da!$K$20,Profile!J55)+IF($K$2=Da!$K$21,Profile!L55)+IF($K$2=Da!$K$22,Profile!N55)+IF($K$2=Da!$K$23,Profile!P55)+IF($K$2=Da!$K$24,Profile!R55)+IF($K$2=Da!$K$25,Profile!T55)+IF($K$2=Da!$K$26,Profile!V55)+IF($K$2=Da!$K$27,Profile!X55)+IF($K$2=Da!$K$28,Profile!Z55)+IF($K$2=Da!$K$29,Profile!AB55)+IF($K$2=Da!$K$30,Profile!AD55)+IF($K$2=Da!$K$31,Profile!AF55)+IF($K$2=Da!$K$32,Profile!AH55)+IF($K$2=Da!$K$33,Profile!AJ55)+IF($K$2=Da!$K$34,Profile!AL55)+IF($K$2=Da!$K$35,Profile!AN55)+IF($K$2=Da!$K$36,Profile!AP55)+IF($K$2=Da!$K$37,Profile!AR55)+IF($K$2=Da!$K$38,Profile!AT55)+IF($K$2=Da!$K$39,Profile!AV55)+IF($K$2=Da!$K$40,Profile!AY55)+IF($K$2=Da!$K$41,Profile!BA55)+IF($K$2=Da!$K$42,Profile!BC55)+IF($K$2=Da!$K$43,Profile!BF55)+IF($K$2=Da!$K$44,Profile!BH55)+IF($K$2=Da!$K$45,Profile!BJ55)+IF($K$2=Da!$K$46,Profile!BL55))</f>
        <v>0.25</v>
      </c>
    </row>
    <row r="87" spans="1:9" ht="18" customHeight="1" thickBot="1" x14ac:dyDescent="0.25">
      <c r="A87" s="179">
        <f>Profile!A56</f>
        <v>12</v>
      </c>
      <c r="B87" s="178" t="s">
        <v>17</v>
      </c>
      <c r="C87" s="181">
        <f>Profile!C56</f>
        <v>8</v>
      </c>
      <c r="D87" s="192">
        <f>Werte1!DM4</f>
        <v>0</v>
      </c>
      <c r="E87" s="212">
        <f t="shared" si="9"/>
        <v>0</v>
      </c>
      <c r="F87" s="223"/>
      <c r="G87" s="202">
        <f>Werte2!DM4</f>
        <v>0</v>
      </c>
      <c r="H87" s="206">
        <f t="shared" si="10"/>
        <v>0</v>
      </c>
      <c r="I87" s="106">
        <f>(IF($K$2=Da!$K$18,Profile!F56)+IF($K$2=Da!$K$19,Profile!H56)+IF($K$2=Da!$K$20,Profile!J56)+IF($K$2=Da!$K$21,Profile!L56)+IF($K$2=Da!$K$22,Profile!N56)+IF($K$2=Da!$K$23,Profile!P56)+IF($K$2=Da!$K$24,Profile!R56)+IF($K$2=Da!$K$25,Profile!T56)+IF($K$2=Da!$K$26,Profile!V56)+IF($K$2=Da!$K$27,Profile!X56)+IF($K$2=Da!$K$28,Profile!Z56)+IF($K$2=Da!$K$29,Profile!AB56)+IF($K$2=Da!$K$30,Profile!AD56)+IF($K$2=Da!$K$31,Profile!AF56)+IF($K$2=Da!$K$32,Profile!AH56)+IF($K$2=Da!$K$33,Profile!AJ56)+IF($K$2=Da!$K$34,Profile!AL56)+IF($K$2=Da!$K$35,Profile!AN56)+IF($K$2=Da!$K$36,Profile!AP56)+IF($K$2=Da!$K$37,Profile!AR56)+IF($K$2=Da!$K$38,Profile!AT56)+IF($K$2=Da!$K$39,Profile!AV56)+IF($K$2=Da!$K$40,Profile!AY56)+IF($K$2=Da!$K$41,Profile!BA56)+IF($K$2=Da!$K$42,Profile!BC56)+IF($K$2=Da!$K$43,Profile!BF56)+IF($K$2=Da!$K$44,Profile!BH56)+IF($K$2=Da!$K$45,Profile!BJ56)+IF($K$2=Da!$K$46,Profile!BL56))</f>
        <v>0.75</v>
      </c>
    </row>
    <row r="88" spans="1:9" ht="18" customHeight="1" thickBot="1" x14ac:dyDescent="0.25">
      <c r="A88" s="179"/>
      <c r="B88" s="236" t="s">
        <v>35</v>
      </c>
      <c r="C88" s="237">
        <f>SUM(C76:C87)</f>
        <v>97</v>
      </c>
      <c r="D88" s="238">
        <f>SUM(D76:D87)</f>
        <v>0</v>
      </c>
      <c r="E88" s="239">
        <f t="shared" si="9"/>
        <v>0</v>
      </c>
      <c r="F88" s="240"/>
      <c r="G88" s="241">
        <f>SUM(G76:G87)</f>
        <v>0</v>
      </c>
      <c r="H88" s="472">
        <f>G88/C88</f>
        <v>0</v>
      </c>
      <c r="I88" s="106">
        <f>(IF($K$2=Da!$K$18,Profile!F57)+IF($K$2=Da!$K$19,Profile!H57)+IF($K$2=Da!$K$20,Profile!J57)+IF($K$2=Da!$K$21,Profile!L57)+IF($K$2=Da!$K$22,Profile!N57)+IF($K$2=Da!$K$23,Profile!P57)+IF($K$2=Da!$K$24,Profile!R57)+IF($K$2=Da!$K$25,Profile!T57)+IF($K$2=Da!$K$26,Profile!V57)+IF($K$2=Da!$K$27,Profile!X57)+IF($K$2=Da!$K$28,Profile!Z57)+IF($K$2=Da!$K$29,Profile!AB57)+IF($K$2=Da!$K$30,Profile!AD57)+IF($K$2=Da!$K$31,Profile!AF57)+IF($K$2=Da!$K$32,Profile!AH57)+IF($K$2=Da!$K$33,Profile!AJ57)+IF($K$2=Da!$K$34,Profile!AL57)+IF($K$2=Da!$K$35,Profile!AN57)+IF($K$2=Da!$K$36,Profile!AP57)+IF($K$2=Da!$K$37,Profile!AR57)+IF($K$2=Da!$K$38,Profile!AT57)+IF($K$2=Da!$K$39,Profile!AV57)+IF($K$2=Da!$K$40,Profile!AY57)+IF($K$2=Da!$K$41,Profile!BA57)+IF($K$2=Da!$K$42,Profile!BC57)+IF($K$2=Da!$K$43,Profile!BF57)+IF($K$2=Da!$K$44,Profile!BH57)+IF($K$2=Da!$K$45,Profile!BJ57)+IF($K$2=Da!$K$46,Profile!BL57))</f>
        <v>0.55670103092783507</v>
      </c>
    </row>
    <row r="89" spans="1:9" ht="18" customHeight="1" x14ac:dyDescent="0.2"/>
    <row r="90" spans="1:9" ht="18" customHeight="1" x14ac:dyDescent="0.2"/>
    <row r="91" spans="1:9" ht="18" customHeight="1" x14ac:dyDescent="0.2"/>
    <row r="92" spans="1:9" ht="18" customHeight="1" x14ac:dyDescent="0.2"/>
    <row r="93" spans="1:9" ht="18" customHeight="1" x14ac:dyDescent="0.2"/>
    <row r="94" spans="1:9" ht="18" customHeight="1" x14ac:dyDescent="0.2"/>
    <row r="95" spans="1:9" ht="18" customHeight="1" x14ac:dyDescent="0.2"/>
    <row r="96" spans="1:9" ht="18" customHeight="1" x14ac:dyDescent="0.2"/>
    <row r="97" spans="10:10" ht="18" customHeight="1" x14ac:dyDescent="0.2"/>
    <row r="98" spans="10:10" x14ac:dyDescent="0.2">
      <c r="J98" s="5"/>
    </row>
    <row r="99" spans="10:10" x14ac:dyDescent="0.2">
      <c r="J99" s="5"/>
    </row>
    <row r="100" spans="10:10" x14ac:dyDescent="0.2">
      <c r="J100" s="5"/>
    </row>
    <row r="101" spans="10:10" x14ac:dyDescent="0.2">
      <c r="J101" s="5"/>
    </row>
    <row r="102" spans="10:10" x14ac:dyDescent="0.2">
      <c r="J102" s="5"/>
    </row>
    <row r="103" spans="10:10" x14ac:dyDescent="0.2">
      <c r="J103" s="5"/>
    </row>
    <row r="104" spans="10:10" x14ac:dyDescent="0.2">
      <c r="J104" s="5"/>
    </row>
    <row r="105" spans="10:10" x14ac:dyDescent="0.2">
      <c r="J105" s="5"/>
    </row>
    <row r="106" spans="10:10" x14ac:dyDescent="0.2">
      <c r="J106" s="5"/>
    </row>
    <row r="107" spans="10:10" x14ac:dyDescent="0.2">
      <c r="J107" s="5"/>
    </row>
    <row r="108" spans="10:10" x14ac:dyDescent="0.2">
      <c r="J108" s="5"/>
    </row>
    <row r="109" spans="10:10" x14ac:dyDescent="0.2">
      <c r="J109" s="5"/>
    </row>
    <row r="110" spans="10:10" x14ac:dyDescent="0.2">
      <c r="J110" s="5"/>
    </row>
    <row r="111" spans="10:10" x14ac:dyDescent="0.2">
      <c r="J111" s="5"/>
    </row>
    <row r="112" spans="10:10" x14ac:dyDescent="0.2">
      <c r="J112" s="5"/>
    </row>
    <row r="113" spans="10:10" x14ac:dyDescent="0.2">
      <c r="J113" s="5"/>
    </row>
    <row r="114" spans="10:10" x14ac:dyDescent="0.2">
      <c r="J114" s="5"/>
    </row>
    <row r="115" spans="10:10" x14ac:dyDescent="0.2">
      <c r="J115" s="5"/>
    </row>
    <row r="116" spans="10:10" x14ac:dyDescent="0.2">
      <c r="J116" s="5"/>
    </row>
    <row r="117" spans="10:10" x14ac:dyDescent="0.2">
      <c r="J117" s="5"/>
    </row>
    <row r="118" spans="10:10" x14ac:dyDescent="0.2">
      <c r="J118" s="5"/>
    </row>
    <row r="119" spans="10:10" x14ac:dyDescent="0.2">
      <c r="J119" s="5"/>
    </row>
    <row r="120" spans="10:10" x14ac:dyDescent="0.2">
      <c r="J120" s="5"/>
    </row>
    <row r="121" spans="10:10" x14ac:dyDescent="0.2">
      <c r="J121" s="5"/>
    </row>
    <row r="122" spans="10:10" x14ac:dyDescent="0.2">
      <c r="J122" s="5"/>
    </row>
    <row r="123" spans="10:10" x14ac:dyDescent="0.2">
      <c r="J123" s="5"/>
    </row>
    <row r="124" spans="10:10" x14ac:dyDescent="0.2">
      <c r="J124" s="5"/>
    </row>
    <row r="125" spans="10:10" x14ac:dyDescent="0.2">
      <c r="J125" s="5"/>
    </row>
    <row r="126" spans="10:10" x14ac:dyDescent="0.2">
      <c r="J126" s="5"/>
    </row>
    <row r="127" spans="10:10" x14ac:dyDescent="0.2">
      <c r="J127" s="5"/>
    </row>
    <row r="128" spans="10:10" x14ac:dyDescent="0.2">
      <c r="J128" s="5"/>
    </row>
    <row r="129" spans="10:10" x14ac:dyDescent="0.2">
      <c r="J129" s="5"/>
    </row>
    <row r="130" spans="10:10" x14ac:dyDescent="0.2">
      <c r="J130" s="5"/>
    </row>
    <row r="131" spans="10:10" x14ac:dyDescent="0.2">
      <c r="J131" s="5"/>
    </row>
    <row r="132" spans="10:10" x14ac:dyDescent="0.2">
      <c r="J132" s="5"/>
    </row>
    <row r="133" spans="10:10" x14ac:dyDescent="0.2">
      <c r="J133" s="5"/>
    </row>
    <row r="134" spans="10:10" x14ac:dyDescent="0.2">
      <c r="J134" s="5"/>
    </row>
    <row r="135" spans="10:10" x14ac:dyDescent="0.2">
      <c r="J135" s="5"/>
    </row>
    <row r="136" spans="10:10" x14ac:dyDescent="0.2">
      <c r="J136" s="5"/>
    </row>
    <row r="137" spans="10:10" x14ac:dyDescent="0.2">
      <c r="J137" s="5"/>
    </row>
    <row r="138" spans="10:10" x14ac:dyDescent="0.2">
      <c r="J138" s="5"/>
    </row>
    <row r="139" spans="10:10" x14ac:dyDescent="0.2">
      <c r="J139" s="5"/>
    </row>
    <row r="140" spans="10:10" x14ac:dyDescent="0.2">
      <c r="J140" s="5"/>
    </row>
    <row r="141" spans="10:10" x14ac:dyDescent="0.2">
      <c r="J141" s="5"/>
    </row>
    <row r="142" spans="10:10" x14ac:dyDescent="0.2">
      <c r="J142" s="5"/>
    </row>
  </sheetData>
  <sheetProtection password="CC22" sheet="1" objects="1" scenarios="1" selectLockedCells="1"/>
  <mergeCells count="16">
    <mergeCell ref="C1:G1"/>
    <mergeCell ref="C2:G2"/>
    <mergeCell ref="M26:M28"/>
    <mergeCell ref="D26:E26"/>
    <mergeCell ref="C27:C28"/>
    <mergeCell ref="J26:J27"/>
    <mergeCell ref="I74:I75"/>
    <mergeCell ref="G26:H26"/>
    <mergeCell ref="D27:E27"/>
    <mergeCell ref="G27:H27"/>
    <mergeCell ref="D74:E74"/>
    <mergeCell ref="G74:H74"/>
    <mergeCell ref="D73:E73"/>
    <mergeCell ref="G73:H73"/>
    <mergeCell ref="D28:E28"/>
    <mergeCell ref="G28:H28"/>
  </mergeCells>
  <phoneticPr fontId="2" type="noConversion"/>
  <conditionalFormatting sqref="T23:T26 R23:R26">
    <cfRule type="cellIs" dxfId="447" priority="6" stopIfTrue="1" operator="lessThan">
      <formula>$U23</formula>
    </cfRule>
    <cfRule type="cellIs" dxfId="446" priority="7" stopIfTrue="1" operator="greaterThanOrEqual">
      <formula>$U23</formula>
    </cfRule>
  </conditionalFormatting>
  <conditionalFormatting sqref="E29 E31:E39 E41:E43 E45:E47 E49:E50 E52:E54 E56:E65 E67:E70">
    <cfRule type="cellIs" dxfId="445" priority="10" stopIfTrue="1" operator="greaterThanOrEqual">
      <formula>I29</formula>
    </cfRule>
    <cfRule type="cellIs" dxfId="444" priority="11" stopIfTrue="1" operator="lessThan">
      <formula>I29</formula>
    </cfRule>
  </conditionalFormatting>
  <conditionalFormatting sqref="H29 H31:H39 H41:H43 H45:H47 H49:H50 H52:H54 H56:H65 H67:H70">
    <cfRule type="expression" dxfId="443" priority="12" stopIfTrue="1">
      <formula>$L$29="T"</formula>
    </cfRule>
    <cfRule type="cellIs" dxfId="442" priority="13" stopIfTrue="1" operator="lessThan">
      <formula>I29</formula>
    </cfRule>
    <cfRule type="cellIs" dxfId="441" priority="14" stopIfTrue="1" operator="greaterThanOrEqual">
      <formula>I29</formula>
    </cfRule>
  </conditionalFormatting>
  <conditionalFormatting sqref="J70">
    <cfRule type="expression" dxfId="440" priority="23" stopIfTrue="1">
      <formula>N70="FB"</formula>
    </cfRule>
    <cfRule type="expression" dxfId="439" priority="24" stopIfTrue="1">
      <formula>N70=""</formula>
    </cfRule>
  </conditionalFormatting>
  <conditionalFormatting sqref="H76:H88 E76:F88">
    <cfRule type="cellIs" dxfId="438" priority="8" stopIfTrue="1" operator="lessThan">
      <formula>$I76</formula>
    </cfRule>
    <cfRule type="cellIs" dxfId="437" priority="9" stopIfTrue="1" operator="greaterThanOrEqual">
      <formula>$I76</formula>
    </cfRule>
  </conditionalFormatting>
  <conditionalFormatting sqref="J29 J56:J65 J31:J39 J41:J43 J49:J50 J52:J54 J45:J47 J67:J69">
    <cfRule type="expression" dxfId="436" priority="28" stopIfTrue="1">
      <formula>N29="FB"</formula>
    </cfRule>
    <cfRule type="expression" dxfId="435" priority="29" stopIfTrue="1">
      <formula>N29=""</formula>
    </cfRule>
  </conditionalFormatting>
  <conditionalFormatting sqref="G67:G70 G56:G65 G41:G43 G45:G47 G49:G50 G52:G54 G31:G39 G29">
    <cfRule type="expression" dxfId="434" priority="15" stopIfTrue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45" fitToHeight="2" orientation="portrait" r:id="rId1"/>
  <headerFooter alignWithMargins="0">
    <oddHeader>&amp;L&amp;"Gill Sans MT,Fett"&amp;16RTBS Version 3&amp;C&amp;"Arial,Fett"&amp;16Rechentest Berufsschule&amp;R&amp;G</odd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42</vt:i4>
      </vt:variant>
      <vt:variant>
        <vt:lpstr>Benannte Bereiche</vt:lpstr>
      </vt:variant>
      <vt:variant>
        <vt:i4>45</vt:i4>
      </vt:variant>
    </vt:vector>
  </HeadingPairs>
  <TitlesOfParts>
    <vt:vector size="87" baseType="lpstr">
      <vt:lpstr>Da</vt:lpstr>
      <vt:lpstr>Werte1</vt:lpstr>
      <vt:lpstr>Test1</vt:lpstr>
      <vt:lpstr>Test1Detail</vt:lpstr>
      <vt:lpstr>Diagramm</vt:lpstr>
      <vt:lpstr>Werte2</vt:lpstr>
      <vt:lpstr>Test2</vt:lpstr>
      <vt:lpstr>Test2Detail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  <vt:lpstr>S22</vt:lpstr>
      <vt:lpstr>S23</vt:lpstr>
      <vt:lpstr>S24</vt:lpstr>
      <vt:lpstr>S25</vt:lpstr>
      <vt:lpstr>S26</vt:lpstr>
      <vt:lpstr>S27</vt:lpstr>
      <vt:lpstr>S28</vt:lpstr>
      <vt:lpstr>S29</vt:lpstr>
      <vt:lpstr>S30</vt:lpstr>
      <vt:lpstr>S31</vt:lpstr>
      <vt:lpstr>S32</vt:lpstr>
      <vt:lpstr>Lösungen</vt:lpstr>
      <vt:lpstr>Profile</vt:lpstr>
      <vt:lpstr>Da!Druckbereich</vt:lpstr>
      <vt:lpstr>Diagramm!Druckbereich</vt:lpstr>
      <vt:lpstr>Profile!Druckbereich</vt:lpstr>
      <vt:lpstr>'S1'!Druckbereich</vt:lpstr>
      <vt:lpstr>'S10'!Druckbereich</vt:lpstr>
      <vt:lpstr>'S11'!Druckbereich</vt:lpstr>
      <vt:lpstr>'S12'!Druckbereich</vt:lpstr>
      <vt:lpstr>'S13'!Druckbereich</vt:lpstr>
      <vt:lpstr>'S14'!Druckbereich</vt:lpstr>
      <vt:lpstr>'S15'!Druckbereich</vt:lpstr>
      <vt:lpstr>'S16'!Druckbereich</vt:lpstr>
      <vt:lpstr>'S17'!Druckbereich</vt:lpstr>
      <vt:lpstr>'S18'!Druckbereich</vt:lpstr>
      <vt:lpstr>'S19'!Druckbereich</vt:lpstr>
      <vt:lpstr>'S2'!Druckbereich</vt:lpstr>
      <vt:lpstr>'S20'!Druckbereich</vt:lpstr>
      <vt:lpstr>'S21'!Druckbereich</vt:lpstr>
      <vt:lpstr>'S22'!Druckbereich</vt:lpstr>
      <vt:lpstr>'S23'!Druckbereich</vt:lpstr>
      <vt:lpstr>'S24'!Druckbereich</vt:lpstr>
      <vt:lpstr>'S25'!Druckbereich</vt:lpstr>
      <vt:lpstr>'S26'!Druckbereich</vt:lpstr>
      <vt:lpstr>'S27'!Druckbereich</vt:lpstr>
      <vt:lpstr>'S28'!Druckbereich</vt:lpstr>
      <vt:lpstr>'S29'!Druckbereich</vt:lpstr>
      <vt:lpstr>'S3'!Druckbereich</vt:lpstr>
      <vt:lpstr>'S30'!Druckbereich</vt:lpstr>
      <vt:lpstr>'S31'!Druckbereich</vt:lpstr>
      <vt:lpstr>'S32'!Druckbereich</vt:lpstr>
      <vt:lpstr>'S4'!Druckbereich</vt:lpstr>
      <vt:lpstr>'S5'!Druckbereich</vt:lpstr>
      <vt:lpstr>'S6'!Druckbereich</vt:lpstr>
      <vt:lpstr>'S7'!Druckbereich</vt:lpstr>
      <vt:lpstr>'S8'!Druckbereich</vt:lpstr>
      <vt:lpstr>'S9'!Druckbereich</vt:lpstr>
      <vt:lpstr>Test1!Druckbereich</vt:lpstr>
      <vt:lpstr>Test1Detail!Druckbereich</vt:lpstr>
      <vt:lpstr>Test2!Druckbereich</vt:lpstr>
      <vt:lpstr>Test2Detail!Druckbereich</vt:lpstr>
      <vt:lpstr>Werte1!Druckbereich</vt:lpstr>
      <vt:lpstr>Werte2!Druckbereich</vt:lpstr>
      <vt:lpstr>Da!Drucktitel</vt:lpstr>
      <vt:lpstr>Profile!Drucktitel</vt:lpstr>
      <vt:lpstr>Test1Detail!Drucktitel</vt:lpstr>
      <vt:lpstr>Test2Detail!Drucktitel</vt:lpstr>
    </vt:vector>
  </TitlesOfParts>
  <Company>AfL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Rechentest Berufsschule</dc:title>
  <dc:subject>Diagnostik und Förderung mathematischer Grundkenntnisse</dc:subject>
  <dc:creator>Hinze Robert</dc:creator>
  <cp:lastModifiedBy>Robert Hinze</cp:lastModifiedBy>
  <cp:lastPrinted>2011-05-28T11:50:59Z</cp:lastPrinted>
  <dcterms:created xsi:type="dcterms:W3CDTF">2006-01-26T13:11:09Z</dcterms:created>
  <dcterms:modified xsi:type="dcterms:W3CDTF">2014-04-02T08:58:47Z</dcterms:modified>
</cp:coreProperties>
</file>